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4_金融係\345 預託\令和６年度\R060630\01 利率\01 照会\"/>
    </mc:Choice>
  </mc:AlternateContent>
  <bookViews>
    <workbookView xWindow="0" yWindow="0" windowWidth="28800" windowHeight="12370" tabRatio="644"/>
  </bookViews>
  <sheets>
    <sheet name="第１表" sheetId="1" r:id="rId1"/>
    <sheet name="第２表" sheetId="10" r:id="rId2"/>
  </sheets>
  <definedNames>
    <definedName name="_xlnm.Print_Area" localSheetId="0">第１表!$B$1:$AH$47</definedName>
    <definedName name="_xlnm.Print_Area" localSheetId="1">第２表!$A$1:$H$36</definedName>
    <definedName name="_xlnm.Print_Titles" localSheetId="0">第１表!$A:$B</definedName>
    <definedName name="_xlnm.Print_Titles" localSheetId="1">第２表!$A:$A</definedName>
  </definedNames>
  <calcPr calcId="162913"/>
</workbook>
</file>

<file path=xl/calcChain.xml><?xml version="1.0" encoding="utf-8"?>
<calcChain xmlns="http://schemas.openxmlformats.org/spreadsheetml/2006/main">
  <c r="AG47" i="1" l="1"/>
  <c r="AH47" i="1"/>
  <c r="AH45" i="1"/>
  <c r="AH44" i="1"/>
  <c r="AH43" i="1"/>
  <c r="AH42" i="1"/>
  <c r="AH41" i="1"/>
  <c r="AH40" i="1"/>
  <c r="AH38" i="1"/>
  <c r="AH37" i="1"/>
  <c r="AH36" i="1"/>
  <c r="AH35" i="1"/>
  <c r="AH34" i="1"/>
  <c r="AH33" i="1"/>
  <c r="AH31" i="1"/>
  <c r="AH29" i="1"/>
  <c r="AH27" i="1"/>
  <c r="AH26" i="1"/>
  <c r="AH25" i="1"/>
  <c r="AH24" i="1"/>
  <c r="AH23" i="1"/>
  <c r="AH22" i="1"/>
  <c r="AH21" i="1"/>
  <c r="AH20" i="1"/>
  <c r="AG19" i="1"/>
  <c r="AH19" i="1"/>
  <c r="AF47" i="1"/>
  <c r="AG45" i="1"/>
  <c r="AG23" i="1"/>
  <c r="AG21" i="1"/>
  <c r="AE47" i="1"/>
  <c r="T47" i="1"/>
  <c r="C45" i="1"/>
  <c r="I19" i="1" l="1"/>
  <c r="R19" i="1"/>
  <c r="AH28" i="1"/>
  <c r="AH30" i="1"/>
  <c r="AH32" i="1"/>
  <c r="AH39" i="1"/>
  <c r="AH18" i="1"/>
  <c r="AG37" i="1"/>
  <c r="AG44" i="1"/>
  <c r="AG20" i="1"/>
  <c r="AG22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8" i="1"/>
  <c r="AG39" i="1"/>
  <c r="AG40" i="1"/>
  <c r="AG41" i="1"/>
  <c r="AG42" i="1"/>
  <c r="AG43" i="1"/>
  <c r="AF45" i="1" l="1"/>
  <c r="AD45" i="1"/>
  <c r="AE45" i="1"/>
  <c r="M45" i="1" l="1"/>
  <c r="L45" i="1"/>
  <c r="K45" i="1"/>
  <c r="J45" i="1"/>
  <c r="I28" i="1"/>
  <c r="I29" i="1"/>
  <c r="I30" i="1"/>
  <c r="H45" i="1"/>
  <c r="G45" i="1"/>
  <c r="F45" i="1"/>
  <c r="F47" i="1" s="1"/>
  <c r="E45" i="1"/>
  <c r="E47" i="1" s="1"/>
  <c r="D45" i="1"/>
  <c r="S45" i="1"/>
  <c r="T45" i="1"/>
  <c r="O45" i="1"/>
  <c r="O47" i="1" s="1"/>
  <c r="E4" i="10"/>
  <c r="E5" i="10"/>
  <c r="AE5" i="1"/>
  <c r="AE4" i="1"/>
  <c r="AE3" i="1"/>
  <c r="I45" i="1" l="1"/>
  <c r="I47" i="1" s="1"/>
  <c r="L47" i="1"/>
  <c r="Y21" i="1" l="1"/>
  <c r="Y19" i="1"/>
  <c r="Y10" i="1"/>
  <c r="W45" i="1"/>
  <c r="X45" i="1"/>
  <c r="X47" i="1" s="1"/>
  <c r="V10" i="1"/>
  <c r="U45" i="1"/>
  <c r="R33" i="1"/>
  <c r="R34" i="1"/>
  <c r="R35" i="1"/>
  <c r="R36" i="1"/>
  <c r="R37" i="1"/>
  <c r="R38" i="1"/>
  <c r="R39" i="1"/>
  <c r="R40" i="1"/>
  <c r="R41" i="1"/>
  <c r="R42" i="1"/>
  <c r="R43" i="1"/>
  <c r="R44" i="1"/>
  <c r="H47" i="1"/>
  <c r="I25" i="1"/>
  <c r="I26" i="1"/>
  <c r="I22" i="1"/>
  <c r="I20" i="1"/>
  <c r="I24" i="1"/>
  <c r="C36" i="10"/>
  <c r="D36" i="10"/>
  <c r="E36" i="10"/>
  <c r="F36" i="10"/>
  <c r="G36" i="10"/>
  <c r="G34" i="10"/>
  <c r="F34" i="10"/>
  <c r="V11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0" i="1"/>
  <c r="Y18" i="1"/>
  <c r="Y17" i="1"/>
  <c r="Y16" i="1"/>
  <c r="Y15" i="1"/>
  <c r="Y14" i="1"/>
  <c r="Y13" i="1"/>
  <c r="Y12" i="1"/>
  <c r="Y11" i="1"/>
  <c r="W47" i="1" l="1"/>
  <c r="Y45" i="1"/>
  <c r="U47" i="1"/>
  <c r="V45" i="1"/>
  <c r="Y47" i="1"/>
  <c r="V18" i="1"/>
  <c r="R18" i="1"/>
  <c r="I18" i="1"/>
  <c r="V17" i="1"/>
  <c r="AH17" i="1" s="1"/>
  <c r="R17" i="1"/>
  <c r="I17" i="1"/>
  <c r="V16" i="1"/>
  <c r="AH16" i="1" s="1"/>
  <c r="R16" i="1"/>
  <c r="I16" i="1"/>
  <c r="V15" i="1"/>
  <c r="AH15" i="1" s="1"/>
  <c r="R15" i="1"/>
  <c r="I15" i="1"/>
  <c r="V14" i="1"/>
  <c r="AH14" i="1" s="1"/>
  <c r="R14" i="1"/>
  <c r="I14" i="1"/>
  <c r="V13" i="1"/>
  <c r="AH13" i="1" s="1"/>
  <c r="R13" i="1"/>
  <c r="I13" i="1"/>
  <c r="V12" i="1"/>
  <c r="AH12" i="1" s="1"/>
  <c r="R12" i="1"/>
  <c r="I12" i="1"/>
  <c r="R11" i="1"/>
  <c r="I11" i="1"/>
  <c r="B11" i="1"/>
  <c r="B12" i="1" s="1"/>
  <c r="B13" i="1" s="1"/>
  <c r="B14" i="1" s="1"/>
  <c r="B15" i="1" s="1"/>
  <c r="B16" i="1" s="1"/>
  <c r="B17" i="1" s="1"/>
  <c r="B18" i="1" s="1"/>
  <c r="R10" i="1"/>
  <c r="I10" i="1"/>
  <c r="V20" i="1" l="1"/>
  <c r="AD47" i="1"/>
  <c r="S1" i="1" l="1"/>
  <c r="A1" i="10" l="1"/>
  <c r="V41" i="1" l="1"/>
  <c r="I21" i="1" l="1"/>
  <c r="I23" i="1"/>
  <c r="E31" i="10" l="1"/>
  <c r="E10" i="10"/>
  <c r="D34" i="10"/>
  <c r="C34" i="10"/>
  <c r="Z45" i="1"/>
  <c r="AA45" i="1"/>
  <c r="AA47" i="1" s="1"/>
  <c r="AB45" i="1"/>
  <c r="AB47" i="1" s="1"/>
  <c r="AC45" i="1"/>
  <c r="AC47" i="1" s="1"/>
  <c r="D47" i="1"/>
  <c r="G47" i="1"/>
  <c r="K47" i="1"/>
  <c r="M47" i="1"/>
  <c r="N45" i="1"/>
  <c r="P45" i="1"/>
  <c r="P47" i="1" s="1"/>
  <c r="Q45" i="1"/>
  <c r="Q47" i="1" s="1"/>
  <c r="N47" i="1" l="1"/>
  <c r="R45" i="1"/>
  <c r="R47" i="1" s="1"/>
  <c r="Z47" i="1"/>
  <c r="S47" i="1"/>
  <c r="J47" i="1"/>
  <c r="E34" i="10"/>
  <c r="V47" i="1" l="1"/>
  <c r="E3" i="10"/>
  <c r="E33" i="10"/>
  <c r="E32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I27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V19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R20" i="1"/>
  <c r="R21" i="1"/>
  <c r="V21" i="1"/>
  <c r="R22" i="1"/>
  <c r="V22" i="1"/>
  <c r="R23" i="1"/>
  <c r="V23" i="1"/>
  <c r="R24" i="1"/>
  <c r="V24" i="1"/>
  <c r="R25" i="1"/>
  <c r="V25" i="1"/>
  <c r="R26" i="1"/>
  <c r="V26" i="1"/>
  <c r="R27" i="1"/>
  <c r="V27" i="1"/>
  <c r="R28" i="1"/>
  <c r="V28" i="1"/>
  <c r="R29" i="1"/>
  <c r="V29" i="1"/>
  <c r="R30" i="1"/>
  <c r="V30" i="1"/>
  <c r="R31" i="1"/>
  <c r="V31" i="1"/>
  <c r="R32" i="1"/>
  <c r="V32" i="1"/>
  <c r="V33" i="1"/>
  <c r="V34" i="1"/>
  <c r="V35" i="1"/>
  <c r="V36" i="1"/>
  <c r="V37" i="1"/>
  <c r="V38" i="1"/>
  <c r="V39" i="1"/>
  <c r="V40" i="1"/>
  <c r="V42" i="1"/>
  <c r="V43" i="1"/>
  <c r="V44" i="1"/>
  <c r="C47" i="1" l="1"/>
</calcChain>
</file>

<file path=xl/comments1.xml><?xml version="1.0" encoding="utf-8"?>
<comments xmlns="http://schemas.openxmlformats.org/spreadsheetml/2006/main">
  <authors>
    <author>三上＿嘉恵</author>
  </authors>
  <commentList>
    <comment ref="G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（太枠内）
Ｈ１３年度までの旧制度資金分。
金融円滑化法施行日以降に条件変更対応したもののみ、預託対象となります。</t>
        </r>
      </text>
    </comment>
    <comment ref="N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（太枠内）
Ｈ１３年度までの旧制度資金分。
金融円滑化法施行日以降に条件変更対応したもののみ、預託対象となります。</t>
        </r>
      </text>
    </comment>
  </commentList>
</comments>
</file>

<file path=xl/sharedStrings.xml><?xml version="1.0" encoding="utf-8"?>
<sst xmlns="http://schemas.openxmlformats.org/spreadsheetml/2006/main" count="75" uniqueCount="61">
  <si>
    <t>計</t>
    <rPh sb="0" eb="1">
      <t>ケイ</t>
    </rPh>
    <phoneticPr fontId="3"/>
  </si>
  <si>
    <t>金融機関名</t>
    <rPh sb="0" eb="2">
      <t>キンユウ</t>
    </rPh>
    <rPh sb="2" eb="5">
      <t>キカンメイ</t>
    </rPh>
    <phoneticPr fontId="2"/>
  </si>
  <si>
    <t>（単位：千円）</t>
    <rPh sb="1" eb="3">
      <t>タンイ</t>
    </rPh>
    <rPh sb="4" eb="6">
      <t>センエン</t>
    </rPh>
    <phoneticPr fontId="2"/>
  </si>
  <si>
    <t>平均利率</t>
    <rPh sb="0" eb="2">
      <t>ヘイキン</t>
    </rPh>
    <rPh sb="2" eb="4">
      <t>リリツ</t>
    </rPh>
    <phoneticPr fontId="2"/>
  </si>
  <si>
    <t>担当部課名</t>
    <rPh sb="0" eb="3">
      <t>タントウブ</t>
    </rPh>
    <rPh sb="3" eb="4">
      <t>カ</t>
    </rPh>
    <rPh sb="4" eb="5">
      <t>メイ</t>
    </rPh>
    <phoneticPr fontId="2"/>
  </si>
  <si>
    <t>担当者名</t>
    <rPh sb="0" eb="4">
      <t>タントウシャメイ</t>
    </rPh>
    <phoneticPr fontId="2"/>
  </si>
  <si>
    <t>経済対策特別資金</t>
    <rPh sb="0" eb="2">
      <t>ケイザイ</t>
    </rPh>
    <rPh sb="2" eb="4">
      <t>タイサク</t>
    </rPh>
    <rPh sb="4" eb="6">
      <t>トクベツ</t>
    </rPh>
    <rPh sb="6" eb="8">
      <t>シキン</t>
    </rPh>
    <phoneticPr fontId="2"/>
  </si>
  <si>
    <t>公衆浴場経営安定資金</t>
    <rPh sb="0" eb="2">
      <t>コウシュウ</t>
    </rPh>
    <rPh sb="2" eb="4">
      <t>ヨクジョウ</t>
    </rPh>
    <rPh sb="4" eb="6">
      <t>ケイエイ</t>
    </rPh>
    <rPh sb="6" eb="8">
      <t>アンテイ</t>
    </rPh>
    <rPh sb="8" eb="10">
      <t>シキン</t>
    </rPh>
    <phoneticPr fontId="2"/>
  </si>
  <si>
    <t>経営多角化
促進資金</t>
    <rPh sb="0" eb="2">
      <t>ケイエイ</t>
    </rPh>
    <rPh sb="2" eb="5">
      <t>タカクカ</t>
    </rPh>
    <rPh sb="6" eb="8">
      <t>ソクシン</t>
    </rPh>
    <rPh sb="8" eb="10">
      <t>シキン</t>
    </rPh>
    <phoneticPr fontId="2"/>
  </si>
  <si>
    <t>共同購入資金</t>
    <rPh sb="0" eb="2">
      <t>キョウドウ</t>
    </rPh>
    <rPh sb="2" eb="4">
      <t>コウニュウ</t>
    </rPh>
    <rPh sb="4" eb="6">
      <t>シキン</t>
    </rPh>
    <phoneticPr fontId="2"/>
  </si>
  <si>
    <t>有珠山噴火
災害返済対策
特別資金</t>
    <rPh sb="0" eb="3">
      <t>ウスザン</t>
    </rPh>
    <rPh sb="3" eb="5">
      <t>フンカ</t>
    </rPh>
    <phoneticPr fontId="3"/>
  </si>
  <si>
    <t>金融変動対策
特別資金</t>
    <rPh sb="0" eb="2">
      <t>キンユウ</t>
    </rPh>
    <rPh sb="2" eb="4">
      <t>ヘンドウ</t>
    </rPh>
    <rPh sb="4" eb="6">
      <t>タイサク</t>
    </rPh>
    <phoneticPr fontId="2"/>
  </si>
  <si>
    <t>勤労者福祉資金
（生活資金）</t>
    <rPh sb="0" eb="3">
      <t>キンロウシャ</t>
    </rPh>
    <rPh sb="3" eb="5">
      <t>フクシ</t>
    </rPh>
    <rPh sb="5" eb="7">
      <t>シキン</t>
    </rPh>
    <phoneticPr fontId="2"/>
  </si>
  <si>
    <t>福祉のまち
づくり資金</t>
    <rPh sb="0" eb="2">
      <t>フクシ</t>
    </rPh>
    <phoneticPr fontId="2"/>
  </si>
  <si>
    <t>一般経営資金</t>
    <rPh sb="0" eb="2">
      <t>イッパン</t>
    </rPh>
    <rPh sb="2" eb="4">
      <t>ケイエイ</t>
    </rPh>
    <rPh sb="4" eb="6">
      <t>シキン</t>
    </rPh>
    <phoneticPr fontId="2"/>
  </si>
  <si>
    <t>（単位：千円）</t>
    <phoneticPr fontId="2"/>
  </si>
  <si>
    <t>平成27年8月～
資金名</t>
    <rPh sb="0" eb="2">
      <t>ヘイセイ</t>
    </rPh>
    <rPh sb="4" eb="5">
      <t>ネン</t>
    </rPh>
    <rPh sb="6" eb="7">
      <t>ガツ</t>
    </rPh>
    <rPh sb="9" eb="11">
      <t>シキン</t>
    </rPh>
    <rPh sb="11" eb="12">
      <t>メイ</t>
    </rPh>
    <phoneticPr fontId="2"/>
  </si>
  <si>
    <t>ライフステージ対応資金</t>
    <rPh sb="7" eb="9">
      <t>タイオウ</t>
    </rPh>
    <rPh sb="9" eb="11">
      <t>シキン</t>
    </rPh>
    <phoneticPr fontId="2"/>
  </si>
  <si>
    <t>経済環境変化対応資金</t>
    <rPh sb="0" eb="2">
      <t>ケイザイ</t>
    </rPh>
    <rPh sb="2" eb="4">
      <t>カンキョウ</t>
    </rPh>
    <rPh sb="4" eb="6">
      <t>ヘンカ</t>
    </rPh>
    <rPh sb="6" eb="8">
      <t>タイオウ</t>
    </rPh>
    <rPh sb="8" eb="10">
      <t>シキン</t>
    </rPh>
    <phoneticPr fontId="2"/>
  </si>
  <si>
    <t>経営安定化資金</t>
    <rPh sb="0" eb="2">
      <t>ケイエイ</t>
    </rPh>
    <rPh sb="2" eb="5">
      <t>アンテイカ</t>
    </rPh>
    <rPh sb="5" eb="7">
      <t>シキン</t>
    </rPh>
    <phoneticPr fontId="2"/>
  </si>
  <si>
    <t>事業活性化資金</t>
    <rPh sb="0" eb="2">
      <t>ジギョウ</t>
    </rPh>
    <rPh sb="2" eb="5">
      <t>カッセイカ</t>
    </rPh>
    <rPh sb="5" eb="7">
      <t>シキン</t>
    </rPh>
    <phoneticPr fontId="2"/>
  </si>
  <si>
    <t>（第２表）</t>
    <rPh sb="1" eb="2">
      <t>ダイ</t>
    </rPh>
    <rPh sb="3" eb="4">
      <t>ヒョウ</t>
    </rPh>
    <phoneticPr fontId="2"/>
  </si>
  <si>
    <t>創業貸付</t>
    <rPh sb="0" eb="2">
      <t>ソウギョウ</t>
    </rPh>
    <rPh sb="2" eb="4">
      <t>カシツケ</t>
    </rPh>
    <phoneticPr fontId="2"/>
  </si>
  <si>
    <t>一般貸付</t>
    <rPh sb="0" eb="2">
      <t>イッパン</t>
    </rPh>
    <rPh sb="2" eb="4">
      <t>カシツケ</t>
    </rPh>
    <phoneticPr fontId="2"/>
  </si>
  <si>
    <t>ステップアップ貸付</t>
    <rPh sb="7" eb="9">
      <t>カシツケ</t>
    </rPh>
    <phoneticPr fontId="2"/>
  </si>
  <si>
    <t>(1)</t>
    <phoneticPr fontId="2"/>
  </si>
  <si>
    <t>(2)～(7)政策サポート</t>
    <rPh sb="7" eb="9">
      <t>セイサク</t>
    </rPh>
    <phoneticPr fontId="2"/>
  </si>
  <si>
    <t>経営環境変化対応貸付</t>
    <rPh sb="0" eb="2">
      <t>ケイエイ</t>
    </rPh>
    <rPh sb="2" eb="4">
      <t>カンキョウ</t>
    </rPh>
    <rPh sb="4" eb="6">
      <t>ヘンカ</t>
    </rPh>
    <rPh sb="6" eb="8">
      <t>タイオウ</t>
    </rPh>
    <rPh sb="8" eb="10">
      <t>カシツケ</t>
    </rPh>
    <phoneticPr fontId="2"/>
  </si>
  <si>
    <t>小規模企業貸付</t>
    <rPh sb="0" eb="3">
      <t>ショウキボ</t>
    </rPh>
    <rPh sb="3" eb="5">
      <t>キギョウ</t>
    </rPh>
    <rPh sb="5" eb="7">
      <t>カシツケ</t>
    </rPh>
    <phoneticPr fontId="2"/>
  </si>
  <si>
    <t>防災・減災貸付</t>
    <rPh sb="0" eb="2">
      <t>ボウサイ</t>
    </rPh>
    <rPh sb="3" eb="5">
      <t>ゲンサイ</t>
    </rPh>
    <rPh sb="5" eb="7">
      <t>カシツケ</t>
    </rPh>
    <phoneticPr fontId="2"/>
  </si>
  <si>
    <t>(1)</t>
    <phoneticPr fontId="2"/>
  </si>
  <si>
    <t>(2)原料等高騰</t>
    <rPh sb="3" eb="5">
      <t>ゲンリョウ</t>
    </rPh>
    <rPh sb="5" eb="6">
      <t>ナド</t>
    </rPh>
    <rPh sb="6" eb="8">
      <t>コウトウ</t>
    </rPh>
    <phoneticPr fontId="2"/>
  </si>
  <si>
    <t>(4)災害復旧</t>
    <rPh sb="3" eb="5">
      <t>サイガイ</t>
    </rPh>
    <rPh sb="5" eb="7">
      <t>フッキュウ</t>
    </rPh>
    <phoneticPr fontId="2"/>
  </si>
  <si>
    <t>(2)小口</t>
    <rPh sb="3" eb="5">
      <t>コグチ</t>
    </rPh>
    <phoneticPr fontId="2"/>
  </si>
  <si>
    <t>～平成13年度</t>
    <phoneticPr fontId="2"/>
  </si>
  <si>
    <t>取扱終了資金</t>
    <rPh sb="0" eb="2">
      <t>トリアツカ</t>
    </rPh>
    <rPh sb="2" eb="4">
      <t>シュウリョウ</t>
    </rPh>
    <rPh sb="4" eb="6">
      <t>シキン</t>
    </rPh>
    <phoneticPr fontId="2"/>
  </si>
  <si>
    <t>（第１表　2/2）</t>
    <rPh sb="1" eb="2">
      <t>ダイ</t>
    </rPh>
    <rPh sb="3" eb="4">
      <t>ヒョウ</t>
    </rPh>
    <phoneticPr fontId="2"/>
  </si>
  <si>
    <t>（第１表　1/2）</t>
  </si>
  <si>
    <t>～平成27年7月</t>
    <rPh sb="1" eb="3">
      <t>ヘ</t>
    </rPh>
    <rPh sb="5" eb="6">
      <t>ネン</t>
    </rPh>
    <rPh sb="7" eb="8">
      <t>ガツ</t>
    </rPh>
    <phoneticPr fontId="2"/>
  </si>
  <si>
    <t>小計</t>
    <rPh sb="0" eb="2">
      <t>ショウケイ</t>
    </rPh>
    <phoneticPr fontId="2"/>
  </si>
  <si>
    <t>(1)・(2)</t>
    <phoneticPr fontId="2"/>
  </si>
  <si>
    <t>(3)耐震改修対策</t>
    <rPh sb="3" eb="5">
      <t>タイシン</t>
    </rPh>
    <rPh sb="5" eb="7">
      <t>カイシュウ</t>
    </rPh>
    <rPh sb="7" eb="9">
      <t>タイサク</t>
    </rPh>
    <phoneticPr fontId="2"/>
  </si>
  <si>
    <t>新型コロナウイルス感染症対応資金</t>
    <rPh sb="0" eb="2">
      <t>シンガタ</t>
    </rPh>
    <rPh sb="9" eb="16">
      <t>カンセンショウタイオウシキン</t>
    </rPh>
    <phoneticPr fontId="2"/>
  </si>
  <si>
    <t>国準拠</t>
    <rPh sb="0" eb="1">
      <t>クニ</t>
    </rPh>
    <rPh sb="1" eb="3">
      <t>ジュンキョ</t>
    </rPh>
    <phoneticPr fontId="2"/>
  </si>
  <si>
    <t>道特別</t>
    <rPh sb="0" eb="1">
      <t>ドウ</t>
    </rPh>
    <rPh sb="1" eb="3">
      <t>トクベツ</t>
    </rPh>
    <phoneticPr fontId="2"/>
  </si>
  <si>
    <t>事業承継貸付</t>
    <rPh sb="0" eb="2">
      <t>ジギョウ</t>
    </rPh>
    <rPh sb="2" eb="4">
      <t>ショウケイ</t>
    </rPh>
    <rPh sb="4" eb="6">
      <t>カシツケ</t>
    </rPh>
    <phoneticPr fontId="2"/>
  </si>
  <si>
    <t>(3)認定企業　アーA</t>
    <rPh sb="3" eb="5">
      <t>ニンテイ</t>
    </rPh>
    <rPh sb="5" eb="7">
      <t>キギョウ</t>
    </rPh>
    <phoneticPr fontId="2"/>
  </si>
  <si>
    <t>(3)認定企業　アーB、イ</t>
    <rPh sb="3" eb="5">
      <t>ニンテイ</t>
    </rPh>
    <rPh sb="5" eb="7">
      <t>キギョウ</t>
    </rPh>
    <phoneticPr fontId="2"/>
  </si>
  <si>
    <t>コロナ克服
サポート貸付</t>
    <rPh sb="0" eb="2">
      <t>コクフク</t>
    </rPh>
    <rPh sb="7" eb="9">
      <t>カシツケ</t>
    </rPh>
    <phoneticPr fontId="2"/>
  </si>
  <si>
    <t>～R3年5月</t>
    <rPh sb="1" eb="2">
      <t>ネン</t>
    </rPh>
    <phoneticPr fontId="2"/>
  </si>
  <si>
    <t>資金名</t>
    <rPh sb="0" eb="2">
      <t>シキン</t>
    </rPh>
    <rPh sb="2" eb="3">
      <t>メイ</t>
    </rPh>
    <phoneticPr fontId="2"/>
  </si>
  <si>
    <t>東日本大震災等
関連特別貸付</t>
    <phoneticPr fontId="2"/>
  </si>
  <si>
    <t>ブリッジ貸付</t>
    <phoneticPr fontId="2"/>
  </si>
  <si>
    <t>建設業等新分野
進出特別貸付</t>
    <phoneticPr fontId="2"/>
  </si>
  <si>
    <t>新型
コロナウイルス感染症
緊急貸付</t>
    <rPh sb="0" eb="1">
      <t>シンガタ</t>
    </rPh>
    <rPh sb="10" eb="13">
      <t>カンセンショウ</t>
    </rPh>
    <rPh sb="14" eb="16">
      <t>キンキュウ</t>
    </rPh>
    <rPh sb="16" eb="18">
      <t>カシツケ</t>
    </rPh>
    <phoneticPr fontId="2"/>
  </si>
  <si>
    <t>合計</t>
    <rPh sb="0" eb="2">
      <t>ゴウケイ</t>
    </rPh>
    <phoneticPr fontId="2"/>
  </si>
  <si>
    <t>(8)ゼロカーボン</t>
    <phoneticPr fontId="2"/>
  </si>
  <si>
    <t>(9)･(10)観光・企業立地</t>
    <rPh sb="8" eb="10">
      <t>カンコウ</t>
    </rPh>
    <rPh sb="11" eb="13">
      <t>キギョウ</t>
    </rPh>
    <rPh sb="13" eb="15">
      <t>リッチ</t>
    </rPh>
    <phoneticPr fontId="2"/>
  </si>
  <si>
    <t>～R5年7月</t>
    <rPh sb="1" eb="2">
      <t>ネン</t>
    </rPh>
    <phoneticPr fontId="2"/>
  </si>
  <si>
    <t>経営力強化貸付</t>
    <rPh sb="0" eb="2">
      <t>ケイエイリョク</t>
    </rPh>
    <rPh sb="2" eb="4">
      <t>キョウカ</t>
    </rPh>
    <rPh sb="4" eb="6">
      <t>カシツケ</t>
    </rPh>
    <phoneticPr fontId="2"/>
  </si>
  <si>
    <t>中小企業向け等融資制度の融資利率別貸出残高報告書（令和６年３月末残高）</t>
    <rPh sb="0" eb="2">
      <t>チュウショウ</t>
    </rPh>
    <rPh sb="2" eb="4">
      <t>キギョウ</t>
    </rPh>
    <rPh sb="4" eb="5">
      <t>ム</t>
    </rPh>
    <rPh sb="6" eb="7">
      <t>ナド</t>
    </rPh>
    <rPh sb="7" eb="9">
      <t>ユウシ</t>
    </rPh>
    <rPh sb="9" eb="11">
      <t>セイド</t>
    </rPh>
    <rPh sb="12" eb="14">
      <t>ユウシ</t>
    </rPh>
    <rPh sb="14" eb="16">
      <t>リリツ</t>
    </rPh>
    <rPh sb="16" eb="17">
      <t>ベツ</t>
    </rPh>
    <rPh sb="17" eb="19">
      <t>カシダシ</t>
    </rPh>
    <rPh sb="19" eb="21">
      <t>ザンダカ</t>
    </rPh>
    <rPh sb="21" eb="24">
      <t>ホウコクショ</t>
    </rPh>
    <rPh sb="25" eb="27">
      <t>レイワ</t>
    </rPh>
    <rPh sb="28" eb="29">
      <t>ネン</t>
    </rPh>
    <rPh sb="30" eb="32">
      <t>ガツマツ</t>
    </rPh>
    <rPh sb="32" eb="34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</si>
</sst>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0_ "/>
    <numFmt numFmtId="178" formatCode="#,##0.00_ ;[Red]\-#,##0.0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9"/>
      <color indexed="81"/>
      <name val="ＭＳ Ｐゴシック"/>
      <family val="3"/>
      <charset val="128"/>
    </font>
    <font>
      <sz val="16"/>
      <name val="Arial Unicode MS"/>
      <family val="3"/>
      <charset val="128"/>
    </font>
    <font>
      <sz val="10"/>
      <name val="Arial Unicode MS"/>
      <family val="3"/>
      <charset val="128"/>
    </font>
    <font>
      <sz val="14"/>
      <name val="Arial Unicode MS"/>
      <family val="3"/>
      <charset val="128"/>
    </font>
    <font>
      <sz val="11"/>
      <name val="Arial Unicode MS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BF9A1"/>
        <bgColor indexed="64"/>
      </patternFill>
    </fill>
    <fill>
      <patternFill patternType="solid">
        <fgColor rgb="FFCCECFF"/>
        <bgColor indexed="64"/>
      </patternFill>
    </fill>
  </fills>
  <borders count="2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dashed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 diagonalDown="1">
      <left/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 diagonalDown="1"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 diagonalDown="1">
      <left/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 diagonalDown="1">
      <left/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dashed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ashed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 diagonalDown="1">
      <left style="dash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ash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44">
    <xf numFmtId="0" fontId="0" fillId="0" borderId="0" xfId="0"/>
    <xf numFmtId="0" fontId="6" fillId="0" borderId="0" xfId="0" applyFont="1" applyAlignment="1">
      <alignment vertical="center"/>
    </xf>
    <xf numFmtId="38" fontId="6" fillId="0" borderId="1" xfId="2" applyFont="1" applyBorder="1" applyAlignment="1" applyProtection="1">
      <alignment vertical="center"/>
      <protection locked="0"/>
    </xf>
    <xf numFmtId="38" fontId="6" fillId="0" borderId="2" xfId="2" applyFont="1" applyBorder="1" applyAlignment="1" applyProtection="1">
      <alignment vertical="center"/>
      <protection locked="0"/>
    </xf>
    <xf numFmtId="38" fontId="6" fillId="0" borderId="3" xfId="2" applyFont="1" applyBorder="1" applyAlignment="1" applyProtection="1">
      <alignment vertical="center"/>
      <protection locked="0"/>
    </xf>
    <xf numFmtId="38" fontId="6" fillId="0" borderId="7" xfId="2" applyFont="1" applyBorder="1" applyAlignment="1" applyProtection="1">
      <alignment vertical="center"/>
      <protection locked="0"/>
    </xf>
    <xf numFmtId="38" fontId="6" fillId="0" borderId="8" xfId="2" applyFont="1" applyBorder="1" applyAlignment="1" applyProtection="1">
      <alignment vertical="center"/>
      <protection locked="0"/>
    </xf>
    <xf numFmtId="38" fontId="6" fillId="0" borderId="10" xfId="2" applyFont="1" applyBorder="1" applyAlignment="1" applyProtection="1">
      <alignment vertical="center"/>
      <protection locked="0"/>
    </xf>
    <xf numFmtId="38" fontId="6" fillId="0" borderId="13" xfId="2" applyFont="1" applyBorder="1" applyAlignment="1" applyProtection="1">
      <alignment vertical="center"/>
      <protection locked="0"/>
    </xf>
    <xf numFmtId="38" fontId="6" fillId="0" borderId="14" xfId="2" applyFont="1" applyBorder="1" applyAlignment="1" applyProtection="1">
      <alignment vertical="center"/>
      <protection locked="0"/>
    </xf>
    <xf numFmtId="38" fontId="6" fillId="0" borderId="15" xfId="2" applyFont="1" applyBorder="1" applyAlignment="1" applyProtection="1">
      <alignment vertical="center"/>
      <protection locked="0"/>
    </xf>
    <xf numFmtId="38" fontId="6" fillId="0" borderId="16" xfId="2" applyFont="1" applyBorder="1" applyAlignment="1" applyProtection="1">
      <alignment vertical="center"/>
      <protection locked="0"/>
    </xf>
    <xf numFmtId="38" fontId="6" fillId="0" borderId="17" xfId="2" applyFont="1" applyBorder="1" applyAlignment="1" applyProtection="1">
      <alignment vertical="center"/>
      <protection locked="0"/>
    </xf>
    <xf numFmtId="38" fontId="6" fillId="0" borderId="18" xfId="2" applyFont="1" applyBorder="1" applyAlignment="1" applyProtection="1">
      <alignment vertical="center"/>
      <protection locked="0"/>
    </xf>
    <xf numFmtId="38" fontId="6" fillId="0" borderId="22" xfId="2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38" fontId="6" fillId="2" borderId="43" xfId="2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8" fontId="6" fillId="2" borderId="42" xfId="2" applyFont="1" applyFill="1" applyBorder="1" applyAlignment="1">
      <alignment vertical="center"/>
    </xf>
    <xf numFmtId="38" fontId="6" fillId="2" borderId="51" xfId="2" applyFont="1" applyFill="1" applyBorder="1" applyAlignment="1">
      <alignment vertical="center"/>
    </xf>
    <xf numFmtId="0" fontId="5" fillId="2" borderId="46" xfId="0" applyFont="1" applyFill="1" applyBorder="1" applyAlignment="1">
      <alignment horizontal="center" vertical="center"/>
    </xf>
    <xf numFmtId="177" fontId="6" fillId="2" borderId="47" xfId="0" applyNumberFormat="1" applyFont="1" applyFill="1" applyBorder="1" applyAlignment="1">
      <alignment vertical="center"/>
    </xf>
    <xf numFmtId="177" fontId="6" fillId="2" borderId="46" xfId="0" applyNumberFormat="1" applyFont="1" applyFill="1" applyBorder="1" applyAlignment="1">
      <alignment vertical="center"/>
    </xf>
    <xf numFmtId="38" fontId="6" fillId="3" borderId="77" xfId="2" applyFont="1" applyFill="1" applyBorder="1" applyAlignment="1" applyProtection="1">
      <alignment vertical="center"/>
      <protection locked="0"/>
    </xf>
    <xf numFmtId="38" fontId="6" fillId="2" borderId="38" xfId="2" applyFont="1" applyFill="1" applyBorder="1" applyAlignment="1" applyProtection="1">
      <alignment vertical="center"/>
    </xf>
    <xf numFmtId="38" fontId="6" fillId="2" borderId="44" xfId="2" applyFont="1" applyFill="1" applyBorder="1" applyAlignment="1" applyProtection="1">
      <alignment vertical="center"/>
    </xf>
    <xf numFmtId="38" fontId="6" fillId="2" borderId="45" xfId="2" applyFont="1" applyFill="1" applyBorder="1" applyAlignment="1" applyProtection="1">
      <alignment vertical="center"/>
    </xf>
    <xf numFmtId="38" fontId="6" fillId="2" borderId="39" xfId="2" applyFont="1" applyFill="1" applyBorder="1" applyAlignment="1" applyProtection="1">
      <alignment vertical="center"/>
    </xf>
    <xf numFmtId="176" fontId="6" fillId="2" borderId="52" xfId="1" applyNumberFormat="1" applyFont="1" applyFill="1" applyBorder="1" applyAlignment="1">
      <alignment horizontal="center" vertical="center"/>
    </xf>
    <xf numFmtId="40" fontId="6" fillId="2" borderId="50" xfId="2" applyNumberFormat="1" applyFont="1" applyFill="1" applyBorder="1" applyAlignment="1">
      <alignment vertical="center"/>
    </xf>
    <xf numFmtId="38" fontId="6" fillId="2" borderId="25" xfId="2" applyFont="1" applyFill="1" applyBorder="1" applyAlignment="1">
      <alignment vertical="center"/>
    </xf>
    <xf numFmtId="38" fontId="6" fillId="3" borderId="81" xfId="2" applyFont="1" applyFill="1" applyBorder="1" applyAlignment="1" applyProtection="1">
      <alignment vertical="center"/>
      <protection locked="0"/>
    </xf>
    <xf numFmtId="38" fontId="6" fillId="3" borderId="82" xfId="2" applyFont="1" applyFill="1" applyBorder="1" applyAlignment="1" applyProtection="1">
      <alignment vertical="center"/>
      <protection locked="0"/>
    </xf>
    <xf numFmtId="0" fontId="6" fillId="0" borderId="54" xfId="0" applyFont="1" applyBorder="1" applyAlignment="1">
      <alignment vertical="center"/>
    </xf>
    <xf numFmtId="178" fontId="6" fillId="2" borderId="49" xfId="2" applyNumberFormat="1" applyFont="1" applyFill="1" applyBorder="1" applyAlignment="1">
      <alignment vertical="center"/>
    </xf>
    <xf numFmtId="38" fontId="9" fillId="0" borderId="0" xfId="2" applyFont="1" applyAlignment="1">
      <alignment vertical="center"/>
    </xf>
    <xf numFmtId="38" fontId="9" fillId="3" borderId="62" xfId="2" applyFont="1" applyFill="1" applyBorder="1" applyAlignment="1" applyProtection="1">
      <alignment vertical="center"/>
      <protection locked="0"/>
    </xf>
    <xf numFmtId="38" fontId="9" fillId="3" borderId="102" xfId="2" applyFont="1" applyFill="1" applyBorder="1" applyAlignment="1" applyProtection="1">
      <alignment vertical="center"/>
      <protection locked="0"/>
    </xf>
    <xf numFmtId="38" fontId="9" fillId="3" borderId="110" xfId="2" applyFont="1" applyFill="1" applyBorder="1" applyAlignment="1" applyProtection="1">
      <alignment vertical="center"/>
      <protection locked="0"/>
    </xf>
    <xf numFmtId="38" fontId="9" fillId="3" borderId="86" xfId="2" applyFont="1" applyFill="1" applyBorder="1" applyAlignment="1" applyProtection="1">
      <alignment vertical="center"/>
      <protection locked="0"/>
    </xf>
    <xf numFmtId="38" fontId="9" fillId="0" borderId="2" xfId="2" applyFont="1" applyFill="1" applyBorder="1" applyAlignment="1" applyProtection="1">
      <alignment vertical="center"/>
      <protection locked="0"/>
    </xf>
    <xf numFmtId="38" fontId="9" fillId="3" borderId="121" xfId="2" applyFont="1" applyFill="1" applyBorder="1" applyAlignment="1" applyProtection="1">
      <alignment vertical="center"/>
      <protection locked="0"/>
    </xf>
    <xf numFmtId="38" fontId="9" fillId="0" borderId="97" xfId="2" applyFont="1" applyFill="1" applyBorder="1" applyAlignment="1" applyProtection="1">
      <alignment vertical="center"/>
      <protection locked="0"/>
    </xf>
    <xf numFmtId="38" fontId="9" fillId="0" borderId="4" xfId="2" applyFont="1" applyFill="1" applyBorder="1" applyAlignment="1" applyProtection="1">
      <alignment vertical="center"/>
      <protection locked="0"/>
    </xf>
    <xf numFmtId="38" fontId="9" fillId="3" borderId="101" xfId="2" applyFont="1" applyFill="1" applyBorder="1" applyAlignment="1" applyProtection="1">
      <alignment vertical="center"/>
      <protection locked="0"/>
    </xf>
    <xf numFmtId="38" fontId="9" fillId="3" borderId="73" xfId="2" applyFont="1" applyFill="1" applyBorder="1" applyAlignment="1" applyProtection="1">
      <alignment vertical="center"/>
      <protection locked="0"/>
    </xf>
    <xf numFmtId="38" fontId="9" fillId="0" borderId="19" xfId="2" applyFont="1" applyFill="1" applyBorder="1" applyAlignment="1" applyProtection="1">
      <alignment vertical="center"/>
      <protection locked="0"/>
    </xf>
    <xf numFmtId="38" fontId="9" fillId="0" borderId="118" xfId="2" applyFont="1" applyFill="1" applyBorder="1" applyAlignment="1" applyProtection="1">
      <alignment vertical="center"/>
      <protection locked="0"/>
    </xf>
    <xf numFmtId="38" fontId="9" fillId="0" borderId="107" xfId="2" applyFont="1" applyFill="1" applyBorder="1" applyAlignment="1" applyProtection="1">
      <alignment vertical="center"/>
      <protection locked="0"/>
    </xf>
    <xf numFmtId="38" fontId="9" fillId="0" borderId="113" xfId="2" applyFont="1" applyFill="1" applyBorder="1" applyAlignment="1" applyProtection="1">
      <alignment vertical="center"/>
      <protection locked="0"/>
    </xf>
    <xf numFmtId="38" fontId="9" fillId="0" borderId="76" xfId="2" applyFont="1" applyBorder="1" applyAlignment="1" applyProtection="1">
      <alignment vertical="center"/>
      <protection locked="0"/>
    </xf>
    <xf numFmtId="38" fontId="9" fillId="3" borderId="78" xfId="2" applyFont="1" applyFill="1" applyBorder="1" applyAlignment="1" applyProtection="1">
      <alignment vertical="center"/>
      <protection locked="0"/>
    </xf>
    <xf numFmtId="38" fontId="9" fillId="0" borderId="2" xfId="2" applyFont="1" applyBorder="1" applyAlignment="1" applyProtection="1">
      <alignment vertical="center"/>
      <protection locked="0"/>
    </xf>
    <xf numFmtId="38" fontId="9" fillId="3" borderId="70" xfId="2" applyFont="1" applyFill="1" applyBorder="1" applyAlignment="1" applyProtection="1">
      <alignment vertical="center"/>
      <protection locked="0"/>
    </xf>
    <xf numFmtId="38" fontId="9" fillId="0" borderId="107" xfId="2" applyFont="1" applyBorder="1" applyAlignment="1" applyProtection="1">
      <alignment vertical="center"/>
      <protection locked="0"/>
    </xf>
    <xf numFmtId="38" fontId="9" fillId="3" borderId="65" xfId="2" applyFont="1" applyFill="1" applyBorder="1" applyAlignment="1" applyProtection="1">
      <alignment vertical="center"/>
      <protection locked="0"/>
    </xf>
    <xf numFmtId="38" fontId="9" fillId="0" borderId="5" xfId="2" applyFont="1" applyBorder="1" applyAlignment="1" applyProtection="1">
      <alignment vertical="center"/>
      <protection locked="0"/>
    </xf>
    <xf numFmtId="38" fontId="9" fillId="0" borderId="97" xfId="2" applyFont="1" applyBorder="1" applyAlignment="1" applyProtection="1">
      <alignment vertical="center"/>
      <protection locked="0"/>
    </xf>
    <xf numFmtId="38" fontId="9" fillId="0" borderId="3" xfId="2" applyFont="1" applyBorder="1" applyAlignment="1" applyProtection="1">
      <alignment vertical="center"/>
      <protection locked="0"/>
    </xf>
    <xf numFmtId="38" fontId="9" fillId="0" borderId="19" xfId="2" applyFont="1" applyBorder="1" applyAlignment="1" applyProtection="1">
      <alignment vertical="center"/>
      <protection locked="0"/>
    </xf>
    <xf numFmtId="38" fontId="9" fillId="3" borderId="143" xfId="2" applyFont="1" applyFill="1" applyBorder="1" applyAlignment="1" applyProtection="1">
      <alignment vertical="center"/>
      <protection locked="0"/>
    </xf>
    <xf numFmtId="38" fontId="9" fillId="3" borderId="148" xfId="2" applyFont="1" applyFill="1" applyBorder="1" applyAlignment="1" applyProtection="1">
      <alignment vertical="center"/>
      <protection locked="0"/>
    </xf>
    <xf numFmtId="38" fontId="9" fillId="0" borderId="7" xfId="2" applyFont="1" applyBorder="1" applyAlignment="1" applyProtection="1">
      <alignment vertical="center"/>
      <protection locked="0"/>
    </xf>
    <xf numFmtId="38" fontId="9" fillId="0" borderId="108" xfId="2" applyFont="1" applyBorder="1" applyAlignment="1" applyProtection="1">
      <alignment vertical="center"/>
      <protection locked="0"/>
    </xf>
    <xf numFmtId="38" fontId="9" fillId="0" borderId="99" xfId="2" applyFont="1" applyBorder="1" applyAlignment="1" applyProtection="1">
      <alignment vertical="center"/>
      <protection locked="0"/>
    </xf>
    <xf numFmtId="38" fontId="9" fillId="0" borderId="89" xfId="2" applyFont="1" applyBorder="1" applyAlignment="1" applyProtection="1">
      <alignment vertical="center"/>
      <protection locked="0"/>
    </xf>
    <xf numFmtId="38" fontId="9" fillId="3" borderId="71" xfId="2" applyFont="1" applyFill="1" applyBorder="1" applyAlignment="1" applyProtection="1">
      <alignment vertical="center"/>
      <protection locked="0"/>
    </xf>
    <xf numFmtId="38" fontId="9" fillId="0" borderId="119" xfId="2" applyFont="1" applyFill="1" applyBorder="1" applyAlignment="1" applyProtection="1">
      <alignment vertical="center"/>
      <protection locked="0"/>
    </xf>
    <xf numFmtId="38" fontId="9" fillId="3" borderId="138" xfId="2" applyFont="1" applyFill="1" applyBorder="1" applyAlignment="1" applyProtection="1">
      <alignment vertical="center"/>
      <protection locked="0"/>
    </xf>
    <xf numFmtId="38" fontId="9" fillId="3" borderId="144" xfId="2" applyFont="1" applyFill="1" applyBorder="1" applyAlignment="1" applyProtection="1">
      <alignment vertical="center"/>
      <protection locked="0"/>
    </xf>
    <xf numFmtId="38" fontId="9" fillId="3" borderId="152" xfId="2" applyFont="1" applyFill="1" applyBorder="1" applyAlignment="1" applyProtection="1">
      <alignment vertical="center"/>
      <protection locked="0"/>
    </xf>
    <xf numFmtId="38" fontId="9" fillId="3" borderId="114" xfId="2" applyFont="1" applyFill="1" applyBorder="1" applyAlignment="1" applyProtection="1">
      <alignment vertical="center"/>
      <protection locked="0"/>
    </xf>
    <xf numFmtId="38" fontId="9" fillId="0" borderId="9" xfId="2" applyFont="1" applyFill="1" applyBorder="1" applyAlignment="1" applyProtection="1">
      <alignment vertical="center"/>
      <protection locked="0"/>
    </xf>
    <xf numFmtId="38" fontId="9" fillId="0" borderId="111" xfId="2" applyFont="1" applyBorder="1" applyAlignment="1" applyProtection="1">
      <alignment vertical="center"/>
      <protection locked="0"/>
    </xf>
    <xf numFmtId="38" fontId="9" fillId="3" borderId="63" xfId="2" applyFont="1" applyFill="1" applyBorder="1" applyAlignment="1" applyProtection="1">
      <alignment vertical="center"/>
      <protection locked="0"/>
    </xf>
    <xf numFmtId="38" fontId="9" fillId="3" borderId="157" xfId="2" applyFont="1" applyFill="1" applyBorder="1" applyAlignment="1" applyProtection="1">
      <alignment vertical="center"/>
      <protection locked="0"/>
    </xf>
    <xf numFmtId="38" fontId="9" fillId="3" borderId="66" xfId="2" applyFont="1" applyFill="1" applyBorder="1" applyAlignment="1" applyProtection="1">
      <alignment vertical="center"/>
      <protection locked="0"/>
    </xf>
    <xf numFmtId="38" fontId="9" fillId="0" borderId="10" xfId="2" applyFont="1" applyBorder="1" applyAlignment="1" applyProtection="1">
      <alignment vertical="center"/>
      <protection locked="0"/>
    </xf>
    <xf numFmtId="38" fontId="9" fillId="0" borderId="109" xfId="2" applyFont="1" applyBorder="1" applyAlignment="1" applyProtection="1">
      <alignment vertical="center"/>
      <protection locked="0"/>
    </xf>
    <xf numFmtId="38" fontId="9" fillId="0" borderId="98" xfId="2" applyFont="1" applyBorder="1" applyAlignment="1" applyProtection="1">
      <alignment vertical="center"/>
      <protection locked="0"/>
    </xf>
    <xf numFmtId="38" fontId="9" fillId="0" borderId="88" xfId="2" applyFont="1" applyBorder="1" applyAlignment="1" applyProtection="1">
      <alignment vertical="center"/>
      <protection locked="0"/>
    </xf>
    <xf numFmtId="38" fontId="9" fillId="3" borderId="72" xfId="2" applyFont="1" applyFill="1" applyBorder="1" applyAlignment="1" applyProtection="1">
      <alignment vertical="center"/>
      <protection locked="0"/>
    </xf>
    <xf numFmtId="38" fontId="9" fillId="0" borderId="120" xfId="2" applyFont="1" applyFill="1" applyBorder="1" applyAlignment="1" applyProtection="1">
      <alignment vertical="center"/>
      <protection locked="0"/>
    </xf>
    <xf numFmtId="38" fontId="9" fillId="3" borderId="139" xfId="2" applyFont="1" applyFill="1" applyBorder="1" applyAlignment="1" applyProtection="1">
      <alignment vertical="center"/>
      <protection locked="0"/>
    </xf>
    <xf numFmtId="38" fontId="9" fillId="3" borderId="145" xfId="2" applyFont="1" applyFill="1" applyBorder="1" applyAlignment="1" applyProtection="1">
      <alignment vertical="center"/>
      <protection locked="0"/>
    </xf>
    <xf numFmtId="38" fontId="9" fillId="3" borderId="153" xfId="2" applyFont="1" applyFill="1" applyBorder="1" applyAlignment="1" applyProtection="1">
      <alignment vertical="center"/>
      <protection locked="0"/>
    </xf>
    <xf numFmtId="38" fontId="9" fillId="3" borderId="100" xfId="2" applyFont="1" applyFill="1" applyBorder="1" applyAlignment="1" applyProtection="1">
      <alignment vertical="center"/>
      <protection locked="0"/>
    </xf>
    <xf numFmtId="38" fontId="9" fillId="3" borderId="123" xfId="2" applyFont="1" applyFill="1" applyBorder="1" applyAlignment="1" applyProtection="1">
      <alignment vertical="center"/>
      <protection locked="0"/>
    </xf>
    <xf numFmtId="38" fontId="9" fillId="0" borderId="112" xfId="2" applyFont="1" applyBorder="1" applyAlignment="1" applyProtection="1">
      <alignment vertical="center"/>
      <protection locked="0"/>
    </xf>
    <xf numFmtId="38" fontId="9" fillId="3" borderId="69" xfId="2" applyFont="1" applyFill="1" applyBorder="1" applyAlignment="1" applyProtection="1">
      <alignment vertical="center"/>
      <protection locked="0"/>
    </xf>
    <xf numFmtId="38" fontId="9" fillId="3" borderId="158" xfId="2" applyFont="1" applyFill="1" applyBorder="1" applyAlignment="1" applyProtection="1">
      <alignment vertical="center"/>
      <protection locked="0"/>
    </xf>
    <xf numFmtId="38" fontId="9" fillId="3" borderId="149" xfId="2" applyFont="1" applyFill="1" applyBorder="1" applyAlignment="1" applyProtection="1">
      <alignment vertical="center"/>
      <protection locked="0"/>
    </xf>
    <xf numFmtId="38" fontId="9" fillId="0" borderId="142" xfId="2" applyFont="1" applyFill="1" applyBorder="1" applyAlignment="1" applyProtection="1">
      <alignment vertical="center"/>
      <protection locked="0"/>
    </xf>
    <xf numFmtId="38" fontId="9" fillId="3" borderId="151" xfId="2" applyFont="1" applyFill="1" applyBorder="1" applyAlignment="1" applyProtection="1">
      <alignment vertical="center"/>
      <protection locked="0"/>
    </xf>
    <xf numFmtId="38" fontId="9" fillId="3" borderId="140" xfId="2" applyFont="1" applyFill="1" applyBorder="1" applyAlignment="1" applyProtection="1">
      <alignment vertical="center"/>
      <protection locked="0"/>
    </xf>
    <xf numFmtId="38" fontId="9" fillId="3" borderId="85" xfId="2" applyFont="1" applyFill="1" applyBorder="1" applyAlignment="1" applyProtection="1">
      <alignment vertical="center"/>
      <protection locked="0"/>
    </xf>
    <xf numFmtId="38" fontId="9" fillId="3" borderId="150" xfId="2" applyFont="1" applyFill="1" applyBorder="1" applyAlignment="1" applyProtection="1">
      <alignment vertical="center"/>
      <protection locked="0"/>
    </xf>
    <xf numFmtId="38" fontId="9" fillId="3" borderId="74" xfId="2" applyFont="1" applyFill="1" applyBorder="1" applyAlignment="1" applyProtection="1">
      <alignment vertical="center"/>
      <protection locked="0"/>
    </xf>
    <xf numFmtId="38" fontId="9" fillId="3" borderId="160" xfId="2" applyFont="1" applyFill="1" applyBorder="1" applyAlignment="1" applyProtection="1">
      <alignment vertical="center"/>
      <protection locked="0"/>
    </xf>
    <xf numFmtId="38" fontId="9" fillId="3" borderId="79" xfId="2" applyFont="1" applyFill="1" applyBorder="1" applyAlignment="1" applyProtection="1">
      <alignment vertical="center"/>
      <protection locked="0"/>
    </xf>
    <xf numFmtId="38" fontId="9" fillId="3" borderId="80" xfId="2" applyFont="1" applyFill="1" applyBorder="1" applyAlignment="1" applyProtection="1">
      <alignment vertical="center"/>
      <protection locked="0"/>
    </xf>
    <xf numFmtId="38" fontId="9" fillId="3" borderId="64" xfId="2" applyFont="1" applyFill="1" applyBorder="1" applyAlignment="1" applyProtection="1">
      <alignment vertical="center"/>
      <protection locked="0"/>
    </xf>
    <xf numFmtId="38" fontId="9" fillId="3" borderId="146" xfId="2" applyFont="1" applyFill="1" applyBorder="1" applyAlignment="1" applyProtection="1">
      <alignment vertical="center"/>
      <protection locked="0"/>
    </xf>
    <xf numFmtId="38" fontId="9" fillId="3" borderId="147" xfId="2" applyFont="1" applyFill="1" applyBorder="1" applyAlignment="1" applyProtection="1">
      <alignment vertical="center"/>
      <protection locked="0"/>
    </xf>
    <xf numFmtId="38" fontId="9" fillId="3" borderId="75" xfId="2" applyFont="1" applyFill="1" applyBorder="1" applyAlignment="1" applyProtection="1">
      <alignment vertical="center"/>
      <protection locked="0"/>
    </xf>
    <xf numFmtId="38" fontId="9" fillId="3" borderId="104" xfId="2" applyFont="1" applyFill="1" applyBorder="1" applyAlignment="1" applyProtection="1">
      <alignment vertical="center"/>
      <protection locked="0"/>
    </xf>
    <xf numFmtId="38" fontId="9" fillId="3" borderId="68" xfId="2" applyFont="1" applyFill="1" applyBorder="1" applyAlignment="1" applyProtection="1">
      <alignment vertical="center"/>
      <protection locked="0"/>
    </xf>
    <xf numFmtId="38" fontId="9" fillId="3" borderId="124" xfId="2" applyFont="1" applyFill="1" applyBorder="1" applyAlignment="1" applyProtection="1">
      <alignment vertical="center"/>
      <protection locked="0"/>
    </xf>
    <xf numFmtId="38" fontId="9" fillId="3" borderId="93" xfId="2" applyFont="1" applyFill="1" applyBorder="1" applyAlignment="1" applyProtection="1">
      <alignment vertical="center"/>
      <protection locked="0"/>
    </xf>
    <xf numFmtId="38" fontId="9" fillId="3" borderId="67" xfId="2" applyFont="1" applyFill="1" applyBorder="1" applyAlignment="1" applyProtection="1">
      <alignment vertical="center"/>
      <protection locked="0"/>
    </xf>
    <xf numFmtId="38" fontId="9" fillId="0" borderId="0" xfId="2" applyFont="1" applyAlignment="1">
      <alignment horizontal="right" vertical="center"/>
    </xf>
    <xf numFmtId="38" fontId="9" fillId="3" borderId="68" xfId="2" quotePrefix="1" applyFont="1" applyFill="1" applyBorder="1" applyAlignment="1" applyProtection="1">
      <alignment vertical="top" shrinkToFit="1"/>
      <protection locked="0"/>
    </xf>
    <xf numFmtId="38" fontId="9" fillId="3" borderId="106" xfId="2" quotePrefix="1" applyFont="1" applyFill="1" applyBorder="1" applyAlignment="1" applyProtection="1">
      <alignment vertical="top" wrapText="1"/>
      <protection locked="0"/>
    </xf>
    <xf numFmtId="38" fontId="9" fillId="3" borderId="104" xfId="2" quotePrefix="1" applyFont="1" applyFill="1" applyBorder="1" applyAlignment="1" applyProtection="1">
      <alignment vertical="top" wrapText="1"/>
      <protection locked="0"/>
    </xf>
    <xf numFmtId="38" fontId="9" fillId="3" borderId="84" xfId="2" quotePrefix="1" applyFont="1" applyFill="1" applyBorder="1" applyAlignment="1" applyProtection="1">
      <alignment horizontal="center" vertical="top" wrapText="1"/>
      <protection locked="0"/>
    </xf>
    <xf numFmtId="38" fontId="9" fillId="3" borderId="117" xfId="2" quotePrefix="1" applyFont="1" applyFill="1" applyBorder="1" applyAlignment="1" applyProtection="1">
      <alignment vertical="top" wrapText="1"/>
      <protection locked="0"/>
    </xf>
    <xf numFmtId="40" fontId="9" fillId="0" borderId="0" xfId="2" applyNumberFormat="1" applyFont="1" applyAlignment="1">
      <alignment vertical="center"/>
    </xf>
    <xf numFmtId="176" fontId="9" fillId="0" borderId="0" xfId="1" applyNumberFormat="1" applyFont="1" applyAlignment="1">
      <alignment vertical="center"/>
    </xf>
    <xf numFmtId="38" fontId="9" fillId="3" borderId="64" xfId="2" applyFont="1" applyFill="1" applyBorder="1" applyAlignment="1" applyProtection="1">
      <alignment vertical="center" wrapText="1" shrinkToFit="1"/>
      <protection locked="0"/>
    </xf>
    <xf numFmtId="38" fontId="9" fillId="3" borderId="156" xfId="2" applyFont="1" applyFill="1" applyBorder="1" applyAlignment="1" applyProtection="1">
      <alignment vertical="center" wrapText="1" shrinkToFit="1"/>
      <protection locked="0"/>
    </xf>
    <xf numFmtId="38" fontId="9" fillId="3" borderId="154" xfId="2" applyFont="1" applyFill="1" applyBorder="1" applyAlignment="1" applyProtection="1">
      <alignment vertical="center" wrapText="1" shrinkToFit="1"/>
      <protection locked="0"/>
    </xf>
    <xf numFmtId="38" fontId="9" fillId="0" borderId="11" xfId="2" applyFont="1" applyFill="1" applyBorder="1" applyAlignment="1" applyProtection="1">
      <alignment vertical="center" wrapText="1" shrinkToFit="1"/>
      <protection locked="0"/>
    </xf>
    <xf numFmtId="38" fontId="9" fillId="0" borderId="1" xfId="2" applyFont="1" applyFill="1" applyBorder="1" applyAlignment="1" applyProtection="1">
      <alignment vertical="center" wrapText="1" shrinkToFit="1"/>
      <protection locked="0"/>
    </xf>
    <xf numFmtId="38" fontId="9" fillId="0" borderId="155" xfId="2" applyFont="1" applyFill="1" applyBorder="1" applyAlignment="1" applyProtection="1">
      <alignment vertical="center" wrapText="1" shrinkToFit="1"/>
      <protection locked="0"/>
    </xf>
    <xf numFmtId="176" fontId="9" fillId="0" borderId="0" xfId="1" applyNumberFormat="1" applyFont="1" applyAlignment="1" applyProtection="1">
      <alignment vertical="center"/>
    </xf>
    <xf numFmtId="38" fontId="9" fillId="0" borderId="0" xfId="2" applyFont="1" applyAlignment="1" applyProtection="1">
      <alignment horizontal="center" vertical="center"/>
    </xf>
    <xf numFmtId="38" fontId="10" fillId="0" borderId="0" xfId="2" applyFont="1" applyAlignment="1" applyProtection="1">
      <alignment vertical="center"/>
    </xf>
    <xf numFmtId="38" fontId="9" fillId="0" borderId="0" xfId="2" applyFont="1" applyAlignment="1" applyProtection="1">
      <alignment horizontal="right" vertical="center"/>
    </xf>
    <xf numFmtId="38" fontId="9" fillId="0" borderId="0" xfId="2" applyFont="1" applyAlignment="1" applyProtection="1">
      <alignment vertical="center"/>
    </xf>
    <xf numFmtId="38" fontId="9" fillId="2" borderId="6" xfId="2" applyFont="1" applyFill="1" applyBorder="1" applyAlignment="1" applyProtection="1">
      <alignment horizontal="center" vertical="center"/>
    </xf>
    <xf numFmtId="38" fontId="9" fillId="2" borderId="105" xfId="2" quotePrefix="1" applyFont="1" applyFill="1" applyBorder="1" applyAlignment="1" applyProtection="1">
      <alignment horizontal="left" vertical="center" shrinkToFit="1"/>
    </xf>
    <xf numFmtId="38" fontId="9" fillId="2" borderId="103" xfId="2" quotePrefix="1" applyFont="1" applyFill="1" applyBorder="1" applyAlignment="1" applyProtection="1">
      <alignment horizontal="left" vertical="center" shrinkToFit="1"/>
    </xf>
    <xf numFmtId="38" fontId="9" fillId="2" borderId="20" xfId="2" quotePrefix="1" applyFont="1" applyFill="1" applyBorder="1" applyAlignment="1" applyProtection="1">
      <alignment horizontal="left" vertical="center" shrinkToFit="1"/>
    </xf>
    <xf numFmtId="38" fontId="9" fillId="2" borderId="116" xfId="2" quotePrefix="1" applyFont="1" applyFill="1" applyBorder="1" applyAlignment="1" applyProtection="1">
      <alignment horizontal="left" vertical="center" shrinkToFit="1"/>
    </xf>
    <xf numFmtId="38" fontId="9" fillId="2" borderId="125" xfId="2" quotePrefix="1" applyFont="1" applyFill="1" applyBorder="1" applyAlignment="1" applyProtection="1">
      <alignment horizontal="left" vertical="center" shrinkToFit="1"/>
    </xf>
    <xf numFmtId="38" fontId="9" fillId="2" borderId="115" xfId="2" quotePrefix="1" applyFont="1" applyFill="1" applyBorder="1" applyAlignment="1" applyProtection="1">
      <alignment horizontal="left" vertical="center" shrinkToFit="1"/>
    </xf>
    <xf numFmtId="38" fontId="9" fillId="2" borderId="58" xfId="2" quotePrefix="1" applyFont="1" applyFill="1" applyBorder="1" applyAlignment="1" applyProtection="1">
      <alignment horizontal="left" vertical="center" shrinkToFit="1"/>
    </xf>
    <xf numFmtId="38" fontId="9" fillId="2" borderId="58" xfId="2" applyFont="1" applyFill="1" applyBorder="1" applyAlignment="1" applyProtection="1">
      <alignment horizontal="left" vertical="center" shrinkToFit="1"/>
    </xf>
    <xf numFmtId="176" fontId="9" fillId="2" borderId="10" xfId="1" applyNumberFormat="1" applyFont="1" applyFill="1" applyBorder="1" applyAlignment="1" applyProtection="1">
      <alignment horizontal="center" vertical="center"/>
    </xf>
    <xf numFmtId="38" fontId="9" fillId="2" borderId="31" xfId="2" quotePrefix="1" applyFont="1" applyFill="1" applyBorder="1" applyAlignment="1" applyProtection="1">
      <alignment horizontal="right" vertical="center" shrinkToFit="1"/>
    </xf>
    <xf numFmtId="38" fontId="9" fillId="2" borderId="38" xfId="2" quotePrefix="1" applyFont="1" applyFill="1" applyBorder="1" applyAlignment="1" applyProtection="1">
      <alignment horizontal="right" vertical="center" shrinkToFit="1"/>
    </xf>
    <xf numFmtId="38" fontId="9" fillId="2" borderId="38" xfId="2" quotePrefix="1" applyFont="1" applyFill="1" applyBorder="1" applyAlignment="1" applyProtection="1">
      <alignment vertical="center" shrinkToFit="1"/>
    </xf>
    <xf numFmtId="38" fontId="9" fillId="2" borderId="15" xfId="2" applyFont="1" applyFill="1" applyBorder="1" applyAlignment="1" applyProtection="1">
      <alignment vertical="center"/>
    </xf>
    <xf numFmtId="176" fontId="9" fillId="2" borderId="3" xfId="1" applyNumberFormat="1" applyFont="1" applyFill="1" applyBorder="1" applyAlignment="1" applyProtection="1">
      <alignment horizontal="center" vertical="center"/>
    </xf>
    <xf numFmtId="38" fontId="9" fillId="2" borderId="44" xfId="2" quotePrefix="1" applyFont="1" applyFill="1" applyBorder="1" applyAlignment="1" applyProtection="1">
      <alignment horizontal="right" vertical="center" shrinkToFit="1"/>
    </xf>
    <xf numFmtId="38" fontId="9" fillId="2" borderId="44" xfId="2" quotePrefix="1" applyFont="1" applyFill="1" applyBorder="1" applyAlignment="1" applyProtection="1">
      <alignment vertical="center" shrinkToFit="1"/>
    </xf>
    <xf numFmtId="38" fontId="9" fillId="2" borderId="16" xfId="2" applyFont="1" applyFill="1" applyBorder="1" applyAlignment="1" applyProtection="1">
      <alignment vertical="center"/>
    </xf>
    <xf numFmtId="38" fontId="9" fillId="2" borderId="39" xfId="2" applyFont="1" applyFill="1" applyBorder="1" applyAlignment="1" applyProtection="1">
      <alignment horizontal="right" vertical="center"/>
    </xf>
    <xf numFmtId="38" fontId="9" fillId="2" borderId="39" xfId="2" applyFont="1" applyFill="1" applyBorder="1" applyAlignment="1" applyProtection="1">
      <alignment vertical="center"/>
    </xf>
    <xf numFmtId="38" fontId="9" fillId="2" borderId="44" xfId="2" applyFont="1" applyFill="1" applyBorder="1" applyAlignment="1" applyProtection="1">
      <alignment horizontal="right" vertical="center"/>
    </xf>
    <xf numFmtId="38" fontId="9" fillId="2" borderId="44" xfId="2" applyFont="1" applyFill="1" applyBorder="1" applyAlignment="1" applyProtection="1">
      <alignment vertical="center"/>
    </xf>
    <xf numFmtId="176" fontId="9" fillId="2" borderId="7" xfId="1" applyNumberFormat="1" applyFont="1" applyFill="1" applyBorder="1" applyAlignment="1" applyProtection="1">
      <alignment horizontal="center" vertical="center"/>
    </xf>
    <xf numFmtId="38" fontId="9" fillId="2" borderId="33" xfId="2" quotePrefix="1" applyFont="1" applyFill="1" applyBorder="1" applyAlignment="1" applyProtection="1">
      <alignment horizontal="right" vertical="center" shrinkToFit="1"/>
    </xf>
    <xf numFmtId="38" fontId="9" fillId="2" borderId="45" xfId="2" applyFont="1" applyFill="1" applyBorder="1" applyAlignment="1" applyProtection="1">
      <alignment horizontal="right" vertical="center"/>
    </xf>
    <xf numFmtId="38" fontId="9" fillId="2" borderId="45" xfId="2" applyFont="1" applyFill="1" applyBorder="1" applyAlignment="1" applyProtection="1">
      <alignment vertical="center"/>
    </xf>
    <xf numFmtId="38" fontId="9" fillId="2" borderId="18" xfId="2" applyFont="1" applyFill="1" applyBorder="1" applyAlignment="1" applyProtection="1">
      <alignment vertical="center"/>
    </xf>
    <xf numFmtId="176" fontId="9" fillId="2" borderId="51" xfId="1" applyNumberFormat="1" applyFont="1" applyFill="1" applyBorder="1" applyAlignment="1" applyProtection="1">
      <alignment horizontal="center" vertical="center"/>
    </xf>
    <xf numFmtId="38" fontId="9" fillId="2" borderId="40" xfId="2" applyFont="1" applyFill="1" applyBorder="1" applyAlignment="1" applyProtection="1">
      <alignment vertical="center"/>
    </xf>
    <xf numFmtId="38" fontId="9" fillId="2" borderId="129" xfId="2" applyFont="1" applyFill="1" applyBorder="1" applyAlignment="1" applyProtection="1">
      <alignment vertical="center"/>
    </xf>
    <xf numFmtId="38" fontId="9" fillId="2" borderId="130" xfId="2" applyFont="1" applyFill="1" applyBorder="1" applyAlignment="1" applyProtection="1">
      <alignment vertical="center"/>
    </xf>
    <xf numFmtId="38" fontId="9" fillId="2" borderId="61" xfId="2" applyFont="1" applyFill="1" applyBorder="1" applyAlignment="1" applyProtection="1">
      <alignment vertical="center"/>
    </xf>
    <xf numFmtId="38" fontId="9" fillId="2" borderId="42" xfId="2" applyFont="1" applyFill="1" applyBorder="1" applyAlignment="1" applyProtection="1">
      <alignment vertical="center"/>
    </xf>
    <xf numFmtId="38" fontId="9" fillId="2" borderId="43" xfId="2" quotePrefix="1" applyFont="1" applyFill="1" applyBorder="1" applyAlignment="1" applyProtection="1">
      <alignment horizontal="right" vertical="center" shrinkToFit="1"/>
    </xf>
    <xf numFmtId="38" fontId="9" fillId="2" borderId="128" xfId="2" applyFont="1" applyFill="1" applyBorder="1" applyAlignment="1" applyProtection="1">
      <alignment vertical="center"/>
    </xf>
    <xf numFmtId="38" fontId="9" fillId="2" borderId="127" xfId="2" applyFont="1" applyFill="1" applyBorder="1" applyAlignment="1" applyProtection="1">
      <alignment vertical="center"/>
    </xf>
    <xf numFmtId="38" fontId="9" fillId="2" borderId="41" xfId="2" applyFont="1" applyFill="1" applyBorder="1" applyAlignment="1" applyProtection="1">
      <alignment vertical="center"/>
    </xf>
    <xf numFmtId="38" fontId="9" fillId="2" borderId="43" xfId="2" applyFont="1" applyFill="1" applyBorder="1" applyAlignment="1" applyProtection="1">
      <alignment horizontal="right" vertical="center"/>
    </xf>
    <xf numFmtId="38" fontId="9" fillId="2" borderId="126" xfId="2" applyFont="1" applyFill="1" applyBorder="1" applyAlignment="1" applyProtection="1">
      <alignment vertical="center"/>
    </xf>
    <xf numFmtId="38" fontId="9" fillId="2" borderId="43" xfId="2" applyFont="1" applyFill="1" applyBorder="1" applyAlignment="1" applyProtection="1">
      <alignment vertical="center"/>
    </xf>
    <xf numFmtId="38" fontId="9" fillId="2" borderId="159" xfId="2" applyFont="1" applyFill="1" applyBorder="1" applyAlignment="1" applyProtection="1">
      <alignment vertical="center"/>
    </xf>
    <xf numFmtId="38" fontId="9" fillId="2" borderId="25" xfId="2" applyFont="1" applyFill="1" applyBorder="1" applyAlignment="1" applyProtection="1">
      <alignment vertical="center"/>
    </xf>
    <xf numFmtId="176" fontId="9" fillId="2" borderId="46" xfId="1" applyNumberFormat="1" applyFont="1" applyFill="1" applyBorder="1" applyAlignment="1" applyProtection="1">
      <alignment horizontal="center" vertical="center"/>
    </xf>
    <xf numFmtId="40" fontId="9" fillId="2" borderId="59" xfId="2" applyNumberFormat="1" applyFont="1" applyFill="1" applyBorder="1" applyAlignment="1" applyProtection="1">
      <alignment vertical="center"/>
    </xf>
    <xf numFmtId="40" fontId="9" fillId="2" borderId="87" xfId="2" applyNumberFormat="1" applyFont="1" applyFill="1" applyBorder="1" applyAlignment="1" applyProtection="1">
      <alignment vertical="center"/>
    </xf>
    <xf numFmtId="40" fontId="9" fillId="2" borderId="132" xfId="2" applyNumberFormat="1" applyFont="1" applyFill="1" applyBorder="1" applyAlignment="1" applyProtection="1">
      <alignment vertical="center"/>
    </xf>
    <xf numFmtId="40" fontId="9" fillId="2" borderId="131" xfId="2" applyNumberFormat="1" applyFont="1" applyFill="1" applyBorder="1" applyAlignment="1" applyProtection="1">
      <alignment vertical="center"/>
    </xf>
    <xf numFmtId="40" fontId="9" fillId="2" borderId="91" xfId="2" applyNumberFormat="1" applyFont="1" applyFill="1" applyBorder="1" applyAlignment="1" applyProtection="1">
      <alignment vertical="center"/>
    </xf>
    <xf numFmtId="40" fontId="9" fillId="2" borderId="49" xfId="2" applyNumberFormat="1" applyFont="1" applyFill="1" applyBorder="1" applyAlignment="1" applyProtection="1">
      <alignment vertical="center"/>
    </xf>
    <xf numFmtId="40" fontId="9" fillId="2" borderId="46" xfId="2" applyNumberFormat="1" applyFont="1" applyFill="1" applyBorder="1" applyAlignment="1" applyProtection="1">
      <alignment vertical="center"/>
    </xf>
    <xf numFmtId="40" fontId="9" fillId="2" borderId="133" xfId="2" applyNumberFormat="1" applyFont="1" applyFill="1" applyBorder="1" applyAlignment="1" applyProtection="1">
      <alignment vertical="center"/>
    </xf>
    <xf numFmtId="40" fontId="9" fillId="2" borderId="134" xfId="2" applyNumberFormat="1" applyFont="1" applyFill="1" applyBorder="1" applyAlignment="1" applyProtection="1">
      <alignment vertical="center"/>
    </xf>
    <xf numFmtId="40" fontId="9" fillId="2" borderId="83" xfId="2" applyNumberFormat="1" applyFont="1" applyFill="1" applyBorder="1" applyAlignment="1" applyProtection="1">
      <alignment vertical="center"/>
    </xf>
    <xf numFmtId="40" fontId="9" fillId="2" borderId="48" xfId="2" applyNumberFormat="1" applyFont="1" applyFill="1" applyBorder="1" applyAlignment="1" applyProtection="1">
      <alignment vertical="center"/>
    </xf>
    <xf numFmtId="40" fontId="9" fillId="2" borderId="60" xfId="2" applyNumberFormat="1" applyFont="1" applyFill="1" applyBorder="1" applyAlignment="1" applyProtection="1">
      <alignment vertical="center"/>
    </xf>
    <xf numFmtId="40" fontId="9" fillId="2" borderId="50" xfId="2" applyNumberFormat="1" applyFont="1" applyFill="1" applyBorder="1" applyAlignment="1" applyProtection="1">
      <alignment vertical="center"/>
    </xf>
    <xf numFmtId="38" fontId="9" fillId="3" borderId="135" xfId="2" applyFont="1" applyFill="1" applyBorder="1" applyAlignment="1" applyProtection="1">
      <alignment vertical="center"/>
      <protection locked="0"/>
    </xf>
    <xf numFmtId="38" fontId="9" fillId="3" borderId="136" xfId="2" applyFont="1" applyFill="1" applyBorder="1" applyAlignment="1" applyProtection="1">
      <alignment vertical="center"/>
      <protection locked="0"/>
    </xf>
    <xf numFmtId="38" fontId="9" fillId="3" borderId="137" xfId="2" applyFont="1" applyFill="1" applyBorder="1" applyAlignment="1" applyProtection="1">
      <alignment vertical="center"/>
      <protection locked="0"/>
    </xf>
    <xf numFmtId="38" fontId="9" fillId="3" borderId="117" xfId="2" applyFont="1" applyFill="1" applyBorder="1" applyAlignment="1" applyProtection="1">
      <alignment vertical="center"/>
      <protection locked="0"/>
    </xf>
    <xf numFmtId="38" fontId="9" fillId="3" borderId="141" xfId="2" applyFont="1" applyFill="1" applyBorder="1" applyAlignment="1" applyProtection="1">
      <alignment vertical="center"/>
      <protection locked="0"/>
    </xf>
    <xf numFmtId="38" fontId="9" fillId="3" borderId="106" xfId="2" applyFont="1" applyFill="1" applyBorder="1" applyAlignment="1" applyProtection="1">
      <alignment vertical="center"/>
      <protection locked="0"/>
    </xf>
    <xf numFmtId="38" fontId="9" fillId="0" borderId="5" xfId="2" applyFont="1" applyFill="1" applyBorder="1" applyAlignment="1" applyProtection="1">
      <alignment vertical="center"/>
      <protection locked="0"/>
    </xf>
    <xf numFmtId="38" fontId="9" fillId="0" borderId="161" xfId="2" quotePrefix="1" applyFont="1" applyFill="1" applyBorder="1" applyAlignment="1" applyProtection="1">
      <alignment vertical="top" wrapText="1"/>
      <protection locked="0"/>
    </xf>
    <xf numFmtId="38" fontId="9" fillId="0" borderId="162" xfId="2" quotePrefix="1" applyFont="1" applyFill="1" applyBorder="1" applyAlignment="1" applyProtection="1">
      <alignment vertical="top" wrapText="1"/>
      <protection locked="0"/>
    </xf>
    <xf numFmtId="38" fontId="9" fillId="0" borderId="163" xfId="2" quotePrefix="1" applyFont="1" applyFill="1" applyBorder="1" applyAlignment="1" applyProtection="1">
      <alignment vertical="top" wrapText="1"/>
      <protection locked="0"/>
    </xf>
    <xf numFmtId="38" fontId="9" fillId="0" borderId="164" xfId="2" quotePrefix="1" applyFont="1" applyFill="1" applyBorder="1" applyAlignment="1" applyProtection="1">
      <alignment vertical="top" wrapText="1"/>
      <protection locked="0"/>
    </xf>
    <xf numFmtId="38" fontId="9" fillId="0" borderId="6" xfId="2" applyFont="1" applyFill="1" applyBorder="1" applyAlignment="1" applyProtection="1">
      <alignment vertical="center"/>
      <protection locked="0"/>
    </xf>
    <xf numFmtId="38" fontId="9" fillId="0" borderId="165" xfId="2" applyFont="1" applyFill="1" applyBorder="1" applyAlignment="1" applyProtection="1">
      <alignment vertical="center"/>
      <protection locked="0"/>
    </xf>
    <xf numFmtId="38" fontId="9" fillId="0" borderId="166" xfId="2" applyFont="1" applyFill="1" applyBorder="1" applyAlignment="1" applyProtection="1">
      <alignment vertical="top" shrinkToFit="1"/>
      <protection locked="0"/>
    </xf>
    <xf numFmtId="38" fontId="9" fillId="0" borderId="167" xfId="2" applyFont="1" applyFill="1" applyBorder="1" applyAlignment="1" applyProtection="1">
      <alignment vertical="top" wrapText="1"/>
      <protection locked="0"/>
    </xf>
    <xf numFmtId="38" fontId="9" fillId="0" borderId="168" xfId="2" applyFont="1" applyBorder="1" applyAlignment="1" applyProtection="1">
      <alignment vertical="center"/>
      <protection locked="0"/>
    </xf>
    <xf numFmtId="38" fontId="9" fillId="2" borderId="23" xfId="2" applyFont="1" applyFill="1" applyBorder="1" applyAlignment="1" applyProtection="1">
      <alignment vertical="center"/>
    </xf>
    <xf numFmtId="38" fontId="9" fillId="2" borderId="44" xfId="2" applyFont="1" applyFill="1" applyBorder="1" applyAlignment="1" applyProtection="1">
      <alignment vertical="center" wrapText="1" shrinkToFit="1"/>
    </xf>
    <xf numFmtId="38" fontId="9" fillId="0" borderId="11" xfId="2" applyFont="1" applyFill="1" applyBorder="1" applyAlignment="1" applyProtection="1">
      <alignment vertical="top" shrinkToFit="1"/>
      <protection locked="0"/>
    </xf>
    <xf numFmtId="38" fontId="9" fillId="3" borderId="69" xfId="2" quotePrefix="1" applyFont="1" applyFill="1" applyBorder="1" applyAlignment="1" applyProtection="1">
      <alignment horizontal="center" vertical="top" wrapText="1"/>
      <protection locked="0"/>
    </xf>
    <xf numFmtId="38" fontId="9" fillId="3" borderId="154" xfId="2" applyFont="1" applyFill="1" applyBorder="1" applyAlignment="1" applyProtection="1">
      <alignment vertical="center"/>
      <protection locked="0"/>
    </xf>
    <xf numFmtId="38" fontId="9" fillId="3" borderId="169" xfId="2" applyFont="1" applyFill="1" applyBorder="1" applyAlignment="1" applyProtection="1">
      <alignment vertical="center"/>
      <protection locked="0"/>
    </xf>
    <xf numFmtId="38" fontId="9" fillId="3" borderId="170" xfId="2" applyFont="1" applyFill="1" applyBorder="1" applyAlignment="1" applyProtection="1">
      <alignment vertical="center"/>
      <protection locked="0"/>
    </xf>
    <xf numFmtId="38" fontId="9" fillId="3" borderId="171" xfId="2" applyFont="1" applyFill="1" applyBorder="1" applyAlignment="1" applyProtection="1">
      <alignment vertical="center"/>
      <protection locked="0"/>
    </xf>
    <xf numFmtId="38" fontId="9" fillId="0" borderId="92" xfId="2" applyFont="1" applyFill="1" applyBorder="1" applyAlignment="1" applyProtection="1">
      <alignment vertical="center"/>
      <protection locked="0"/>
    </xf>
    <xf numFmtId="38" fontId="9" fillId="3" borderId="172" xfId="2" applyFont="1" applyFill="1" applyBorder="1" applyAlignment="1" applyProtection="1">
      <alignment vertical="center" wrapText="1" shrinkToFit="1"/>
      <protection locked="0"/>
    </xf>
    <xf numFmtId="38" fontId="9" fillId="3" borderId="174" xfId="2" applyFont="1" applyFill="1" applyBorder="1" applyAlignment="1" applyProtection="1">
      <alignment vertical="center"/>
      <protection locked="0"/>
    </xf>
    <xf numFmtId="38" fontId="9" fillId="2" borderId="175" xfId="2" applyFont="1" applyFill="1" applyBorder="1" applyAlignment="1" applyProtection="1">
      <alignment vertical="center"/>
    </xf>
    <xf numFmtId="38" fontId="9" fillId="3" borderId="176" xfId="2" applyFont="1" applyFill="1" applyBorder="1" applyAlignment="1" applyProtection="1">
      <alignment vertical="center"/>
      <protection locked="0"/>
    </xf>
    <xf numFmtId="38" fontId="9" fillId="3" borderId="177" xfId="2" applyFont="1" applyFill="1" applyBorder="1" applyAlignment="1" applyProtection="1">
      <alignment vertical="center"/>
      <protection locked="0"/>
    </xf>
    <xf numFmtId="38" fontId="9" fillId="3" borderId="178" xfId="2" applyFont="1" applyFill="1" applyBorder="1" applyAlignment="1" applyProtection="1">
      <alignment vertical="center"/>
      <protection locked="0"/>
    </xf>
    <xf numFmtId="38" fontId="9" fillId="3" borderId="179" xfId="2" applyFont="1" applyFill="1" applyBorder="1" applyAlignment="1" applyProtection="1">
      <alignment vertical="center"/>
      <protection locked="0"/>
    </xf>
    <xf numFmtId="38" fontId="9" fillId="3" borderId="180" xfId="2" applyFont="1" applyFill="1" applyBorder="1" applyAlignment="1" applyProtection="1">
      <alignment vertical="center"/>
      <protection locked="0"/>
    </xf>
    <xf numFmtId="38" fontId="9" fillId="3" borderId="181" xfId="2" applyFont="1" applyFill="1" applyBorder="1" applyAlignment="1" applyProtection="1">
      <alignment vertical="center"/>
      <protection locked="0"/>
    </xf>
    <xf numFmtId="38" fontId="9" fillId="3" borderId="182" xfId="2" applyFont="1" applyFill="1" applyBorder="1" applyAlignment="1" applyProtection="1">
      <alignment vertical="center"/>
      <protection locked="0"/>
    </xf>
    <xf numFmtId="38" fontId="9" fillId="3" borderId="65" xfId="2" applyFont="1" applyFill="1" applyBorder="1" applyAlignment="1" applyProtection="1">
      <alignment vertical="center" wrapText="1" shrinkToFit="1"/>
      <protection locked="0"/>
    </xf>
    <xf numFmtId="38" fontId="9" fillId="0" borderId="6" xfId="2" applyFont="1" applyBorder="1" applyAlignment="1" applyProtection="1">
      <alignment vertical="center"/>
      <protection locked="0"/>
    </xf>
    <xf numFmtId="38" fontId="9" fillId="0" borderId="173" xfId="2" applyFont="1" applyBorder="1" applyAlignment="1" applyProtection="1">
      <alignment vertical="center"/>
      <protection locked="0"/>
    </xf>
    <xf numFmtId="38" fontId="9" fillId="0" borderId="183" xfId="2" applyFont="1" applyBorder="1" applyAlignment="1" applyProtection="1">
      <alignment vertical="center"/>
      <protection locked="0"/>
    </xf>
    <xf numFmtId="38" fontId="9" fillId="2" borderId="184" xfId="2" applyFont="1" applyFill="1" applyBorder="1" applyAlignment="1" applyProtection="1">
      <alignment vertical="center"/>
    </xf>
    <xf numFmtId="40" fontId="9" fillId="2" borderId="47" xfId="2" applyNumberFormat="1" applyFont="1" applyFill="1" applyBorder="1" applyAlignment="1" applyProtection="1">
      <alignment vertical="center"/>
    </xf>
    <xf numFmtId="38" fontId="9" fillId="3" borderId="66" xfId="2" applyFont="1" applyFill="1" applyBorder="1" applyAlignment="1" applyProtection="1">
      <alignment vertical="center" wrapText="1" shrinkToFit="1"/>
      <protection locked="0"/>
    </xf>
    <xf numFmtId="38" fontId="9" fillId="2" borderId="92" xfId="2" quotePrefix="1" applyFont="1" applyFill="1" applyBorder="1" applyAlignment="1" applyProtection="1">
      <alignment horizontal="center" vertical="center" wrapText="1" shrinkToFit="1"/>
    </xf>
    <xf numFmtId="38" fontId="9" fillId="0" borderId="91" xfId="2" applyFont="1" applyBorder="1" applyAlignment="1" applyProtection="1">
      <alignment horizontal="right" vertical="center"/>
    </xf>
    <xf numFmtId="38" fontId="9" fillId="2" borderId="38" xfId="2" applyFont="1" applyFill="1" applyBorder="1" applyAlignment="1" applyProtection="1">
      <alignment horizontal="right" vertical="center"/>
    </xf>
    <xf numFmtId="38" fontId="9" fillId="0" borderId="185" xfId="2" applyFont="1" applyFill="1" applyBorder="1" applyAlignment="1" applyProtection="1">
      <alignment vertical="center"/>
      <protection locked="0"/>
    </xf>
    <xf numFmtId="38" fontId="9" fillId="0" borderId="186" xfId="2" applyFont="1" applyFill="1" applyBorder="1" applyAlignment="1" applyProtection="1">
      <alignment vertical="center"/>
      <protection locked="0"/>
    </xf>
    <xf numFmtId="38" fontId="9" fillId="0" borderId="32" xfId="2" applyFont="1" applyFill="1" applyBorder="1" applyAlignment="1" applyProtection="1">
      <alignment vertical="center"/>
      <protection locked="0"/>
    </xf>
    <xf numFmtId="38" fontId="9" fillId="3" borderId="187" xfId="2" applyFont="1" applyFill="1" applyBorder="1" applyAlignment="1" applyProtection="1">
      <alignment vertical="center"/>
      <protection locked="0"/>
    </xf>
    <xf numFmtId="40" fontId="9" fillId="2" borderId="34" xfId="2" applyNumberFormat="1" applyFont="1" applyFill="1" applyBorder="1" applyAlignment="1" applyProtection="1">
      <alignment vertical="center"/>
    </xf>
    <xf numFmtId="38" fontId="9" fillId="3" borderId="188" xfId="2" applyFont="1" applyFill="1" applyBorder="1" applyAlignment="1" applyProtection="1">
      <alignment vertical="center"/>
      <protection locked="0"/>
    </xf>
    <xf numFmtId="38" fontId="9" fillId="2" borderId="6" xfId="2" applyFont="1" applyFill="1" applyBorder="1" applyAlignment="1" applyProtection="1">
      <alignment vertical="center" shrinkToFit="1"/>
    </xf>
    <xf numFmtId="38" fontId="9" fillId="2" borderId="6" xfId="2" applyFont="1" applyFill="1" applyBorder="1" applyAlignment="1" applyProtection="1">
      <alignment horizontal="center" vertical="center" shrinkToFit="1"/>
    </xf>
    <xf numFmtId="38" fontId="9" fillId="2" borderId="38" xfId="2" applyFont="1" applyFill="1" applyBorder="1" applyAlignment="1" applyProtection="1">
      <alignment vertical="center" wrapText="1" shrinkToFit="1"/>
    </xf>
    <xf numFmtId="38" fontId="9" fillId="0" borderId="20" xfId="2" applyFont="1" applyBorder="1" applyAlignment="1" applyProtection="1">
      <alignment horizontal="left" vertical="center"/>
    </xf>
    <xf numFmtId="38" fontId="9" fillId="3" borderId="84" xfId="2" quotePrefix="1" applyFont="1" applyFill="1" applyBorder="1" applyAlignment="1" applyProtection="1">
      <alignment vertical="top" wrapText="1"/>
      <protection locked="0"/>
    </xf>
    <xf numFmtId="38" fontId="9" fillId="0" borderId="192" xfId="2" applyFont="1" applyFill="1" applyBorder="1" applyAlignment="1" applyProtection="1">
      <alignment vertical="center"/>
      <protection locked="0"/>
    </xf>
    <xf numFmtId="38" fontId="9" fillId="0" borderId="92" xfId="2" applyFont="1" applyBorder="1" applyAlignment="1" applyProtection="1">
      <alignment vertical="center"/>
      <protection locked="0"/>
    </xf>
    <xf numFmtId="38" fontId="9" fillId="3" borderId="193" xfId="2" quotePrefix="1" applyFont="1" applyFill="1" applyBorder="1" applyAlignment="1" applyProtection="1">
      <alignment vertical="top" wrapText="1"/>
      <protection locked="0"/>
    </xf>
    <xf numFmtId="38" fontId="9" fillId="0" borderId="194" xfId="2" applyFont="1" applyFill="1" applyBorder="1" applyAlignment="1" applyProtection="1">
      <alignment vertical="center"/>
      <protection locked="0"/>
    </xf>
    <xf numFmtId="38" fontId="9" fillId="3" borderId="195" xfId="2" applyFont="1" applyFill="1" applyBorder="1" applyAlignment="1" applyProtection="1">
      <alignment vertical="center"/>
      <protection locked="0"/>
    </xf>
    <xf numFmtId="38" fontId="9" fillId="3" borderId="196" xfId="2" applyFont="1" applyFill="1" applyBorder="1" applyAlignment="1" applyProtection="1">
      <alignment vertical="center"/>
      <protection locked="0"/>
    </xf>
    <xf numFmtId="38" fontId="9" fillId="3" borderId="197" xfId="2" applyFont="1" applyFill="1" applyBorder="1" applyAlignment="1" applyProtection="1">
      <alignment vertical="center"/>
      <protection locked="0"/>
    </xf>
    <xf numFmtId="38" fontId="9" fillId="3" borderId="198" xfId="2" applyFont="1" applyFill="1" applyBorder="1" applyAlignment="1" applyProtection="1">
      <alignment vertical="center"/>
      <protection locked="0"/>
    </xf>
    <xf numFmtId="38" fontId="9" fillId="3" borderId="199" xfId="2" applyFont="1" applyFill="1" applyBorder="1" applyAlignment="1" applyProtection="1">
      <alignment vertical="center"/>
      <protection locked="0"/>
    </xf>
    <xf numFmtId="38" fontId="9" fillId="3" borderId="200" xfId="2" applyFont="1" applyFill="1" applyBorder="1" applyAlignment="1" applyProtection="1">
      <alignment vertical="center"/>
      <protection locked="0"/>
    </xf>
    <xf numFmtId="38" fontId="9" fillId="3" borderId="201" xfId="2" quotePrefix="1" applyFont="1" applyFill="1" applyBorder="1" applyAlignment="1" applyProtection="1">
      <alignment vertical="top" wrapText="1"/>
      <protection locked="0"/>
    </xf>
    <xf numFmtId="38" fontId="9" fillId="3" borderId="203" xfId="2" applyFont="1" applyFill="1" applyBorder="1" applyAlignment="1" applyProtection="1">
      <alignment vertical="center"/>
      <protection locked="0"/>
    </xf>
    <xf numFmtId="38" fontId="9" fillId="0" borderId="52" xfId="2" quotePrefix="1" applyFont="1" applyFill="1" applyBorder="1" applyAlignment="1" applyProtection="1">
      <alignment vertical="top" wrapText="1"/>
      <protection locked="0"/>
    </xf>
    <xf numFmtId="38" fontId="9" fillId="3" borderId="204" xfId="2" applyFont="1" applyFill="1" applyBorder="1" applyAlignment="1" applyProtection="1">
      <alignment vertical="center"/>
      <protection locked="0"/>
    </xf>
    <xf numFmtId="38" fontId="9" fillId="3" borderId="205" xfId="2" applyFont="1" applyFill="1" applyBorder="1" applyAlignment="1" applyProtection="1">
      <alignment vertical="center"/>
      <protection locked="0"/>
    </xf>
    <xf numFmtId="38" fontId="9" fillId="3" borderId="84" xfId="2" applyFont="1" applyFill="1" applyBorder="1" applyAlignment="1" applyProtection="1">
      <alignment vertical="center"/>
      <protection locked="0"/>
    </xf>
    <xf numFmtId="38" fontId="9" fillId="0" borderId="206" xfId="2" quotePrefix="1" applyFont="1" applyFill="1" applyBorder="1" applyAlignment="1" applyProtection="1">
      <alignment vertical="top" wrapText="1"/>
      <protection locked="0"/>
    </xf>
    <xf numFmtId="38" fontId="9" fillId="0" borderId="57" xfId="2" applyFont="1" applyFill="1" applyBorder="1" applyAlignment="1" applyProtection="1">
      <alignment vertical="center"/>
      <protection locked="0"/>
    </xf>
    <xf numFmtId="38" fontId="9" fillId="0" borderId="207" xfId="2" applyFont="1" applyFill="1" applyBorder="1" applyAlignment="1" applyProtection="1">
      <alignment vertical="center"/>
      <protection locked="0"/>
    </xf>
    <xf numFmtId="38" fontId="9" fillId="0" borderId="208" xfId="2" applyFont="1" applyFill="1" applyBorder="1" applyAlignment="1" applyProtection="1">
      <alignment vertical="center"/>
      <protection locked="0"/>
    </xf>
    <xf numFmtId="38" fontId="9" fillId="3" borderId="209" xfId="2" applyFont="1" applyFill="1" applyBorder="1" applyAlignment="1" applyProtection="1">
      <alignment vertical="center"/>
      <protection locked="0"/>
    </xf>
    <xf numFmtId="38" fontId="9" fillId="2" borderId="210" xfId="2" applyFont="1" applyFill="1" applyBorder="1" applyAlignment="1" applyProtection="1">
      <alignment vertical="center"/>
    </xf>
    <xf numFmtId="38" fontId="9" fillId="0" borderId="2" xfId="2" applyFont="1" applyBorder="1" applyAlignment="1" applyProtection="1">
      <alignment horizontal="center" vertical="center"/>
      <protection locked="0"/>
    </xf>
    <xf numFmtId="38" fontId="9" fillId="0" borderId="19" xfId="2" applyFont="1" applyBorder="1" applyAlignment="1" applyProtection="1">
      <alignment horizontal="center" vertical="center"/>
      <protection locked="0"/>
    </xf>
    <xf numFmtId="38" fontId="9" fillId="0" borderId="4" xfId="2" applyFont="1" applyBorder="1" applyAlignment="1" applyProtection="1">
      <alignment horizontal="center" vertical="center"/>
      <protection locked="0"/>
    </xf>
    <xf numFmtId="38" fontId="9" fillId="2" borderId="32" xfId="2" applyFont="1" applyFill="1" applyBorder="1" applyAlignment="1" applyProtection="1">
      <alignment horizontal="center" vertical="center" shrinkToFit="1"/>
    </xf>
    <xf numFmtId="38" fontId="9" fillId="2" borderId="34" xfId="2" quotePrefix="1" applyFont="1" applyFill="1" applyBorder="1" applyAlignment="1" applyProtection="1">
      <alignment horizontal="center" vertical="center" shrinkToFit="1"/>
    </xf>
    <xf numFmtId="38" fontId="9" fillId="2" borderId="26" xfId="2" applyFont="1" applyFill="1" applyBorder="1" applyAlignment="1" applyProtection="1">
      <alignment horizontal="center" vertical="center"/>
    </xf>
    <xf numFmtId="38" fontId="9" fillId="2" borderId="27" xfId="2" applyFont="1" applyFill="1" applyBorder="1" applyAlignment="1" applyProtection="1">
      <alignment vertical="center"/>
    </xf>
    <xf numFmtId="38" fontId="11" fillId="2" borderId="28" xfId="2" applyFont="1" applyFill="1" applyBorder="1" applyAlignment="1" applyProtection="1">
      <alignment vertical="center"/>
    </xf>
    <xf numFmtId="38" fontId="9" fillId="2" borderId="27" xfId="2" applyFont="1" applyFill="1" applyBorder="1" applyAlignment="1" applyProtection="1">
      <alignment horizontal="center" vertical="center"/>
    </xf>
    <xf numFmtId="38" fontId="11" fillId="2" borderId="33" xfId="2" applyFont="1" applyFill="1" applyBorder="1" applyAlignment="1" applyProtection="1">
      <alignment horizontal="center" vertical="center"/>
    </xf>
    <xf numFmtId="38" fontId="11" fillId="2" borderId="37" xfId="2" applyFont="1" applyFill="1" applyBorder="1" applyAlignment="1" applyProtection="1">
      <alignment horizontal="center" vertical="center"/>
    </xf>
    <xf numFmtId="38" fontId="9" fillId="2" borderId="56" xfId="2" applyFont="1" applyFill="1" applyBorder="1" applyAlignment="1" applyProtection="1">
      <alignment horizontal="center" vertical="center" wrapText="1"/>
    </xf>
    <xf numFmtId="38" fontId="11" fillId="2" borderId="35" xfId="2" applyFont="1" applyFill="1" applyBorder="1" applyAlignment="1" applyProtection="1">
      <alignment horizontal="center" vertical="center" wrapText="1"/>
    </xf>
    <xf numFmtId="38" fontId="9" fillId="2" borderId="56" xfId="2" quotePrefix="1" applyFont="1" applyFill="1" applyBorder="1" applyAlignment="1" applyProtection="1">
      <alignment horizontal="center" vertical="center" wrapText="1" shrinkToFit="1"/>
    </xf>
    <xf numFmtId="38" fontId="9" fillId="2" borderId="35" xfId="2" quotePrefix="1" applyFont="1" applyFill="1" applyBorder="1" applyAlignment="1" applyProtection="1">
      <alignment horizontal="center" vertical="center" wrapText="1" shrinkToFit="1"/>
    </xf>
    <xf numFmtId="38" fontId="9" fillId="2" borderId="94" xfId="2" applyFont="1" applyFill="1" applyBorder="1" applyAlignment="1" applyProtection="1">
      <alignment horizontal="center" vertical="center" wrapText="1" shrinkToFit="1"/>
    </xf>
    <xf numFmtId="38" fontId="9" fillId="2" borderId="122" xfId="2" applyFont="1" applyFill="1" applyBorder="1" applyAlignment="1" applyProtection="1">
      <alignment horizontal="center" vertical="center" wrapText="1" shrinkToFit="1"/>
    </xf>
    <xf numFmtId="38" fontId="9" fillId="0" borderId="20" xfId="2" applyFont="1" applyBorder="1" applyAlignment="1" applyProtection="1">
      <alignment horizontal="right" vertical="center"/>
    </xf>
    <xf numFmtId="38" fontId="9" fillId="2" borderId="34" xfId="2" applyFont="1" applyFill="1" applyBorder="1" applyAlignment="1" applyProtection="1">
      <alignment horizontal="center" vertical="center" shrinkToFit="1"/>
    </xf>
    <xf numFmtId="38" fontId="9" fillId="2" borderId="57" xfId="2" quotePrefix="1" applyFont="1" applyFill="1" applyBorder="1" applyAlignment="1" applyProtection="1">
      <alignment horizontal="center" vertical="center" wrapText="1" shrinkToFit="1"/>
    </xf>
    <xf numFmtId="38" fontId="9" fillId="2" borderId="190" xfId="2" quotePrefix="1" applyFont="1" applyFill="1" applyBorder="1" applyAlignment="1" applyProtection="1">
      <alignment horizontal="center" vertical="center" wrapText="1" shrinkToFit="1"/>
    </xf>
    <xf numFmtId="38" fontId="9" fillId="2" borderId="36" xfId="2" quotePrefix="1" applyFont="1" applyFill="1" applyBorder="1" applyAlignment="1" applyProtection="1">
      <alignment horizontal="center" vertical="center" wrapText="1" shrinkToFit="1"/>
    </xf>
    <xf numFmtId="38" fontId="9" fillId="2" borderId="53" xfId="2" applyFont="1" applyFill="1" applyBorder="1" applyAlignment="1" applyProtection="1">
      <alignment horizontal="center" vertical="center" wrapText="1" shrinkToFit="1"/>
    </xf>
    <xf numFmtId="38" fontId="9" fillId="2" borderId="90" xfId="2" applyFont="1" applyFill="1" applyBorder="1" applyAlignment="1" applyProtection="1">
      <alignment horizontal="center" vertical="center" wrapText="1" shrinkToFit="1"/>
    </xf>
    <xf numFmtId="38" fontId="9" fillId="2" borderId="92" xfId="2" applyFont="1" applyFill="1" applyBorder="1" applyAlignment="1" applyProtection="1">
      <alignment horizontal="center" vertical="center" wrapText="1" shrinkToFit="1"/>
    </xf>
    <xf numFmtId="38" fontId="8" fillId="0" borderId="0" xfId="2" applyFont="1" applyAlignment="1" applyProtection="1">
      <alignment horizontal="center" vertical="center"/>
    </xf>
    <xf numFmtId="38" fontId="9" fillId="2" borderId="26" xfId="2" applyFont="1" applyFill="1" applyBorder="1" applyAlignment="1" applyProtection="1">
      <alignment horizontal="center" vertical="center" wrapText="1" shrinkToFit="1"/>
    </xf>
    <xf numFmtId="38" fontId="9" fillId="2" borderId="27" xfId="2" applyFont="1" applyFill="1" applyBorder="1" applyAlignment="1" applyProtection="1">
      <alignment horizontal="center" vertical="center" wrapText="1" shrinkToFit="1"/>
    </xf>
    <xf numFmtId="38" fontId="9" fillId="2" borderId="28" xfId="2" applyFont="1" applyFill="1" applyBorder="1" applyAlignment="1" applyProtection="1">
      <alignment horizontal="center" vertical="center" wrapText="1" shrinkToFit="1"/>
    </xf>
    <xf numFmtId="38" fontId="9" fillId="2" borderId="5" xfId="2" applyFont="1" applyFill="1" applyBorder="1" applyAlignment="1" applyProtection="1">
      <alignment horizontal="center" vertical="center" wrapText="1" shrinkToFit="1"/>
    </xf>
    <xf numFmtId="38" fontId="9" fillId="2" borderId="2" xfId="2" applyFont="1" applyFill="1" applyBorder="1" applyAlignment="1" applyProtection="1">
      <alignment horizontal="center" vertical="center" wrapText="1" shrinkToFit="1"/>
    </xf>
    <xf numFmtId="38" fontId="9" fillId="2" borderId="6" xfId="2" applyFont="1" applyFill="1" applyBorder="1" applyAlignment="1" applyProtection="1">
      <alignment horizontal="center" vertical="center" wrapText="1" shrinkToFit="1"/>
    </xf>
    <xf numFmtId="38" fontId="9" fillId="2" borderId="95" xfId="2" applyFont="1" applyFill="1" applyBorder="1" applyAlignment="1" applyProtection="1">
      <alignment horizontal="center" vertical="center" wrapText="1" shrinkToFit="1"/>
    </xf>
    <xf numFmtId="38" fontId="9" fillId="2" borderId="96" xfId="2" applyFont="1" applyFill="1" applyBorder="1" applyAlignment="1" applyProtection="1">
      <alignment horizontal="center" vertical="center" wrapText="1" shrinkToFit="1"/>
    </xf>
    <xf numFmtId="38" fontId="9" fillId="2" borderId="53" xfId="2" applyFont="1" applyFill="1" applyBorder="1" applyAlignment="1" applyProtection="1">
      <alignment horizontal="center" vertical="center" shrinkToFit="1"/>
    </xf>
    <xf numFmtId="38" fontId="9" fillId="2" borderId="29" xfId="2" applyFont="1" applyFill="1" applyBorder="1" applyAlignment="1" applyProtection="1">
      <alignment horizontal="center" vertical="center" shrinkToFit="1"/>
    </xf>
    <xf numFmtId="176" fontId="9" fillId="2" borderId="23" xfId="1" applyNumberFormat="1" applyFont="1" applyFill="1" applyBorder="1" applyAlignment="1" applyProtection="1">
      <alignment horizontal="center" vertical="center" wrapText="1"/>
    </xf>
    <xf numFmtId="176" fontId="9" fillId="2" borderId="21" xfId="1" applyNumberFormat="1" applyFont="1" applyFill="1" applyBorder="1" applyAlignment="1" applyProtection="1">
      <alignment horizontal="center" vertical="center" wrapText="1"/>
    </xf>
    <xf numFmtId="176" fontId="9" fillId="2" borderId="24" xfId="1" applyNumberFormat="1" applyFont="1" applyFill="1" applyBorder="1" applyAlignment="1" applyProtection="1">
      <alignment horizontal="center" vertical="center" wrapText="1"/>
    </xf>
    <xf numFmtId="38" fontId="9" fillId="2" borderId="57" xfId="2" applyFont="1" applyFill="1" applyBorder="1" applyAlignment="1" applyProtection="1">
      <alignment horizontal="center" vertical="center" wrapText="1" shrinkToFit="1"/>
    </xf>
    <xf numFmtId="38" fontId="9" fillId="2" borderId="36" xfId="2" applyFont="1" applyFill="1" applyBorder="1" applyAlignment="1" applyProtection="1">
      <alignment horizontal="center" vertical="center" wrapText="1" shrinkToFit="1"/>
    </xf>
    <xf numFmtId="38" fontId="9" fillId="2" borderId="33" xfId="2" applyFont="1" applyFill="1" applyBorder="1" applyAlignment="1" applyProtection="1">
      <alignment horizontal="center" vertical="center" wrapText="1" shrinkToFit="1"/>
    </xf>
    <xf numFmtId="38" fontId="9" fillId="2" borderId="32" xfId="2" applyFont="1" applyFill="1" applyBorder="1" applyAlignment="1" applyProtection="1">
      <alignment horizontal="center" vertical="center" wrapText="1" shrinkToFit="1"/>
    </xf>
    <xf numFmtId="38" fontId="9" fillId="2" borderId="191" xfId="2" applyFont="1" applyFill="1" applyBorder="1" applyAlignment="1" applyProtection="1">
      <alignment horizontal="center" vertical="center" wrapText="1" shrinkToFit="1"/>
    </xf>
    <xf numFmtId="38" fontId="9" fillId="2" borderId="34" xfId="2" applyFont="1" applyFill="1" applyBorder="1" applyAlignment="1" applyProtection="1">
      <alignment horizontal="center" vertical="center" wrapText="1" shrinkToFit="1"/>
    </xf>
    <xf numFmtId="38" fontId="9" fillId="2" borderId="21" xfId="2" applyFont="1" applyFill="1" applyBorder="1" applyAlignment="1" applyProtection="1">
      <alignment horizontal="center" vertical="center"/>
    </xf>
    <xf numFmtId="38" fontId="12" fillId="2" borderId="56" xfId="2" applyFont="1" applyFill="1" applyBorder="1" applyAlignment="1" applyProtection="1">
      <alignment horizontal="center" vertical="center" wrapText="1" shrinkToFit="1"/>
    </xf>
    <xf numFmtId="38" fontId="12" fillId="2" borderId="35" xfId="2" applyFont="1" applyFill="1" applyBorder="1" applyAlignment="1" applyProtection="1">
      <alignment horizontal="center" vertical="center" wrapText="1" shrinkToFit="1"/>
    </xf>
    <xf numFmtId="38" fontId="9" fillId="2" borderId="56" xfId="2" applyFont="1" applyFill="1" applyBorder="1" applyAlignment="1" applyProtection="1">
      <alignment horizontal="center" vertical="center" shrinkToFit="1"/>
    </xf>
    <xf numFmtId="38" fontId="9" fillId="2" borderId="35" xfId="2" applyFont="1" applyFill="1" applyBorder="1" applyAlignment="1" applyProtection="1">
      <alignment horizontal="center" vertical="center" shrinkToFit="1"/>
    </xf>
    <xf numFmtId="38" fontId="9" fillId="2" borderId="12" xfId="2" quotePrefix="1" applyFont="1" applyFill="1" applyBorder="1" applyAlignment="1" applyProtection="1">
      <alignment horizontal="center" vertical="center" wrapText="1" shrinkToFit="1"/>
    </xf>
    <xf numFmtId="38" fontId="9" fillId="2" borderId="202" xfId="2" quotePrefix="1" applyFont="1" applyFill="1" applyBorder="1" applyAlignment="1" applyProtection="1">
      <alignment horizontal="center" vertical="center" wrapText="1" shrinkToFit="1"/>
    </xf>
    <xf numFmtId="38" fontId="9" fillId="2" borderId="55" xfId="2" quotePrefix="1" applyFont="1" applyFill="1" applyBorder="1" applyAlignment="1" applyProtection="1">
      <alignment horizontal="center" vertical="center" wrapText="1" shrinkToFit="1"/>
    </xf>
    <xf numFmtId="38" fontId="9" fillId="2" borderId="56" xfId="2" applyFont="1" applyFill="1" applyBorder="1" applyAlignment="1" applyProtection="1">
      <alignment horizontal="center" vertical="center" wrapText="1" shrinkToFit="1"/>
    </xf>
    <xf numFmtId="38" fontId="9" fillId="2" borderId="189" xfId="2" applyFont="1" applyFill="1" applyBorder="1" applyAlignment="1" applyProtection="1">
      <alignment horizontal="center" vertical="center" wrapText="1" shrinkToFit="1"/>
    </xf>
    <xf numFmtId="38" fontId="9" fillId="2" borderId="35" xfId="2" applyFont="1" applyFill="1" applyBorder="1" applyAlignment="1" applyProtection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54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53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ECFF"/>
      <color rgb="FFFBF9A1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H57"/>
  <sheetViews>
    <sheetView showZeros="0" tabSelected="1" zoomScaleNormal="100" zoomScaleSheetLayoutView="90" workbookViewId="0">
      <pane xSplit="2" ySplit="9" topLeftCell="C10" activePane="bottomRight" state="frozenSplit"/>
      <selection activeCell="I40" sqref="I40"/>
      <selection pane="topRight" activeCell="I40" sqref="I40"/>
      <selection pane="bottomLeft" activeCell="I40" sqref="I40"/>
      <selection pane="bottomRight" activeCell="AA41" sqref="AA41"/>
    </sheetView>
  </sheetViews>
  <sheetFormatPr defaultColWidth="9" defaultRowHeight="15" customHeight="1"/>
  <cols>
    <col min="1" max="1" width="2.08984375" style="41" customWidth="1"/>
    <col min="2" max="2" width="13.08984375" style="123" bestFit="1" customWidth="1"/>
    <col min="3" max="8" width="12.90625" style="41" customWidth="1"/>
    <col min="9" max="9" width="12.90625" style="116" customWidth="1"/>
    <col min="10" max="17" width="12.90625" style="41" customWidth="1"/>
    <col min="18" max="18" width="12.90625" style="116" customWidth="1"/>
    <col min="19" max="34" width="12.90625" style="41" customWidth="1"/>
    <col min="35" max="16384" width="9" style="41"/>
  </cols>
  <sheetData>
    <row r="1" spans="2:34" ht="20.149999999999999" customHeight="1">
      <c r="B1" s="294" t="s">
        <v>60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 t="str">
        <f>B1</f>
        <v>中小企業向け等融資制度の融資利率別貸出残高報告書（令和６年３月末残高）</v>
      </c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</row>
    <row r="2" spans="2:34" ht="20.149999999999999" customHeight="1">
      <c r="B2" s="130"/>
      <c r="C2" s="131"/>
      <c r="D2" s="132"/>
      <c r="E2" s="132"/>
      <c r="F2" s="132"/>
      <c r="G2" s="132"/>
      <c r="H2" s="131"/>
      <c r="I2" s="133"/>
      <c r="J2" s="131"/>
      <c r="K2" s="131"/>
      <c r="L2" s="131"/>
      <c r="M2" s="131"/>
      <c r="N2" s="131"/>
      <c r="O2" s="131"/>
      <c r="P2" s="131"/>
      <c r="Q2" s="131"/>
      <c r="R2" s="133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4"/>
      <c r="AD2" s="134"/>
      <c r="AE2" s="134"/>
      <c r="AF2" s="134"/>
      <c r="AG2" s="134"/>
      <c r="AH2" s="134"/>
    </row>
    <row r="3" spans="2:34" ht="20.149999999999999" customHeight="1">
      <c r="B3" s="130"/>
      <c r="C3" s="134"/>
      <c r="D3" s="134"/>
      <c r="E3" s="134"/>
      <c r="F3" s="134"/>
      <c r="G3" s="134"/>
      <c r="H3" s="134"/>
      <c r="I3" s="133"/>
      <c r="J3" s="134"/>
      <c r="K3" s="134"/>
      <c r="L3" s="134"/>
      <c r="M3" s="134"/>
      <c r="O3" s="135" t="s">
        <v>1</v>
      </c>
      <c r="P3" s="269"/>
      <c r="Q3" s="270"/>
      <c r="R3" s="271"/>
      <c r="S3" s="134"/>
      <c r="T3" s="134"/>
      <c r="U3" s="134"/>
      <c r="V3" s="134"/>
      <c r="W3" s="134"/>
      <c r="X3" s="134"/>
      <c r="Y3" s="134"/>
      <c r="Z3" s="134"/>
      <c r="AA3" s="134"/>
      <c r="AB3" s="134"/>
      <c r="AD3" s="135" t="s">
        <v>1</v>
      </c>
      <c r="AE3" s="269">
        <f>P3</f>
        <v>0</v>
      </c>
      <c r="AF3" s="270"/>
      <c r="AG3" s="270"/>
      <c r="AH3" s="271"/>
    </row>
    <row r="4" spans="2:34" ht="20.149999999999999" customHeight="1">
      <c r="B4" s="130"/>
      <c r="C4" s="134"/>
      <c r="D4" s="134"/>
      <c r="E4" s="134"/>
      <c r="F4" s="134"/>
      <c r="G4" s="134"/>
      <c r="H4" s="134"/>
      <c r="I4" s="133"/>
      <c r="J4" s="134"/>
      <c r="K4" s="134"/>
      <c r="L4" s="134"/>
      <c r="M4" s="134"/>
      <c r="O4" s="135" t="s">
        <v>4</v>
      </c>
      <c r="P4" s="269"/>
      <c r="Q4" s="270"/>
      <c r="R4" s="271"/>
      <c r="S4" s="134"/>
      <c r="T4" s="134"/>
      <c r="U4" s="134"/>
      <c r="V4" s="134"/>
      <c r="W4" s="134"/>
      <c r="X4" s="134"/>
      <c r="Y4" s="134"/>
      <c r="Z4" s="134"/>
      <c r="AA4" s="134"/>
      <c r="AB4" s="134"/>
      <c r="AD4" s="135" t="s">
        <v>4</v>
      </c>
      <c r="AE4" s="269">
        <f>P4</f>
        <v>0</v>
      </c>
      <c r="AF4" s="270"/>
      <c r="AG4" s="270"/>
      <c r="AH4" s="271"/>
    </row>
    <row r="5" spans="2:34" ht="20.149999999999999" customHeight="1">
      <c r="B5" s="130"/>
      <c r="C5" s="134"/>
      <c r="D5" s="134"/>
      <c r="E5" s="134"/>
      <c r="F5" s="134"/>
      <c r="G5" s="134"/>
      <c r="H5" s="134"/>
      <c r="I5" s="133"/>
      <c r="J5" s="134"/>
      <c r="K5" s="134"/>
      <c r="L5" s="134"/>
      <c r="M5" s="134"/>
      <c r="O5" s="135" t="s">
        <v>5</v>
      </c>
      <c r="P5" s="269"/>
      <c r="Q5" s="270"/>
      <c r="R5" s="271"/>
      <c r="S5" s="134"/>
      <c r="T5" s="134"/>
      <c r="U5" s="134"/>
      <c r="V5" s="134"/>
      <c r="W5" s="134"/>
      <c r="X5" s="134"/>
      <c r="Y5" s="134"/>
      <c r="Z5" s="134"/>
      <c r="AA5" s="134"/>
      <c r="AB5" s="134"/>
      <c r="AD5" s="135" t="s">
        <v>5</v>
      </c>
      <c r="AE5" s="269">
        <f>P5</f>
        <v>0</v>
      </c>
      <c r="AF5" s="270"/>
      <c r="AG5" s="270"/>
      <c r="AH5" s="271"/>
    </row>
    <row r="6" spans="2:34" ht="20.149999999999999" customHeight="1" thickBot="1">
      <c r="B6" s="130"/>
      <c r="C6" s="245" t="s">
        <v>37</v>
      </c>
      <c r="D6" s="286" t="s">
        <v>2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45" t="s">
        <v>36</v>
      </c>
      <c r="T6" s="286" t="s">
        <v>2</v>
      </c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</row>
    <row r="7" spans="2:34" ht="20.149999999999999" customHeight="1">
      <c r="B7" s="305" t="s">
        <v>50</v>
      </c>
      <c r="C7" s="274" t="s">
        <v>17</v>
      </c>
      <c r="D7" s="275"/>
      <c r="E7" s="275"/>
      <c r="F7" s="275"/>
      <c r="G7" s="275"/>
      <c r="H7" s="275"/>
      <c r="I7" s="276"/>
      <c r="J7" s="274" t="s">
        <v>18</v>
      </c>
      <c r="K7" s="277"/>
      <c r="L7" s="277"/>
      <c r="M7" s="277"/>
      <c r="N7" s="277"/>
      <c r="O7" s="277"/>
      <c r="P7" s="277"/>
      <c r="Q7" s="277"/>
      <c r="R7" s="276"/>
      <c r="S7" s="274" t="s">
        <v>14</v>
      </c>
      <c r="T7" s="277"/>
      <c r="U7" s="277"/>
      <c r="V7" s="276"/>
      <c r="W7" s="274" t="s">
        <v>42</v>
      </c>
      <c r="X7" s="277"/>
      <c r="Y7" s="276"/>
      <c r="Z7" s="295" t="s">
        <v>35</v>
      </c>
      <c r="AA7" s="296"/>
      <c r="AB7" s="296"/>
      <c r="AC7" s="296"/>
      <c r="AD7" s="296"/>
      <c r="AE7" s="296"/>
      <c r="AF7" s="296"/>
      <c r="AG7" s="297"/>
      <c r="AH7" s="207"/>
    </row>
    <row r="8" spans="2:34" ht="20.149999999999999" customHeight="1">
      <c r="B8" s="306"/>
      <c r="C8" s="272" t="s">
        <v>22</v>
      </c>
      <c r="D8" s="284" t="s">
        <v>24</v>
      </c>
      <c r="E8" s="301"/>
      <c r="F8" s="301"/>
      <c r="G8" s="302"/>
      <c r="H8" s="280" t="s">
        <v>45</v>
      </c>
      <c r="I8" s="278" t="s">
        <v>39</v>
      </c>
      <c r="J8" s="291" t="s">
        <v>27</v>
      </c>
      <c r="K8" s="292"/>
      <c r="L8" s="292"/>
      <c r="M8" s="292"/>
      <c r="N8" s="293"/>
      <c r="O8" s="282" t="s">
        <v>48</v>
      </c>
      <c r="P8" s="284" t="s">
        <v>29</v>
      </c>
      <c r="Q8" s="285"/>
      <c r="R8" s="278" t="s">
        <v>39</v>
      </c>
      <c r="S8" s="303" t="s">
        <v>23</v>
      </c>
      <c r="T8" s="284" t="s">
        <v>28</v>
      </c>
      <c r="U8" s="285"/>
      <c r="V8" s="278" t="s">
        <v>39</v>
      </c>
      <c r="W8" s="272" t="s">
        <v>43</v>
      </c>
      <c r="X8" s="308" t="s">
        <v>44</v>
      </c>
      <c r="Y8" s="278" t="s">
        <v>39</v>
      </c>
      <c r="Z8" s="298" t="s">
        <v>34</v>
      </c>
      <c r="AA8" s="299"/>
      <c r="AB8" s="300" t="s">
        <v>38</v>
      </c>
      <c r="AC8" s="300"/>
      <c r="AD8" s="300"/>
      <c r="AE8" s="233" t="s">
        <v>49</v>
      </c>
      <c r="AF8" s="233" t="s">
        <v>58</v>
      </c>
      <c r="AG8" s="310" t="s">
        <v>39</v>
      </c>
      <c r="AH8" s="314" t="s">
        <v>55</v>
      </c>
    </row>
    <row r="9" spans="2:34" ht="37.5" customHeight="1" thickBot="1">
      <c r="B9" s="307"/>
      <c r="C9" s="273"/>
      <c r="D9" s="136" t="s">
        <v>25</v>
      </c>
      <c r="E9" s="137" t="s">
        <v>26</v>
      </c>
      <c r="F9" s="137" t="s">
        <v>56</v>
      </c>
      <c r="G9" s="138" t="s">
        <v>57</v>
      </c>
      <c r="H9" s="281"/>
      <c r="I9" s="279"/>
      <c r="J9" s="139" t="s">
        <v>30</v>
      </c>
      <c r="K9" s="137" t="s">
        <v>31</v>
      </c>
      <c r="L9" s="137" t="s">
        <v>46</v>
      </c>
      <c r="M9" s="137" t="s">
        <v>47</v>
      </c>
      <c r="N9" s="140" t="s">
        <v>32</v>
      </c>
      <c r="O9" s="283"/>
      <c r="P9" s="141" t="s">
        <v>40</v>
      </c>
      <c r="Q9" s="142" t="s">
        <v>41</v>
      </c>
      <c r="R9" s="279"/>
      <c r="S9" s="304"/>
      <c r="T9" s="136" t="s">
        <v>30</v>
      </c>
      <c r="U9" s="143" t="s">
        <v>33</v>
      </c>
      <c r="V9" s="279"/>
      <c r="W9" s="287"/>
      <c r="X9" s="309"/>
      <c r="Y9" s="279"/>
      <c r="Z9" s="311" t="s">
        <v>11</v>
      </c>
      <c r="AA9" s="322" t="s">
        <v>10</v>
      </c>
      <c r="AB9" s="242" t="s">
        <v>19</v>
      </c>
      <c r="AC9" s="243" t="s">
        <v>20</v>
      </c>
      <c r="AD9" s="243" t="s">
        <v>6</v>
      </c>
      <c r="AE9" s="319" t="s">
        <v>54</v>
      </c>
      <c r="AF9" s="288" t="s">
        <v>59</v>
      </c>
      <c r="AG9" s="310"/>
      <c r="AH9" s="314"/>
    </row>
    <row r="10" spans="2:34" ht="20.149999999999999" customHeight="1">
      <c r="B10" s="144">
        <v>1E-3</v>
      </c>
      <c r="C10" s="117"/>
      <c r="D10" s="118"/>
      <c r="E10" s="119"/>
      <c r="F10" s="257"/>
      <c r="G10" s="120"/>
      <c r="H10" s="61"/>
      <c r="I10" s="145">
        <f t="shared" ref="I10:I45" si="0">SUM(C10:H10)</f>
        <v>0</v>
      </c>
      <c r="J10" s="43"/>
      <c r="K10" s="43"/>
      <c r="L10" s="43"/>
      <c r="M10" s="43"/>
      <c r="N10" s="43"/>
      <c r="O10" s="43"/>
      <c r="P10" s="43"/>
      <c r="Q10" s="43"/>
      <c r="R10" s="146">
        <f t="shared" ref="R10:R44" si="1">SUM(J10:Q10)</f>
        <v>0</v>
      </c>
      <c r="S10" s="112"/>
      <c r="T10" s="204"/>
      <c r="U10" s="205"/>
      <c r="V10" s="147">
        <f>SUM(S10:U10)</f>
        <v>0</v>
      </c>
      <c r="W10" s="43"/>
      <c r="X10" s="43"/>
      <c r="Y10" s="147">
        <f t="shared" ref="Y10:Y44" si="2">SUM(W10:X10)</f>
        <v>0</v>
      </c>
      <c r="Z10" s="312"/>
      <c r="AA10" s="323"/>
      <c r="AB10" s="315" t="s">
        <v>51</v>
      </c>
      <c r="AC10" s="317" t="s">
        <v>52</v>
      </c>
      <c r="AD10" s="315" t="s">
        <v>53</v>
      </c>
      <c r="AE10" s="320"/>
      <c r="AF10" s="289"/>
      <c r="AG10" s="310"/>
      <c r="AH10" s="314"/>
    </row>
    <row r="11" spans="2:34" ht="20.149999999999999" customHeight="1" thickBot="1">
      <c r="B11" s="149">
        <f t="shared" ref="B11:B18" si="3">B10+0.1%</f>
        <v>2E-3</v>
      </c>
      <c r="C11" s="42"/>
      <c r="D11" s="43"/>
      <c r="E11" s="43"/>
      <c r="F11" s="43"/>
      <c r="G11" s="43"/>
      <c r="H11" s="61"/>
      <c r="I11" s="150">
        <f t="shared" si="0"/>
        <v>0</v>
      </c>
      <c r="J11" s="43"/>
      <c r="K11" s="43"/>
      <c r="L11" s="43"/>
      <c r="M11" s="43"/>
      <c r="N11" s="43"/>
      <c r="O11" s="43"/>
      <c r="P11" s="43"/>
      <c r="Q11" s="43"/>
      <c r="R11" s="150">
        <f t="shared" si="1"/>
        <v>0</v>
      </c>
      <c r="S11" s="42"/>
      <c r="T11" s="48"/>
      <c r="U11" s="203"/>
      <c r="V11" s="151">
        <f>SUM(S11:U11)</f>
        <v>0</v>
      </c>
      <c r="W11" s="43"/>
      <c r="X11" s="43"/>
      <c r="Y11" s="151">
        <f t="shared" si="2"/>
        <v>0</v>
      </c>
      <c r="Z11" s="313"/>
      <c r="AA11" s="324"/>
      <c r="AB11" s="316"/>
      <c r="AC11" s="318"/>
      <c r="AD11" s="316"/>
      <c r="AE11" s="321"/>
      <c r="AF11" s="290"/>
      <c r="AG11" s="310"/>
      <c r="AH11" s="314"/>
    </row>
    <row r="12" spans="2:34" ht="20.149999999999999" customHeight="1">
      <c r="B12" s="149">
        <f t="shared" si="3"/>
        <v>3.0000000000000001E-3</v>
      </c>
      <c r="C12" s="42"/>
      <c r="D12" s="43"/>
      <c r="E12" s="43"/>
      <c r="F12" s="43"/>
      <c r="G12" s="43"/>
      <c r="H12" s="61"/>
      <c r="I12" s="150">
        <f t="shared" si="0"/>
        <v>0</v>
      </c>
      <c r="J12" s="43"/>
      <c r="K12" s="43"/>
      <c r="L12" s="43"/>
      <c r="M12" s="43"/>
      <c r="N12" s="43"/>
      <c r="O12" s="43"/>
      <c r="P12" s="43"/>
      <c r="Q12" s="43"/>
      <c r="R12" s="153">
        <f t="shared" si="1"/>
        <v>0</v>
      </c>
      <c r="S12" s="42"/>
      <c r="T12" s="48"/>
      <c r="U12" s="203"/>
      <c r="V12" s="154">
        <f>SUM(S12:U12)</f>
        <v>0</v>
      </c>
      <c r="W12" s="43"/>
      <c r="X12" s="43"/>
      <c r="Y12" s="154">
        <f t="shared" si="2"/>
        <v>0</v>
      </c>
      <c r="Z12" s="126"/>
      <c r="AA12" s="126"/>
      <c r="AB12" s="126"/>
      <c r="AC12" s="126"/>
      <c r="AD12" s="126"/>
      <c r="AE12" s="258"/>
      <c r="AF12" s="87"/>
      <c r="AG12" s="244"/>
      <c r="AH12" s="148">
        <f t="shared" ref="AH12:AH17" si="4">V12</f>
        <v>0</v>
      </c>
    </row>
    <row r="13" spans="2:34" ht="20.149999999999999" customHeight="1">
      <c r="B13" s="149">
        <f t="shared" si="3"/>
        <v>4.0000000000000001E-3</v>
      </c>
      <c r="C13" s="42"/>
      <c r="D13" s="43"/>
      <c r="E13" s="43"/>
      <c r="F13" s="43"/>
      <c r="G13" s="43"/>
      <c r="H13" s="61"/>
      <c r="I13" s="150">
        <f t="shared" si="0"/>
        <v>0</v>
      </c>
      <c r="J13" s="43"/>
      <c r="K13" s="43"/>
      <c r="L13" s="43"/>
      <c r="M13" s="43"/>
      <c r="N13" s="43"/>
      <c r="O13" s="43"/>
      <c r="P13" s="43"/>
      <c r="Q13" s="43"/>
      <c r="R13" s="155">
        <f t="shared" si="1"/>
        <v>0</v>
      </c>
      <c r="S13" s="42"/>
      <c r="T13" s="48"/>
      <c r="U13" s="203"/>
      <c r="V13" s="156">
        <f t="shared" ref="V13:V18" si="5">SUM(S13:U13)</f>
        <v>0</v>
      </c>
      <c r="W13" s="43"/>
      <c r="X13" s="43"/>
      <c r="Y13" s="156">
        <f t="shared" si="2"/>
        <v>0</v>
      </c>
      <c r="Z13" s="126"/>
      <c r="AA13" s="126"/>
      <c r="AB13" s="126"/>
      <c r="AC13" s="126"/>
      <c r="AD13" s="126"/>
      <c r="AE13" s="101"/>
      <c r="AF13" s="59"/>
      <c r="AG13" s="208"/>
      <c r="AH13" s="152">
        <f t="shared" si="4"/>
        <v>0</v>
      </c>
    </row>
    <row r="14" spans="2:34" ht="20.149999999999999" customHeight="1">
      <c r="B14" s="149">
        <f t="shared" si="3"/>
        <v>5.0000000000000001E-3</v>
      </c>
      <c r="C14" s="42"/>
      <c r="D14" s="43"/>
      <c r="E14" s="43"/>
      <c r="F14" s="43"/>
      <c r="G14" s="43"/>
      <c r="H14" s="61"/>
      <c r="I14" s="150">
        <f t="shared" si="0"/>
        <v>0</v>
      </c>
      <c r="J14" s="43"/>
      <c r="K14" s="43"/>
      <c r="L14" s="43"/>
      <c r="M14" s="43"/>
      <c r="N14" s="43"/>
      <c r="O14" s="43"/>
      <c r="P14" s="43"/>
      <c r="Q14" s="43"/>
      <c r="R14" s="155">
        <f t="shared" si="1"/>
        <v>0</v>
      </c>
      <c r="S14" s="42"/>
      <c r="T14" s="48"/>
      <c r="U14" s="203"/>
      <c r="V14" s="156">
        <f t="shared" si="5"/>
        <v>0</v>
      </c>
      <c r="W14" s="43"/>
      <c r="X14" s="43"/>
      <c r="Y14" s="156">
        <f t="shared" si="2"/>
        <v>0</v>
      </c>
      <c r="Z14" s="126"/>
      <c r="AA14" s="126"/>
      <c r="AB14" s="126"/>
      <c r="AC14" s="126"/>
      <c r="AD14" s="126"/>
      <c r="AE14" s="101"/>
      <c r="AF14" s="59"/>
      <c r="AG14" s="208"/>
      <c r="AH14" s="152">
        <f t="shared" si="4"/>
        <v>0</v>
      </c>
    </row>
    <row r="15" spans="2:34" ht="20.149999999999999" customHeight="1">
      <c r="B15" s="149">
        <f t="shared" si="3"/>
        <v>6.0000000000000001E-3</v>
      </c>
      <c r="C15" s="42"/>
      <c r="D15" s="43"/>
      <c r="E15" s="43"/>
      <c r="F15" s="43"/>
      <c r="G15" s="43"/>
      <c r="H15" s="61"/>
      <c r="I15" s="150">
        <f t="shared" si="0"/>
        <v>0</v>
      </c>
      <c r="J15" s="43"/>
      <c r="K15" s="43"/>
      <c r="L15" s="43"/>
      <c r="M15" s="43"/>
      <c r="N15" s="43"/>
      <c r="O15" s="43"/>
      <c r="P15" s="43"/>
      <c r="Q15" s="43"/>
      <c r="R15" s="155">
        <f t="shared" si="1"/>
        <v>0</v>
      </c>
      <c r="S15" s="42"/>
      <c r="T15" s="55"/>
      <c r="U15" s="56"/>
      <c r="V15" s="156">
        <f t="shared" si="5"/>
        <v>0</v>
      </c>
      <c r="W15" s="43"/>
      <c r="X15" s="43"/>
      <c r="Y15" s="156">
        <f t="shared" si="2"/>
        <v>0</v>
      </c>
      <c r="Z15" s="126"/>
      <c r="AA15" s="126"/>
      <c r="AB15" s="126"/>
      <c r="AC15" s="126"/>
      <c r="AD15" s="126"/>
      <c r="AE15" s="101"/>
      <c r="AF15" s="59"/>
      <c r="AG15" s="208"/>
      <c r="AH15" s="152">
        <f t="shared" si="4"/>
        <v>0</v>
      </c>
    </row>
    <row r="16" spans="2:34" ht="20.149999999999999" customHeight="1">
      <c r="B16" s="149">
        <f t="shared" si="3"/>
        <v>7.0000000000000001E-3</v>
      </c>
      <c r="C16" s="42"/>
      <c r="D16" s="43"/>
      <c r="E16" s="43"/>
      <c r="F16" s="43"/>
      <c r="G16" s="43"/>
      <c r="H16" s="61"/>
      <c r="I16" s="150">
        <f t="shared" si="0"/>
        <v>0</v>
      </c>
      <c r="J16" s="43"/>
      <c r="K16" s="43"/>
      <c r="L16" s="43"/>
      <c r="M16" s="43"/>
      <c r="N16" s="43"/>
      <c r="O16" s="113"/>
      <c r="P16" s="43"/>
      <c r="Q16" s="43"/>
      <c r="R16" s="155">
        <f t="shared" si="1"/>
        <v>0</v>
      </c>
      <c r="S16" s="42"/>
      <c r="T16" s="63"/>
      <c r="U16" s="56"/>
      <c r="V16" s="156">
        <f t="shared" si="5"/>
        <v>0</v>
      </c>
      <c r="W16" s="43"/>
      <c r="X16" s="43"/>
      <c r="Y16" s="156">
        <f t="shared" si="2"/>
        <v>0</v>
      </c>
      <c r="Z16" s="126"/>
      <c r="AA16" s="126"/>
      <c r="AB16" s="126"/>
      <c r="AC16" s="126"/>
      <c r="AD16" s="126"/>
      <c r="AE16" s="101"/>
      <c r="AF16" s="59"/>
      <c r="AG16" s="208"/>
      <c r="AH16" s="152">
        <f t="shared" si="4"/>
        <v>0</v>
      </c>
    </row>
    <row r="17" spans="2:34" ht="20.149999999999999" customHeight="1">
      <c r="B17" s="149">
        <f t="shared" si="3"/>
        <v>8.0000000000000002E-3</v>
      </c>
      <c r="C17" s="42"/>
      <c r="D17" s="43"/>
      <c r="E17" s="43"/>
      <c r="F17" s="43"/>
      <c r="G17" s="43"/>
      <c r="H17" s="61"/>
      <c r="I17" s="150">
        <f t="shared" si="0"/>
        <v>0</v>
      </c>
      <c r="J17" s="43"/>
      <c r="K17" s="43"/>
      <c r="L17" s="43"/>
      <c r="M17" s="43"/>
      <c r="N17" s="43"/>
      <c r="O17" s="43"/>
      <c r="P17" s="43"/>
      <c r="Q17" s="43"/>
      <c r="R17" s="155">
        <f t="shared" si="1"/>
        <v>0</v>
      </c>
      <c r="S17" s="42"/>
      <c r="T17" s="63"/>
      <c r="U17" s="56"/>
      <c r="V17" s="156">
        <f t="shared" si="5"/>
        <v>0</v>
      </c>
      <c r="W17" s="43"/>
      <c r="X17" s="43"/>
      <c r="Y17" s="156">
        <f t="shared" si="2"/>
        <v>0</v>
      </c>
      <c r="Z17" s="126"/>
      <c r="AA17" s="126"/>
      <c r="AB17" s="126"/>
      <c r="AC17" s="126"/>
      <c r="AD17" s="126"/>
      <c r="AE17" s="101"/>
      <c r="AF17" s="59"/>
      <c r="AG17" s="208"/>
      <c r="AH17" s="152">
        <f t="shared" si="4"/>
        <v>0</v>
      </c>
    </row>
    <row r="18" spans="2:34" ht="20.149999999999999" customHeight="1" thickBot="1">
      <c r="B18" s="149">
        <f t="shared" si="3"/>
        <v>9.0000000000000011E-3</v>
      </c>
      <c r="C18" s="42"/>
      <c r="D18" s="43"/>
      <c r="E18" s="43"/>
      <c r="F18" s="43"/>
      <c r="G18" s="43"/>
      <c r="H18" s="61"/>
      <c r="I18" s="150">
        <f t="shared" si="0"/>
        <v>0</v>
      </c>
      <c r="J18" s="43"/>
      <c r="K18" s="43"/>
      <c r="L18" s="43"/>
      <c r="M18" s="43"/>
      <c r="N18" s="43"/>
      <c r="O18" s="43"/>
      <c r="P18" s="43"/>
      <c r="Q18" s="43"/>
      <c r="R18" s="159">
        <f t="shared" si="1"/>
        <v>0</v>
      </c>
      <c r="S18" s="42"/>
      <c r="T18" s="70"/>
      <c r="U18" s="206"/>
      <c r="V18" s="156">
        <f t="shared" si="5"/>
        <v>0</v>
      </c>
      <c r="W18" s="193"/>
      <c r="X18" s="72"/>
      <c r="Y18" s="156">
        <f t="shared" si="2"/>
        <v>0</v>
      </c>
      <c r="Z18" s="216"/>
      <c r="AA18" s="216"/>
      <c r="AB18" s="216"/>
      <c r="AC18" s="216"/>
      <c r="AD18" s="232"/>
      <c r="AE18" s="81"/>
      <c r="AF18" s="72"/>
      <c r="AG18" s="208"/>
      <c r="AH18" s="152">
        <f>V18</f>
        <v>0</v>
      </c>
    </row>
    <row r="19" spans="2:34" ht="20.149999999999999" customHeight="1">
      <c r="B19" s="144">
        <v>0.01</v>
      </c>
      <c r="C19" s="117"/>
      <c r="D19" s="118"/>
      <c r="E19" s="246"/>
      <c r="F19" s="249"/>
      <c r="G19" s="120"/>
      <c r="H19" s="210"/>
      <c r="I19" s="145">
        <f>SUM(C19:H19)</f>
        <v>0</v>
      </c>
      <c r="J19" s="121"/>
      <c r="K19" s="198"/>
      <c r="L19" s="199"/>
      <c r="M19" s="199"/>
      <c r="N19" s="200"/>
      <c r="O19" s="200"/>
      <c r="P19" s="118"/>
      <c r="Q19" s="201"/>
      <c r="R19" s="146">
        <f>SUM(J19:Q19)</f>
        <v>0</v>
      </c>
      <c r="S19" s="112"/>
      <c r="T19" s="85"/>
      <c r="U19" s="85"/>
      <c r="V19" s="147">
        <f>SUM(S19:U19)</f>
        <v>0</v>
      </c>
      <c r="W19" s="209"/>
      <c r="X19" s="85"/>
      <c r="Y19" s="147">
        <f t="shared" si="2"/>
        <v>0</v>
      </c>
      <c r="Z19" s="194"/>
      <c r="AA19" s="196"/>
      <c r="AB19" s="196"/>
      <c r="AC19" s="196"/>
      <c r="AD19" s="95"/>
      <c r="AE19" s="259"/>
      <c r="AF19" s="263"/>
      <c r="AG19" s="208">
        <f>SUM(Z19:AF19)</f>
        <v>0</v>
      </c>
      <c r="AH19" s="161">
        <f>SUM(I19+R19+V19+AG19+Y19)</f>
        <v>0</v>
      </c>
    </row>
    <row r="20" spans="2:34" ht="20.149999999999999" customHeight="1">
      <c r="B20" s="149">
        <f t="shared" ref="B20:B44" si="6">B19+0.1%</f>
        <v>1.0999999999999999E-2</v>
      </c>
      <c r="C20" s="197"/>
      <c r="D20" s="43"/>
      <c r="E20" s="247"/>
      <c r="F20" s="250"/>
      <c r="G20" s="49"/>
      <c r="H20" s="202"/>
      <c r="I20" s="150">
        <f t="shared" si="0"/>
        <v>0</v>
      </c>
      <c r="J20" s="53"/>
      <c r="K20" s="48"/>
      <c r="L20" s="66"/>
      <c r="M20" s="48"/>
      <c r="N20" s="49"/>
      <c r="O20" s="66"/>
      <c r="P20" s="54"/>
      <c r="Q20" s="49"/>
      <c r="R20" s="150">
        <f t="shared" si="1"/>
        <v>0</v>
      </c>
      <c r="S20" s="42"/>
      <c r="T20" s="63"/>
      <c r="U20" s="63"/>
      <c r="V20" s="151">
        <f>SUM(S20:U20)</f>
        <v>0</v>
      </c>
      <c r="W20" s="42"/>
      <c r="X20" s="45"/>
      <c r="Y20" s="151">
        <f t="shared" si="2"/>
        <v>0</v>
      </c>
      <c r="Z20" s="47"/>
      <c r="AA20" s="43"/>
      <c r="AB20" s="43"/>
      <c r="AC20" s="43"/>
      <c r="AD20" s="61"/>
      <c r="AE20" s="101"/>
      <c r="AF20" s="264"/>
      <c r="AG20" s="208">
        <f t="shared" ref="AG20:AG43" si="7">SUM(Z20:AF20)</f>
        <v>0</v>
      </c>
      <c r="AH20" s="161">
        <f>SUM(I20+R20+V20+AG20+Y20)</f>
        <v>0</v>
      </c>
    </row>
    <row r="21" spans="2:34" ht="20.149999999999999" customHeight="1">
      <c r="B21" s="149">
        <f t="shared" si="6"/>
        <v>1.2E-2</v>
      </c>
      <c r="C21" s="197"/>
      <c r="D21" s="43"/>
      <c r="E21" s="52"/>
      <c r="F21" s="250"/>
      <c r="G21" s="52"/>
      <c r="H21" s="61"/>
      <c r="I21" s="150">
        <f t="shared" si="0"/>
        <v>0</v>
      </c>
      <c r="J21" s="53"/>
      <c r="K21" s="48"/>
      <c r="L21" s="48"/>
      <c r="M21" s="48"/>
      <c r="N21" s="49"/>
      <c r="O21" s="52"/>
      <c r="P21" s="54"/>
      <c r="Q21" s="49"/>
      <c r="R21" s="153">
        <f t="shared" si="1"/>
        <v>0</v>
      </c>
      <c r="S21" s="42"/>
      <c r="T21" s="63"/>
      <c r="U21" s="63"/>
      <c r="V21" s="154">
        <f>SUM(S21:U21)</f>
        <v>0</v>
      </c>
      <c r="W21" s="197"/>
      <c r="X21" s="63"/>
      <c r="Y21" s="154">
        <f t="shared" si="2"/>
        <v>0</v>
      </c>
      <c r="Z21" s="124"/>
      <c r="AA21" s="125"/>
      <c r="AB21" s="126"/>
      <c r="AC21" s="126"/>
      <c r="AD21" s="226"/>
      <c r="AE21" s="101"/>
      <c r="AF21" s="265"/>
      <c r="AG21" s="208">
        <f>SUM(Z21:AF21)</f>
        <v>0</v>
      </c>
      <c r="AH21" s="161">
        <f>SUM(I21+R21+V21+AG21+Y21)</f>
        <v>0</v>
      </c>
    </row>
    <row r="22" spans="2:34" ht="20.149999999999999" customHeight="1">
      <c r="B22" s="149">
        <f t="shared" si="6"/>
        <v>1.3000000000000001E-2</v>
      </c>
      <c r="C22" s="197"/>
      <c r="D22" s="54"/>
      <c r="E22" s="52"/>
      <c r="F22" s="250"/>
      <c r="G22" s="52"/>
      <c r="H22" s="202"/>
      <c r="I22" s="150">
        <f t="shared" si="0"/>
        <v>0</v>
      </c>
      <c r="J22" s="53"/>
      <c r="K22" s="48"/>
      <c r="L22" s="66"/>
      <c r="M22" s="48"/>
      <c r="N22" s="49"/>
      <c r="O22" s="66"/>
      <c r="P22" s="54"/>
      <c r="Q22" s="49"/>
      <c r="R22" s="155">
        <f t="shared" si="1"/>
        <v>0</v>
      </c>
      <c r="S22" s="42"/>
      <c r="T22" s="54"/>
      <c r="U22" s="203"/>
      <c r="V22" s="156">
        <f t="shared" ref="V22:V44" si="8">SUM(S22:U22)</f>
        <v>0</v>
      </c>
      <c r="W22" s="42"/>
      <c r="X22" s="45"/>
      <c r="Y22" s="156">
        <f t="shared" si="2"/>
        <v>0</v>
      </c>
      <c r="Z22" s="127"/>
      <c r="AA22" s="128"/>
      <c r="AB22" s="129"/>
      <c r="AC22" s="126"/>
      <c r="AD22" s="126"/>
      <c r="AE22" s="101"/>
      <c r="AF22" s="266"/>
      <c r="AG22" s="208">
        <f t="shared" si="7"/>
        <v>0</v>
      </c>
      <c r="AH22" s="161">
        <f>SUM(I22+R22+V22+AG22+Y22)</f>
        <v>0</v>
      </c>
    </row>
    <row r="23" spans="2:34" ht="20.149999999999999" customHeight="1" thickBot="1">
      <c r="B23" s="149">
        <f t="shared" si="6"/>
        <v>1.4000000000000002E-2</v>
      </c>
      <c r="C23" s="197"/>
      <c r="D23" s="54"/>
      <c r="E23" s="52"/>
      <c r="F23" s="250"/>
      <c r="G23" s="52"/>
      <c r="H23" s="61"/>
      <c r="I23" s="150">
        <f t="shared" si="0"/>
        <v>0</v>
      </c>
      <c r="J23" s="53"/>
      <c r="K23" s="48"/>
      <c r="L23" s="66"/>
      <c r="M23" s="48"/>
      <c r="N23" s="49"/>
      <c r="O23" s="66"/>
      <c r="P23" s="54"/>
      <c r="Q23" s="49"/>
      <c r="R23" s="155">
        <f t="shared" si="1"/>
        <v>0</v>
      </c>
      <c r="S23" s="42"/>
      <c r="T23" s="55"/>
      <c r="U23" s="56"/>
      <c r="V23" s="156">
        <f t="shared" si="8"/>
        <v>0</v>
      </c>
      <c r="W23" s="42"/>
      <c r="X23" s="214"/>
      <c r="Y23" s="156">
        <f t="shared" si="2"/>
        <v>0</v>
      </c>
      <c r="Z23" s="42"/>
      <c r="AA23" s="57"/>
      <c r="AB23" s="46"/>
      <c r="AC23" s="46"/>
      <c r="AD23" s="202"/>
      <c r="AE23" s="101"/>
      <c r="AF23" s="266"/>
      <c r="AG23" s="208">
        <f>SUM(Z23:AF23)</f>
        <v>0</v>
      </c>
      <c r="AH23" s="161">
        <f>SUM(I23+R23+V23+AG23+Y23)</f>
        <v>0</v>
      </c>
    </row>
    <row r="24" spans="2:34" ht="20.149999999999999" customHeight="1">
      <c r="B24" s="149">
        <f t="shared" si="6"/>
        <v>1.5000000000000003E-2</v>
      </c>
      <c r="C24" s="197"/>
      <c r="D24" s="54"/>
      <c r="E24" s="52"/>
      <c r="F24" s="250"/>
      <c r="G24" s="52"/>
      <c r="H24" s="202"/>
      <c r="I24" s="150">
        <f t="shared" si="0"/>
        <v>0</v>
      </c>
      <c r="J24" s="53"/>
      <c r="K24" s="48"/>
      <c r="L24" s="66"/>
      <c r="M24" s="48"/>
      <c r="N24" s="49"/>
      <c r="O24" s="66"/>
      <c r="P24" s="54"/>
      <c r="Q24" s="49"/>
      <c r="R24" s="155">
        <f t="shared" si="1"/>
        <v>0</v>
      </c>
      <c r="S24" s="237"/>
      <c r="T24" s="55"/>
      <c r="U24" s="56"/>
      <c r="V24" s="156">
        <f t="shared" si="8"/>
        <v>0</v>
      </c>
      <c r="W24" s="42"/>
      <c r="X24" s="106"/>
      <c r="Y24" s="156">
        <f t="shared" si="2"/>
        <v>0</v>
      </c>
      <c r="Z24" s="42"/>
      <c r="AA24" s="57"/>
      <c r="AB24" s="58"/>
      <c r="AC24" s="58"/>
      <c r="AD24" s="227"/>
      <c r="AE24" s="101"/>
      <c r="AF24" s="266"/>
      <c r="AG24" s="208">
        <f t="shared" si="7"/>
        <v>0</v>
      </c>
      <c r="AH24" s="161">
        <f>SUM(I24+R24+V24+AG24+Y24)</f>
        <v>0</v>
      </c>
    </row>
    <row r="25" spans="2:34" ht="20.149999999999999" customHeight="1">
      <c r="B25" s="149">
        <f t="shared" si="6"/>
        <v>1.6000000000000004E-2</v>
      </c>
      <c r="C25" s="197"/>
      <c r="D25" s="54"/>
      <c r="E25" s="52"/>
      <c r="F25" s="250"/>
      <c r="G25" s="52"/>
      <c r="H25" s="61"/>
      <c r="I25" s="150">
        <f t="shared" si="0"/>
        <v>0</v>
      </c>
      <c r="J25" s="53"/>
      <c r="K25" s="48"/>
      <c r="L25" s="66"/>
      <c r="M25" s="48"/>
      <c r="N25" s="49"/>
      <c r="O25" s="66"/>
      <c r="P25" s="54"/>
      <c r="Q25" s="49"/>
      <c r="R25" s="155">
        <f t="shared" si="1"/>
        <v>0</v>
      </c>
      <c r="S25" s="238"/>
      <c r="T25" s="60"/>
      <c r="U25" s="56"/>
      <c r="V25" s="156">
        <f t="shared" si="8"/>
        <v>0</v>
      </c>
      <c r="W25" s="107"/>
      <c r="X25" s="59"/>
      <c r="Y25" s="156">
        <f t="shared" si="2"/>
        <v>0</v>
      </c>
      <c r="Z25" s="42"/>
      <c r="AA25" s="57"/>
      <c r="AB25" s="61"/>
      <c r="AC25" s="61"/>
      <c r="AD25" s="227"/>
      <c r="AE25" s="101"/>
      <c r="AF25" s="59"/>
      <c r="AG25" s="208">
        <f t="shared" si="7"/>
        <v>0</v>
      </c>
      <c r="AH25" s="161">
        <f>SUM(I25+R25+V25+AG25+Y25)</f>
        <v>0</v>
      </c>
    </row>
    <row r="26" spans="2:34" ht="20.149999999999999" customHeight="1" thickBot="1">
      <c r="B26" s="149">
        <f t="shared" si="6"/>
        <v>1.7000000000000005E-2</v>
      </c>
      <c r="C26" s="197"/>
      <c r="D26" s="54"/>
      <c r="E26" s="52"/>
      <c r="F26" s="250"/>
      <c r="G26" s="52"/>
      <c r="H26" s="202"/>
      <c r="I26" s="150">
        <f t="shared" si="0"/>
        <v>0</v>
      </c>
      <c r="J26" s="53"/>
      <c r="K26" s="48"/>
      <c r="L26" s="66"/>
      <c r="M26" s="48"/>
      <c r="N26" s="215"/>
      <c r="O26" s="66"/>
      <c r="P26" s="54"/>
      <c r="Q26" s="49"/>
      <c r="R26" s="155">
        <f t="shared" si="1"/>
        <v>0</v>
      </c>
      <c r="S26" s="238"/>
      <c r="T26" s="63"/>
      <c r="U26" s="56"/>
      <c r="V26" s="156">
        <f t="shared" si="8"/>
        <v>0</v>
      </c>
      <c r="W26" s="42"/>
      <c r="X26" s="59"/>
      <c r="Y26" s="156">
        <f t="shared" si="2"/>
        <v>0</v>
      </c>
      <c r="Z26" s="42"/>
      <c r="AA26" s="57"/>
      <c r="AB26" s="61"/>
      <c r="AC26" s="61"/>
      <c r="AD26" s="227"/>
      <c r="AE26" s="101"/>
      <c r="AF26" s="59"/>
      <c r="AG26" s="208">
        <f t="shared" si="7"/>
        <v>0</v>
      </c>
      <c r="AH26" s="161">
        <f>SUM(I26+R26+V26+AG26+Y26)</f>
        <v>0</v>
      </c>
    </row>
    <row r="27" spans="2:34" ht="20.149999999999999" customHeight="1" thickTop="1">
      <c r="B27" s="149">
        <f t="shared" si="6"/>
        <v>1.8000000000000006E-2</v>
      </c>
      <c r="C27" s="62"/>
      <c r="D27" s="60"/>
      <c r="E27" s="65"/>
      <c r="F27" s="61"/>
      <c r="G27" s="65"/>
      <c r="H27" s="61"/>
      <c r="I27" s="150">
        <f t="shared" si="0"/>
        <v>0</v>
      </c>
      <c r="J27" s="53"/>
      <c r="K27" s="44"/>
      <c r="L27" s="66"/>
      <c r="M27" s="66"/>
      <c r="N27" s="67"/>
      <c r="O27" s="219"/>
      <c r="P27" s="48"/>
      <c r="Q27" s="49"/>
      <c r="R27" s="155">
        <f t="shared" si="1"/>
        <v>0</v>
      </c>
      <c r="S27" s="238"/>
      <c r="T27" s="63"/>
      <c r="U27" s="56"/>
      <c r="V27" s="156">
        <f t="shared" si="8"/>
        <v>0</v>
      </c>
      <c r="W27" s="42"/>
      <c r="X27" s="59"/>
      <c r="Y27" s="156">
        <f t="shared" si="2"/>
        <v>0</v>
      </c>
      <c r="Z27" s="42"/>
      <c r="AA27" s="57"/>
      <c r="AB27" s="61"/>
      <c r="AC27" s="61"/>
      <c r="AD27" s="227"/>
      <c r="AE27" s="101"/>
      <c r="AF27" s="59"/>
      <c r="AG27" s="208">
        <f t="shared" si="7"/>
        <v>0</v>
      </c>
      <c r="AH27" s="161">
        <f>SUM(I27+R27+V27+AG27+Y27)</f>
        <v>0</v>
      </c>
    </row>
    <row r="28" spans="2:34" ht="20.149999999999999" customHeight="1" thickBot="1">
      <c r="B28" s="157">
        <f t="shared" si="6"/>
        <v>1.9000000000000006E-2</v>
      </c>
      <c r="C28" s="68"/>
      <c r="D28" s="69"/>
      <c r="E28" s="71"/>
      <c r="F28" s="82"/>
      <c r="G28" s="71"/>
      <c r="H28" s="82"/>
      <c r="I28" s="158">
        <f t="shared" si="0"/>
        <v>0</v>
      </c>
      <c r="J28" s="73"/>
      <c r="K28" s="74"/>
      <c r="L28" s="75"/>
      <c r="M28" s="75"/>
      <c r="N28" s="76"/>
      <c r="O28" s="220"/>
      <c r="P28" s="77"/>
      <c r="Q28" s="78"/>
      <c r="R28" s="159">
        <f t="shared" si="1"/>
        <v>0</v>
      </c>
      <c r="S28" s="238"/>
      <c r="T28" s="70"/>
      <c r="U28" s="79"/>
      <c r="V28" s="160">
        <f t="shared" si="8"/>
        <v>0</v>
      </c>
      <c r="W28" s="80"/>
      <c r="X28" s="72"/>
      <c r="Y28" s="160">
        <f t="shared" si="2"/>
        <v>0</v>
      </c>
      <c r="Z28" s="80"/>
      <c r="AA28" s="81"/>
      <c r="AB28" s="82"/>
      <c r="AC28" s="82"/>
      <c r="AD28" s="228"/>
      <c r="AE28" s="260"/>
      <c r="AF28" s="72"/>
      <c r="AG28" s="208">
        <f t="shared" si="7"/>
        <v>0</v>
      </c>
      <c r="AH28" s="161">
        <f t="shared" ref="AH20:AH43" si="9">SUM(I28+R28+V28+AG28+Y28)</f>
        <v>0</v>
      </c>
    </row>
    <row r="29" spans="2:34" ht="20.149999999999999" customHeight="1">
      <c r="B29" s="144">
        <f t="shared" si="6"/>
        <v>2.0000000000000007E-2</v>
      </c>
      <c r="C29" s="83"/>
      <c r="D29" s="84"/>
      <c r="E29" s="86"/>
      <c r="F29" s="211"/>
      <c r="G29" s="86"/>
      <c r="H29" s="211"/>
      <c r="I29" s="145">
        <f t="shared" si="0"/>
        <v>0</v>
      </c>
      <c r="J29" s="88"/>
      <c r="K29" s="89"/>
      <c r="L29" s="224"/>
      <c r="M29" s="90"/>
      <c r="N29" s="91"/>
      <c r="O29" s="221"/>
      <c r="P29" s="92"/>
      <c r="Q29" s="93"/>
      <c r="R29" s="235">
        <f t="shared" si="1"/>
        <v>0</v>
      </c>
      <c r="S29" s="236"/>
      <c r="T29" s="85"/>
      <c r="U29" s="94"/>
      <c r="V29" s="154">
        <f t="shared" si="8"/>
        <v>0</v>
      </c>
      <c r="W29" s="107"/>
      <c r="X29" s="87"/>
      <c r="Y29" s="154">
        <f t="shared" si="2"/>
        <v>0</v>
      </c>
      <c r="Z29" s="95"/>
      <c r="AA29" s="96"/>
      <c r="AB29" s="95"/>
      <c r="AC29" s="95"/>
      <c r="AD29" s="229"/>
      <c r="AE29" s="258"/>
      <c r="AF29" s="87"/>
      <c r="AG29" s="208">
        <f t="shared" si="7"/>
        <v>0</v>
      </c>
      <c r="AH29" s="161">
        <f>SUM(I29+R29+V29+AG29+Y29)</f>
        <v>0</v>
      </c>
    </row>
    <row r="30" spans="2:34" ht="20.149999999999999" customHeight="1">
      <c r="B30" s="149">
        <f t="shared" si="6"/>
        <v>2.1000000000000008E-2</v>
      </c>
      <c r="C30" s="64"/>
      <c r="D30" s="60"/>
      <c r="E30" s="65"/>
      <c r="F30" s="61"/>
      <c r="G30" s="65"/>
      <c r="H30" s="61"/>
      <c r="I30" s="150">
        <f t="shared" si="0"/>
        <v>0</v>
      </c>
      <c r="J30" s="53"/>
      <c r="K30" s="44"/>
      <c r="L30" s="66"/>
      <c r="M30" s="225"/>
      <c r="N30" s="97"/>
      <c r="O30" s="219"/>
      <c r="P30" s="50"/>
      <c r="Q30" s="51"/>
      <c r="R30" s="155">
        <f t="shared" si="1"/>
        <v>0</v>
      </c>
      <c r="S30" s="238"/>
      <c r="T30" s="63"/>
      <c r="U30" s="56"/>
      <c r="V30" s="156">
        <f t="shared" si="8"/>
        <v>0</v>
      </c>
      <c r="W30" s="42"/>
      <c r="X30" s="59"/>
      <c r="Y30" s="156">
        <f t="shared" si="2"/>
        <v>0</v>
      </c>
      <c r="Z30" s="61"/>
      <c r="AA30" s="57"/>
      <c r="AB30" s="61"/>
      <c r="AC30" s="61"/>
      <c r="AD30" s="227"/>
      <c r="AE30" s="101"/>
      <c r="AF30" s="59"/>
      <c r="AG30" s="208">
        <f t="shared" si="7"/>
        <v>0</v>
      </c>
      <c r="AH30" s="161">
        <f t="shared" si="9"/>
        <v>0</v>
      </c>
    </row>
    <row r="31" spans="2:34" ht="20.149999999999999" customHeight="1">
      <c r="B31" s="149">
        <f t="shared" si="6"/>
        <v>2.2000000000000009E-2</v>
      </c>
      <c r="C31" s="64"/>
      <c r="D31" s="60"/>
      <c r="E31" s="65"/>
      <c r="F31" s="61"/>
      <c r="G31" s="65"/>
      <c r="H31" s="61"/>
      <c r="I31" s="150">
        <f t="shared" si="0"/>
        <v>0</v>
      </c>
      <c r="J31" s="53"/>
      <c r="K31" s="44"/>
      <c r="L31" s="66"/>
      <c r="M31" s="225"/>
      <c r="N31" s="97"/>
      <c r="O31" s="219"/>
      <c r="P31" s="50"/>
      <c r="Q31" s="51"/>
      <c r="R31" s="155">
        <f t="shared" si="1"/>
        <v>0</v>
      </c>
      <c r="S31" s="238"/>
      <c r="T31" s="63"/>
      <c r="U31" s="56"/>
      <c r="V31" s="156">
        <f t="shared" si="8"/>
        <v>0</v>
      </c>
      <c r="W31" s="42"/>
      <c r="X31" s="59"/>
      <c r="Y31" s="156">
        <f t="shared" si="2"/>
        <v>0</v>
      </c>
      <c r="Z31" s="42"/>
      <c r="AA31" s="57"/>
      <c r="AB31" s="57"/>
      <c r="AC31" s="61"/>
      <c r="AD31" s="227"/>
      <c r="AE31" s="101"/>
      <c r="AF31" s="59"/>
      <c r="AG31" s="208">
        <f t="shared" si="7"/>
        <v>0</v>
      </c>
      <c r="AH31" s="161">
        <f>SUM(I31+R31+V31+AG31+Y31)</f>
        <v>0</v>
      </c>
    </row>
    <row r="32" spans="2:34" ht="20.149999999999999" customHeight="1" thickBot="1">
      <c r="B32" s="149">
        <f t="shared" si="6"/>
        <v>2.300000000000001E-2</v>
      </c>
      <c r="C32" s="64"/>
      <c r="D32" s="60"/>
      <c r="E32" s="65"/>
      <c r="F32" s="61"/>
      <c r="G32" s="248"/>
      <c r="H32" s="61"/>
      <c r="I32" s="150">
        <f t="shared" si="0"/>
        <v>0</v>
      </c>
      <c r="J32" s="98"/>
      <c r="K32" s="44"/>
      <c r="L32" s="66"/>
      <c r="M32" s="225"/>
      <c r="N32" s="99"/>
      <c r="O32" s="219"/>
      <c r="P32" s="100"/>
      <c r="Q32" s="51"/>
      <c r="R32" s="155">
        <f t="shared" si="1"/>
        <v>0</v>
      </c>
      <c r="S32" s="238"/>
      <c r="T32" s="63"/>
      <c r="U32" s="56"/>
      <c r="V32" s="156">
        <f t="shared" si="8"/>
        <v>0</v>
      </c>
      <c r="W32" s="42"/>
      <c r="X32" s="59"/>
      <c r="Y32" s="156">
        <f t="shared" si="2"/>
        <v>0</v>
      </c>
      <c r="Z32" s="61"/>
      <c r="AA32" s="57"/>
      <c r="AB32" s="57"/>
      <c r="AC32" s="61"/>
      <c r="AD32" s="227"/>
      <c r="AE32" s="261"/>
      <c r="AF32" s="106"/>
      <c r="AG32" s="208">
        <f t="shared" si="7"/>
        <v>0</v>
      </c>
      <c r="AH32" s="161">
        <f t="shared" si="9"/>
        <v>0</v>
      </c>
    </row>
    <row r="33" spans="2:34" ht="20.149999999999999" customHeight="1" thickTop="1">
      <c r="B33" s="149">
        <f t="shared" si="6"/>
        <v>2.4000000000000011E-2</v>
      </c>
      <c r="C33" s="42"/>
      <c r="D33" s="60"/>
      <c r="E33" s="66"/>
      <c r="F33" s="251"/>
      <c r="G33" s="67"/>
      <c r="H33" s="45"/>
      <c r="I33" s="150">
        <f t="shared" si="0"/>
        <v>0</v>
      </c>
      <c r="J33" s="191"/>
      <c r="K33" s="44"/>
      <c r="L33" s="66"/>
      <c r="M33" s="225"/>
      <c r="N33" s="97"/>
      <c r="O33" s="219"/>
      <c r="P33" s="50"/>
      <c r="Q33" s="51"/>
      <c r="R33" s="155">
        <f t="shared" si="1"/>
        <v>0</v>
      </c>
      <c r="S33" s="238"/>
      <c r="T33" s="43"/>
      <c r="U33" s="51"/>
      <c r="V33" s="156">
        <f t="shared" si="8"/>
        <v>0</v>
      </c>
      <c r="W33" s="42"/>
      <c r="X33" s="59"/>
      <c r="Y33" s="156">
        <f t="shared" si="2"/>
        <v>0</v>
      </c>
      <c r="Z33" s="61"/>
      <c r="AA33" s="57"/>
      <c r="AB33" s="57"/>
      <c r="AC33" s="57"/>
      <c r="AD33" s="61"/>
      <c r="AE33" s="101"/>
      <c r="AF33" s="59"/>
      <c r="AG33" s="208">
        <f t="shared" si="7"/>
        <v>0</v>
      </c>
      <c r="AH33" s="161">
        <f>SUM(I33+R33+V33+AG33+Y33)</f>
        <v>0</v>
      </c>
    </row>
    <row r="34" spans="2:34" ht="20.149999999999999" customHeight="1">
      <c r="B34" s="149">
        <f t="shared" si="6"/>
        <v>2.5000000000000012E-2</v>
      </c>
      <c r="C34" s="42"/>
      <c r="D34" s="60"/>
      <c r="E34" s="66"/>
      <c r="F34" s="251"/>
      <c r="G34" s="97"/>
      <c r="H34" s="45"/>
      <c r="I34" s="150">
        <f t="shared" si="0"/>
        <v>0</v>
      </c>
      <c r="J34" s="191"/>
      <c r="K34" s="44"/>
      <c r="L34" s="217"/>
      <c r="M34" s="101"/>
      <c r="N34" s="97"/>
      <c r="O34" s="219"/>
      <c r="P34" s="50"/>
      <c r="Q34" s="51"/>
      <c r="R34" s="155">
        <f t="shared" si="1"/>
        <v>0</v>
      </c>
      <c r="S34" s="238"/>
      <c r="T34" s="43"/>
      <c r="U34" s="51"/>
      <c r="V34" s="156">
        <f t="shared" si="8"/>
        <v>0</v>
      </c>
      <c r="W34" s="42"/>
      <c r="X34" s="59"/>
      <c r="Y34" s="156">
        <f t="shared" si="2"/>
        <v>0</v>
      </c>
      <c r="Z34" s="61"/>
      <c r="AA34" s="57"/>
      <c r="AB34" s="57"/>
      <c r="AC34" s="57"/>
      <c r="AD34" s="61"/>
      <c r="AE34" s="101"/>
      <c r="AF34" s="59"/>
      <c r="AG34" s="208">
        <f t="shared" si="7"/>
        <v>0</v>
      </c>
      <c r="AH34" s="161">
        <f>SUM(I34+R34+V34+AG34+Y34)</f>
        <v>0</v>
      </c>
    </row>
    <row r="35" spans="2:34" ht="20.149999999999999" customHeight="1">
      <c r="B35" s="149">
        <f t="shared" si="6"/>
        <v>2.6000000000000013E-2</v>
      </c>
      <c r="C35" s="42"/>
      <c r="D35" s="43"/>
      <c r="E35" s="66"/>
      <c r="F35" s="251"/>
      <c r="G35" s="97"/>
      <c r="H35" s="45"/>
      <c r="I35" s="150">
        <f t="shared" si="0"/>
        <v>0</v>
      </c>
      <c r="J35" s="191"/>
      <c r="K35" s="50"/>
      <c r="L35" s="66"/>
      <c r="M35" s="225"/>
      <c r="N35" s="97"/>
      <c r="O35" s="219"/>
      <c r="P35" s="50"/>
      <c r="Q35" s="51"/>
      <c r="R35" s="155">
        <f t="shared" si="1"/>
        <v>0</v>
      </c>
      <c r="S35" s="238"/>
      <c r="T35" s="43"/>
      <c r="U35" s="51"/>
      <c r="V35" s="156">
        <f t="shared" si="8"/>
        <v>0</v>
      </c>
      <c r="W35" s="42"/>
      <c r="X35" s="59"/>
      <c r="Y35" s="156">
        <f t="shared" si="2"/>
        <v>0</v>
      </c>
      <c r="Z35" s="61"/>
      <c r="AA35" s="57"/>
      <c r="AB35" s="57"/>
      <c r="AC35" s="57"/>
      <c r="AD35" s="61"/>
      <c r="AE35" s="101"/>
      <c r="AF35" s="59"/>
      <c r="AG35" s="208">
        <f t="shared" si="7"/>
        <v>0</v>
      </c>
      <c r="AH35" s="161">
        <f>SUM(I35+R35+V35+AG35+Y35)</f>
        <v>0</v>
      </c>
    </row>
    <row r="36" spans="2:34" ht="20.149999999999999" customHeight="1">
      <c r="B36" s="149">
        <f t="shared" si="6"/>
        <v>2.7000000000000014E-2</v>
      </c>
      <c r="C36" s="42"/>
      <c r="D36" s="43"/>
      <c r="E36" s="66"/>
      <c r="F36" s="251"/>
      <c r="G36" s="102"/>
      <c r="H36" s="45"/>
      <c r="I36" s="150">
        <f t="shared" si="0"/>
        <v>0</v>
      </c>
      <c r="J36" s="47"/>
      <c r="K36" s="50"/>
      <c r="L36" s="66"/>
      <c r="M36" s="225"/>
      <c r="N36" s="97"/>
      <c r="O36" s="219"/>
      <c r="P36" s="50"/>
      <c r="Q36" s="51"/>
      <c r="R36" s="155">
        <f t="shared" si="1"/>
        <v>0</v>
      </c>
      <c r="S36" s="238"/>
      <c r="T36" s="43"/>
      <c r="U36" s="51"/>
      <c r="V36" s="156">
        <f t="shared" si="8"/>
        <v>0</v>
      </c>
      <c r="W36" s="42"/>
      <c r="X36" s="59"/>
      <c r="Y36" s="156">
        <f t="shared" si="2"/>
        <v>0</v>
      </c>
      <c r="Z36" s="61"/>
      <c r="AA36" s="57"/>
      <c r="AB36" s="57"/>
      <c r="AC36" s="57"/>
      <c r="AD36" s="61"/>
      <c r="AE36" s="101"/>
      <c r="AF36" s="59"/>
      <c r="AG36" s="208">
        <f t="shared" si="7"/>
        <v>0</v>
      </c>
      <c r="AH36" s="161">
        <f>SUM(I36+R36+V36+AG36+Y36)</f>
        <v>0</v>
      </c>
    </row>
    <row r="37" spans="2:34" ht="20.149999999999999" customHeight="1">
      <c r="B37" s="149">
        <f t="shared" si="6"/>
        <v>2.8000000000000014E-2</v>
      </c>
      <c r="C37" s="42"/>
      <c r="D37" s="43"/>
      <c r="E37" s="66"/>
      <c r="F37" s="251"/>
      <c r="G37" s="97"/>
      <c r="H37" s="45"/>
      <c r="I37" s="150">
        <f t="shared" si="0"/>
        <v>0</v>
      </c>
      <c r="J37" s="192"/>
      <c r="K37" s="50"/>
      <c r="L37" s="44"/>
      <c r="M37" s="225"/>
      <c r="N37" s="97"/>
      <c r="O37" s="219"/>
      <c r="P37" s="50"/>
      <c r="Q37" s="51"/>
      <c r="R37" s="155">
        <f t="shared" si="1"/>
        <v>0</v>
      </c>
      <c r="S37" s="238"/>
      <c r="T37" s="43"/>
      <c r="U37" s="51"/>
      <c r="V37" s="156">
        <f t="shared" si="8"/>
        <v>0</v>
      </c>
      <c r="W37" s="42"/>
      <c r="X37" s="59"/>
      <c r="Y37" s="156">
        <f t="shared" si="2"/>
        <v>0</v>
      </c>
      <c r="Z37" s="61"/>
      <c r="AA37" s="57"/>
      <c r="AB37" s="57"/>
      <c r="AC37" s="57"/>
      <c r="AD37" s="61"/>
      <c r="AE37" s="101"/>
      <c r="AF37" s="59"/>
      <c r="AG37" s="208">
        <f>SUM(Z37:AF37)</f>
        <v>0</v>
      </c>
      <c r="AH37" s="161">
        <f>SUM(I37+R37+V37+AG37+Y37)</f>
        <v>0</v>
      </c>
    </row>
    <row r="38" spans="2:34" ht="20.149999999999999" customHeight="1" thickBot="1">
      <c r="B38" s="157">
        <f t="shared" si="6"/>
        <v>2.9000000000000015E-2</v>
      </c>
      <c r="C38" s="80"/>
      <c r="D38" s="195"/>
      <c r="E38" s="75"/>
      <c r="F38" s="252"/>
      <c r="G38" s="99"/>
      <c r="H38" s="212"/>
      <c r="I38" s="158">
        <f t="shared" si="0"/>
        <v>0</v>
      </c>
      <c r="J38" s="193"/>
      <c r="K38" s="77"/>
      <c r="L38" s="75"/>
      <c r="M38" s="222"/>
      <c r="N38" s="99"/>
      <c r="O38" s="220"/>
      <c r="P38" s="77"/>
      <c r="Q38" s="103"/>
      <c r="R38" s="155">
        <f t="shared" si="1"/>
        <v>0</v>
      </c>
      <c r="S38" s="80"/>
      <c r="T38" s="77"/>
      <c r="U38" s="103"/>
      <c r="V38" s="160">
        <f t="shared" si="8"/>
        <v>0</v>
      </c>
      <c r="W38" s="80"/>
      <c r="X38" s="77"/>
      <c r="Y38" s="160">
        <f t="shared" si="2"/>
        <v>0</v>
      </c>
      <c r="Z38" s="104"/>
      <c r="AA38" s="105"/>
      <c r="AB38" s="105"/>
      <c r="AC38" s="105"/>
      <c r="AD38" s="104"/>
      <c r="AE38" s="260"/>
      <c r="AF38" s="72"/>
      <c r="AG38" s="208">
        <f t="shared" si="7"/>
        <v>0</v>
      </c>
      <c r="AH38" s="161">
        <f>SUM(I38+R38+V38+AG38+Y38)</f>
        <v>0</v>
      </c>
    </row>
    <row r="39" spans="2:34" ht="20.149999999999999" customHeight="1" thickBot="1">
      <c r="B39" s="144">
        <f t="shared" si="6"/>
        <v>3.0000000000000016E-2</v>
      </c>
      <c r="C39" s="107"/>
      <c r="D39" s="196"/>
      <c r="E39" s="108"/>
      <c r="F39" s="253"/>
      <c r="G39" s="109"/>
      <c r="H39" s="114"/>
      <c r="I39" s="145">
        <f t="shared" si="0"/>
        <v>0</v>
      </c>
      <c r="J39" s="194"/>
      <c r="K39" s="111"/>
      <c r="L39" s="90"/>
      <c r="M39" s="223"/>
      <c r="N39" s="109"/>
      <c r="O39" s="221"/>
      <c r="P39" s="111"/>
      <c r="Q39" s="110"/>
      <c r="R39" s="155">
        <f t="shared" si="1"/>
        <v>0</v>
      </c>
      <c r="S39" s="107"/>
      <c r="T39" s="92"/>
      <c r="U39" s="110"/>
      <c r="V39" s="154">
        <f t="shared" si="8"/>
        <v>0</v>
      </c>
      <c r="W39" s="107"/>
      <c r="X39" s="92"/>
      <c r="Y39" s="154">
        <f t="shared" si="2"/>
        <v>0</v>
      </c>
      <c r="Z39" s="112"/>
      <c r="AA39" s="96"/>
      <c r="AB39" s="96"/>
      <c r="AC39" s="96"/>
      <c r="AD39" s="95"/>
      <c r="AE39" s="262"/>
      <c r="AF39" s="267"/>
      <c r="AG39" s="208">
        <f t="shared" si="7"/>
        <v>0</v>
      </c>
      <c r="AH39" s="161">
        <f t="shared" si="9"/>
        <v>0</v>
      </c>
    </row>
    <row r="40" spans="2:34" ht="20.149999999999999" customHeight="1" thickTop="1">
      <c r="B40" s="149">
        <f t="shared" si="6"/>
        <v>3.1000000000000017E-2</v>
      </c>
      <c r="C40" s="42"/>
      <c r="D40" s="113"/>
      <c r="E40" s="66"/>
      <c r="F40" s="254"/>
      <c r="G40" s="255"/>
      <c r="H40" s="45"/>
      <c r="I40" s="150">
        <f t="shared" si="0"/>
        <v>0</v>
      </c>
      <c r="J40" s="47"/>
      <c r="K40" s="92"/>
      <c r="L40" s="44"/>
      <c r="M40" s="44"/>
      <c r="N40" s="114"/>
      <c r="O40" s="44"/>
      <c r="P40" s="113"/>
      <c r="Q40" s="51"/>
      <c r="R40" s="155">
        <f t="shared" si="1"/>
        <v>0</v>
      </c>
      <c r="S40" s="42"/>
      <c r="T40" s="50"/>
      <c r="U40" s="51"/>
      <c r="V40" s="156">
        <f t="shared" si="8"/>
        <v>0</v>
      </c>
      <c r="W40" s="42"/>
      <c r="X40" s="50"/>
      <c r="Y40" s="156">
        <f t="shared" si="2"/>
        <v>0</v>
      </c>
      <c r="Z40" s="61"/>
      <c r="AA40" s="57"/>
      <c r="AB40" s="57"/>
      <c r="AC40" s="57"/>
      <c r="AD40" s="61"/>
      <c r="AE40" s="258"/>
      <c r="AF40" s="87"/>
      <c r="AG40" s="208">
        <f t="shared" si="7"/>
        <v>0</v>
      </c>
      <c r="AH40" s="161">
        <f>SUM(I40+R40+V40+AG40+Y40)</f>
        <v>0</v>
      </c>
    </row>
    <row r="41" spans="2:34" ht="20.149999999999999" customHeight="1">
      <c r="B41" s="149">
        <f t="shared" si="6"/>
        <v>3.2000000000000015E-2</v>
      </c>
      <c r="C41" s="115"/>
      <c r="D41" s="43"/>
      <c r="E41" s="50"/>
      <c r="F41" s="101"/>
      <c r="G41" s="61"/>
      <c r="H41" s="45"/>
      <c r="I41" s="150">
        <f t="shared" si="0"/>
        <v>0</v>
      </c>
      <c r="J41" s="47"/>
      <c r="K41" s="50"/>
      <c r="L41" s="44"/>
      <c r="M41" s="50"/>
      <c r="N41" s="45"/>
      <c r="O41" s="50"/>
      <c r="P41" s="43"/>
      <c r="Q41" s="51"/>
      <c r="R41" s="155">
        <f t="shared" si="1"/>
        <v>0</v>
      </c>
      <c r="S41" s="42"/>
      <c r="T41" s="50"/>
      <c r="U41" s="51"/>
      <c r="V41" s="156">
        <f t="shared" si="8"/>
        <v>0</v>
      </c>
      <c r="W41" s="42"/>
      <c r="X41" s="50"/>
      <c r="Y41" s="156">
        <f t="shared" si="2"/>
        <v>0</v>
      </c>
      <c r="Z41" s="61"/>
      <c r="AA41" s="57"/>
      <c r="AB41" s="57"/>
      <c r="AC41" s="57"/>
      <c r="AD41" s="61"/>
      <c r="AE41" s="101"/>
      <c r="AF41" s="59"/>
      <c r="AG41" s="208">
        <f t="shared" si="7"/>
        <v>0</v>
      </c>
      <c r="AH41" s="161">
        <f>SUM(I41+R41+V41+AG41+Y41)</f>
        <v>0</v>
      </c>
    </row>
    <row r="42" spans="2:34" ht="20.149999999999999" customHeight="1">
      <c r="B42" s="149">
        <f t="shared" si="6"/>
        <v>3.3000000000000015E-2</v>
      </c>
      <c r="C42" s="115"/>
      <c r="D42" s="43"/>
      <c r="E42" s="50"/>
      <c r="F42" s="101"/>
      <c r="G42" s="61"/>
      <c r="H42" s="45"/>
      <c r="I42" s="150">
        <f t="shared" si="0"/>
        <v>0</v>
      </c>
      <c r="J42" s="47"/>
      <c r="K42" s="50"/>
      <c r="L42" s="50"/>
      <c r="M42" s="50"/>
      <c r="N42" s="45"/>
      <c r="O42" s="50"/>
      <c r="P42" s="43"/>
      <c r="Q42" s="51"/>
      <c r="R42" s="155">
        <f t="shared" si="1"/>
        <v>0</v>
      </c>
      <c r="S42" s="42"/>
      <c r="T42" s="50"/>
      <c r="U42" s="51"/>
      <c r="V42" s="156">
        <f t="shared" si="8"/>
        <v>0</v>
      </c>
      <c r="W42" s="42"/>
      <c r="X42" s="50"/>
      <c r="Y42" s="156">
        <f t="shared" si="2"/>
        <v>0</v>
      </c>
      <c r="Z42" s="61"/>
      <c r="AA42" s="57"/>
      <c r="AB42" s="57"/>
      <c r="AC42" s="57"/>
      <c r="AD42" s="61"/>
      <c r="AE42" s="101"/>
      <c r="AF42" s="59"/>
      <c r="AG42" s="208">
        <f t="shared" si="7"/>
        <v>0</v>
      </c>
      <c r="AH42" s="161">
        <f>SUM(I42+R42+V42+AG42+Y42)</f>
        <v>0</v>
      </c>
    </row>
    <row r="43" spans="2:34" ht="20.149999999999999" customHeight="1">
      <c r="B43" s="149">
        <f t="shared" si="6"/>
        <v>3.4000000000000016E-2</v>
      </c>
      <c r="C43" s="115"/>
      <c r="D43" s="43"/>
      <c r="E43" s="50"/>
      <c r="F43" s="101"/>
      <c r="G43" s="61"/>
      <c r="H43" s="45"/>
      <c r="I43" s="150">
        <f t="shared" si="0"/>
        <v>0</v>
      </c>
      <c r="J43" s="47"/>
      <c r="K43" s="50"/>
      <c r="L43" s="50"/>
      <c r="M43" s="50"/>
      <c r="N43" s="45"/>
      <c r="O43" s="50"/>
      <c r="P43" s="43"/>
      <c r="Q43" s="51"/>
      <c r="R43" s="155">
        <f t="shared" si="1"/>
        <v>0</v>
      </c>
      <c r="S43" s="42"/>
      <c r="T43" s="50"/>
      <c r="U43" s="51"/>
      <c r="V43" s="156">
        <f t="shared" si="8"/>
        <v>0</v>
      </c>
      <c r="W43" s="42"/>
      <c r="X43" s="50"/>
      <c r="Y43" s="156">
        <f t="shared" si="2"/>
        <v>0</v>
      </c>
      <c r="Z43" s="61"/>
      <c r="AA43" s="57"/>
      <c r="AB43" s="57"/>
      <c r="AC43" s="57"/>
      <c r="AD43" s="61"/>
      <c r="AE43" s="101"/>
      <c r="AF43" s="59"/>
      <c r="AG43" s="208">
        <f t="shared" si="7"/>
        <v>0</v>
      </c>
      <c r="AH43" s="161">
        <f>SUM(I43+R43+V43+AG43+Y43)</f>
        <v>0</v>
      </c>
    </row>
    <row r="44" spans="2:34" ht="20.149999999999999" customHeight="1" thickBot="1">
      <c r="B44" s="149">
        <f t="shared" si="6"/>
        <v>3.5000000000000017E-2</v>
      </c>
      <c r="C44" s="115"/>
      <c r="D44" s="43"/>
      <c r="E44" s="50"/>
      <c r="F44" s="101"/>
      <c r="G44" s="256"/>
      <c r="H44" s="213"/>
      <c r="I44" s="150">
        <f t="shared" si="0"/>
        <v>0</v>
      </c>
      <c r="J44" s="47"/>
      <c r="K44" s="50"/>
      <c r="L44" s="50"/>
      <c r="M44" s="239"/>
      <c r="N44" s="45"/>
      <c r="O44" s="50"/>
      <c r="P44" s="43"/>
      <c r="Q44" s="51"/>
      <c r="R44" s="155">
        <f t="shared" si="1"/>
        <v>0</v>
      </c>
      <c r="S44" s="241"/>
      <c r="T44" s="50"/>
      <c r="U44" s="51"/>
      <c r="V44" s="156">
        <f t="shared" si="8"/>
        <v>0</v>
      </c>
      <c r="W44" s="42"/>
      <c r="X44" s="50"/>
      <c r="Y44" s="156">
        <f t="shared" si="2"/>
        <v>0</v>
      </c>
      <c r="Z44" s="82"/>
      <c r="AA44" s="81"/>
      <c r="AB44" s="105"/>
      <c r="AC44" s="105"/>
      <c r="AD44" s="104"/>
      <c r="AE44" s="101"/>
      <c r="AF44" s="59"/>
      <c r="AG44" s="208">
        <f>SUM(Z44:AF44)</f>
        <v>0</v>
      </c>
      <c r="AH44" s="161">
        <f>SUM(I44+R44+V44+AG44+Y44)</f>
        <v>0</v>
      </c>
    </row>
    <row r="45" spans="2:34" ht="20.149999999999999" customHeight="1" thickTop="1" thickBot="1">
      <c r="B45" s="162" t="s">
        <v>0</v>
      </c>
      <c r="C45" s="163">
        <f>SUM(C20:C44)</f>
        <v>0</v>
      </c>
      <c r="D45" s="164">
        <f t="shared" ref="C45:H45" si="10">SUM(D19:D44)</f>
        <v>0</v>
      </c>
      <c r="E45" s="165">
        <f t="shared" si="10"/>
        <v>0</v>
      </c>
      <c r="F45" s="165">
        <f t="shared" si="10"/>
        <v>0</v>
      </c>
      <c r="G45" s="166">
        <f t="shared" si="10"/>
        <v>0</v>
      </c>
      <c r="H45" s="167">
        <f t="shared" si="10"/>
        <v>0</v>
      </c>
      <c r="I45" s="168">
        <f t="shared" si="0"/>
        <v>0</v>
      </c>
      <c r="J45" s="169">
        <f>SUM(J19:J44)</f>
        <v>0</v>
      </c>
      <c r="K45" s="170">
        <f>SUM(K19:K44)</f>
        <v>0</v>
      </c>
      <c r="L45" s="170">
        <f>SUM(L19:L44)</f>
        <v>0</v>
      </c>
      <c r="M45" s="170">
        <f>SUM(M19:M44)</f>
        <v>0</v>
      </c>
      <c r="N45" s="218">
        <f t="shared" ref="N45:Q45" si="11">SUM(N19:N44)</f>
        <v>0</v>
      </c>
      <c r="O45" s="218">
        <f>SUM(O19:O44)</f>
        <v>0</v>
      </c>
      <c r="P45" s="164">
        <f t="shared" si="11"/>
        <v>0</v>
      </c>
      <c r="Q45" s="171">
        <f t="shared" si="11"/>
        <v>0</v>
      </c>
      <c r="R45" s="172">
        <f>SUM(J45:Q45)</f>
        <v>0</v>
      </c>
      <c r="S45" s="240">
        <f>SUM(S24:S37)</f>
        <v>0</v>
      </c>
      <c r="T45" s="166">
        <f>SUM(T10:T44)</f>
        <v>0</v>
      </c>
      <c r="U45" s="173">
        <f>SUM(U10:U44)</f>
        <v>0</v>
      </c>
      <c r="V45" s="174">
        <f>SUM(S45:U45)</f>
        <v>0</v>
      </c>
      <c r="W45" s="163">
        <f>SUM(W19,W21)</f>
        <v>0</v>
      </c>
      <c r="X45" s="166">
        <f>SUM(X19,X21)</f>
        <v>0</v>
      </c>
      <c r="Y45" s="174">
        <f>SUM(W45:X45)</f>
        <v>0</v>
      </c>
      <c r="Z45" s="171">
        <f t="shared" ref="Z45:AC45" si="12">SUM(Z22:Z44)</f>
        <v>0</v>
      </c>
      <c r="AA45" s="167">
        <f t="shared" si="12"/>
        <v>0</v>
      </c>
      <c r="AB45" s="167">
        <f t="shared" si="12"/>
        <v>0</v>
      </c>
      <c r="AC45" s="167">
        <f t="shared" si="12"/>
        <v>0</v>
      </c>
      <c r="AD45" s="230">
        <f>SUM(AD22:AD44)</f>
        <v>0</v>
      </c>
      <c r="AE45" s="166">
        <f>AE19</f>
        <v>0</v>
      </c>
      <c r="AF45" s="268">
        <f>SUM(AF19:AF24)</f>
        <v>0</v>
      </c>
      <c r="AG45" s="175">
        <f>SUM(Z45:AF45)</f>
        <v>0</v>
      </c>
      <c r="AH45" s="176">
        <f>SUM(I45+R45+V45+AG45+Y45)</f>
        <v>0</v>
      </c>
    </row>
    <row r="46" spans="2:34" ht="20.149999999999999" customHeight="1" thickBot="1">
      <c r="B46" s="130"/>
      <c r="C46" s="134"/>
      <c r="D46" s="134"/>
      <c r="E46" s="134"/>
      <c r="F46" s="134"/>
      <c r="G46" s="134"/>
      <c r="H46" s="134"/>
      <c r="I46" s="133"/>
      <c r="J46" s="134"/>
      <c r="K46" s="134"/>
      <c r="L46" s="134"/>
      <c r="M46" s="134"/>
      <c r="N46" s="134"/>
      <c r="O46" s="134"/>
      <c r="P46" s="134"/>
      <c r="Q46" s="134"/>
      <c r="R46" s="2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</row>
    <row r="47" spans="2:34" s="122" customFormat="1" ht="20.149999999999999" customHeight="1" thickBot="1">
      <c r="B47" s="177" t="s">
        <v>3</v>
      </c>
      <c r="C47" s="178">
        <f>IF(C45=0,0,ROUND(SUMPRODUCT(C19:C44,$B19:$B44)/C45*100,2))</f>
        <v>0</v>
      </c>
      <c r="D47" s="179">
        <f>IF(D45=0,0,(SUMPRODUCT(D19:D44,$B19:$B44)/D45*100))</f>
        <v>0</v>
      </c>
      <c r="E47" s="180">
        <f>IF(E45=0,0,(SUMPRODUCT(E19:E44,$B19:$B44)/E45*100))</f>
        <v>0</v>
      </c>
      <c r="F47" s="180">
        <f>IF(F45=0,0,(SUMPRODUCT(F19:F44,$B19:$B44)/F45*100))</f>
        <v>0</v>
      </c>
      <c r="G47" s="181">
        <f>IF(G45=0,0,(SUMPRODUCT(G19:G44,$B19:$B44)/G45*100))</f>
        <v>0</v>
      </c>
      <c r="H47" s="182">
        <f>IF(H45=0,0,ROUND(SUMPRODUCT(H20:H44,$B20:$B44)/H45*100,2))</f>
        <v>0</v>
      </c>
      <c r="I47" s="183">
        <f>IF(I45=0,0,ROUND(SUMPRODUCT(I19:I44,$B19:$B44)/I45*100,2))</f>
        <v>0</v>
      </c>
      <c r="J47" s="184">
        <f t="shared" ref="J47:Q47" si="13">IF(J45=0,0,(SUMPRODUCT(J19:J44,$B19:$B44)/J45*100))</f>
        <v>0</v>
      </c>
      <c r="K47" s="185">
        <f t="shared" si="13"/>
        <v>0</v>
      </c>
      <c r="L47" s="185">
        <f t="shared" si="13"/>
        <v>0</v>
      </c>
      <c r="M47" s="182">
        <f t="shared" si="13"/>
        <v>0</v>
      </c>
      <c r="N47" s="181">
        <f t="shared" si="13"/>
        <v>0</v>
      </c>
      <c r="O47" s="181">
        <f>IF(O45=0,0,(SUMPRODUCT(O19:O44,$B19:$B44)/O45*100))</f>
        <v>0</v>
      </c>
      <c r="P47" s="179">
        <f t="shared" si="13"/>
        <v>0</v>
      </c>
      <c r="Q47" s="186">
        <f t="shared" si="13"/>
        <v>0</v>
      </c>
      <c r="R47" s="183">
        <f>IF(R45=0,0,ROUND(SUMPRODUCT(R19:R44,$B19:$B44)/R45*100,2))</f>
        <v>0</v>
      </c>
      <c r="S47" s="178">
        <f>IF(S45=0,0,ROUND(SUMPRODUCT(S19:S44,$B19:$B44)/S45*100,2))</f>
        <v>0</v>
      </c>
      <c r="T47" s="179">
        <f>IF(T45=0,0,(SUMPRODUCT(T10:T44,$B10:$B44)/T45*100))</f>
        <v>0</v>
      </c>
      <c r="U47" s="186">
        <f>IF(U45=0,0,(SUMPRODUCT(U10:U44,$B10:$B44)/U45*100))</f>
        <v>0</v>
      </c>
      <c r="V47" s="183">
        <f>IF(V45=0,0,ROUND(SUMPRODUCT(V10:V44,$B10:$B44)/V45*100,2))</f>
        <v>0</v>
      </c>
      <c r="W47" s="178">
        <f>IF(W45=0,0,(SUMPRODUCT(W19:W44,$B19:$B44)/W45*100))</f>
        <v>0</v>
      </c>
      <c r="X47" s="179">
        <f>IF(X45=0,0,(SUMPRODUCT(X19:X44,$B19:$B44)/X45*100))</f>
        <v>0</v>
      </c>
      <c r="Y47" s="183">
        <f>IF(Y45=0,0,ROUND(SUMPRODUCT(Y19:Y44,$B19:$B44)/Y45*100,2))</f>
        <v>0</v>
      </c>
      <c r="Z47" s="178">
        <f t="shared" ref="Z47:AE47" si="14">IF(Z45=0,0,ROUND(SUMPRODUCT(Z21:Z44,$B21:$B44)/Z45*100,2))</f>
        <v>0</v>
      </c>
      <c r="AA47" s="187">
        <f t="shared" si="14"/>
        <v>0</v>
      </c>
      <c r="AB47" s="188">
        <f t="shared" si="14"/>
        <v>0</v>
      </c>
      <c r="AC47" s="188">
        <f t="shared" si="14"/>
        <v>0</v>
      </c>
      <c r="AD47" s="231">
        <f t="shared" si="14"/>
        <v>0</v>
      </c>
      <c r="AE47" s="231">
        <f>IF(AE45=0,0,ROUND(SUMPRODUCT(AE19:AE44,$B19:$B44)/AE45*100,2))</f>
        <v>0</v>
      </c>
      <c r="AF47" s="231">
        <f>IF(AF45=0,0,ROUND(SUMPRODUCT(AF19:AF44,$B19:$B44)/AF45*100,2))</f>
        <v>0</v>
      </c>
      <c r="AG47" s="189">
        <f>IF(AG45=0,0,ROUND(SUMPRODUCT(AG19:AG44,$B19:$B44)/AG45*100,2))</f>
        <v>0</v>
      </c>
      <c r="AH47" s="190">
        <f>IF(AH45=0,0,ROUND(SUMPRODUCT(AH10:AH44,$B10:$B44)/AH45*100,2))</f>
        <v>0</v>
      </c>
    </row>
    <row r="48" spans="2:34" ht="17.149999999999999" customHeight="1"/>
    <row r="49" ht="17.149999999999999" customHeight="1"/>
    <row r="50" ht="17.149999999999999" customHeight="1"/>
    <row r="51" ht="17.149999999999999" customHeight="1"/>
    <row r="52" ht="17.149999999999999" customHeight="1"/>
    <row r="53" ht="17.149999999999999" customHeight="1"/>
    <row r="54" ht="17.149999999999999" customHeight="1"/>
    <row r="55" ht="17.149999999999999" customHeight="1"/>
    <row r="56" ht="17.149999999999999" customHeight="1"/>
    <row r="57" ht="17.149999999999999" customHeight="1"/>
  </sheetData>
  <sheetProtection selectLockedCells="1"/>
  <mergeCells count="41">
    <mergeCell ref="X8:X9"/>
    <mergeCell ref="AG8:AG11"/>
    <mergeCell ref="Z9:Z11"/>
    <mergeCell ref="AH8:AH11"/>
    <mergeCell ref="AB10:AB11"/>
    <mergeCell ref="AC10:AC11"/>
    <mergeCell ref="AD10:AD11"/>
    <mergeCell ref="AE9:AE11"/>
    <mergeCell ref="AA9:AA11"/>
    <mergeCell ref="S1:AH1"/>
    <mergeCell ref="P5:R5"/>
    <mergeCell ref="Z7:AG7"/>
    <mergeCell ref="Z8:AA8"/>
    <mergeCell ref="AB8:AD8"/>
    <mergeCell ref="D6:R6"/>
    <mergeCell ref="D8:G8"/>
    <mergeCell ref="S8:S9"/>
    <mergeCell ref="B1:R1"/>
    <mergeCell ref="S7:V7"/>
    <mergeCell ref="P4:R4"/>
    <mergeCell ref="P3:R3"/>
    <mergeCell ref="B7:B9"/>
    <mergeCell ref="AE3:AH3"/>
    <mergeCell ref="AE5:AH5"/>
    <mergeCell ref="T8:U8"/>
    <mergeCell ref="AE4:AH4"/>
    <mergeCell ref="C8:C9"/>
    <mergeCell ref="C7:I7"/>
    <mergeCell ref="J7:R7"/>
    <mergeCell ref="I8:I9"/>
    <mergeCell ref="R8:R9"/>
    <mergeCell ref="H8:H9"/>
    <mergeCell ref="O8:O9"/>
    <mergeCell ref="P8:Q8"/>
    <mergeCell ref="V8:V9"/>
    <mergeCell ref="T6:AH6"/>
    <mergeCell ref="W7:Y7"/>
    <mergeCell ref="W8:W9"/>
    <mergeCell ref="Y8:Y9"/>
    <mergeCell ref="AF9:AF11"/>
    <mergeCell ref="J8:N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5" fitToWidth="2" orientation="landscape" cellComments="asDisplayed" r:id="rId1"/>
  <headerFooter alignWithMargins="0">
    <oddFooter>&amp;C&amp;"ＭＳ Ｐゴシック,太字"&amp;A&amp;"ＭＳ Ｐゴシック,標準"　　&amp;P / &amp;N ページ</oddFooter>
  </headerFooter>
  <colBreaks count="1" manualBreakCount="1">
    <brk id="18" max="46" man="1"/>
  </colBreaks>
  <ignoredErrors>
    <ignoredError sqref="X4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6"/>
  <sheetViews>
    <sheetView showZeros="0" view="pageBreakPreview" zoomScale="72" zoomScaleNormal="72" zoomScaleSheetLayoutView="72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6" sqref="C16"/>
    </sheetView>
  </sheetViews>
  <sheetFormatPr defaultColWidth="9" defaultRowHeight="15" customHeight="1"/>
  <cols>
    <col min="1" max="1" width="9.08984375" style="1" customWidth="1"/>
    <col min="2" max="2" width="15.90625" style="1" bestFit="1" customWidth="1"/>
    <col min="3" max="4" width="13.6328125" style="1" customWidth="1"/>
    <col min="5" max="6" width="14.7265625" style="1" bestFit="1" customWidth="1"/>
    <col min="7" max="7" width="16.6328125" style="1" bestFit="1" customWidth="1"/>
    <col min="8" max="8" width="9.08984375" style="1" customWidth="1"/>
    <col min="9" max="16384" width="9" style="1"/>
  </cols>
  <sheetData>
    <row r="1" spans="1:8" ht="20.149999999999999" customHeight="1">
      <c r="A1" s="325" t="str">
        <f>第１表!B1</f>
        <v>中小企業向け等融資制度の融資利率別貸出残高報告書（令和６年３月末残高）</v>
      </c>
      <c r="B1" s="325"/>
      <c r="C1" s="325"/>
      <c r="D1" s="325"/>
      <c r="E1" s="325"/>
      <c r="F1" s="325"/>
      <c r="G1" s="325"/>
      <c r="H1" s="325"/>
    </row>
    <row r="2" spans="1:8" ht="17.25" customHeight="1">
      <c r="B2" s="17"/>
      <c r="C2" s="17"/>
      <c r="D2" s="17"/>
      <c r="E2" s="17"/>
      <c r="F2" s="17"/>
      <c r="G2" s="17"/>
    </row>
    <row r="3" spans="1:8" ht="18" customHeight="1">
      <c r="D3" s="23" t="s">
        <v>1</v>
      </c>
      <c r="E3" s="331">
        <f>第１表!P3</f>
        <v>0</v>
      </c>
      <c r="F3" s="332"/>
      <c r="G3" s="333"/>
    </row>
    <row r="4" spans="1:8" ht="18" customHeight="1">
      <c r="D4" s="23" t="s">
        <v>4</v>
      </c>
      <c r="E4" s="331">
        <f>第１表!P4</f>
        <v>0</v>
      </c>
      <c r="F4" s="332"/>
      <c r="G4" s="333"/>
    </row>
    <row r="5" spans="1:8" ht="18" customHeight="1">
      <c r="D5" s="23" t="s">
        <v>5</v>
      </c>
      <c r="E5" s="331">
        <f>第１表!P5</f>
        <v>0</v>
      </c>
      <c r="F5" s="332"/>
      <c r="G5" s="333"/>
    </row>
    <row r="6" spans="1:8" ht="18" customHeight="1" thickBot="1">
      <c r="B6" s="15" t="s">
        <v>21</v>
      </c>
      <c r="G6" s="16" t="s">
        <v>15</v>
      </c>
    </row>
    <row r="7" spans="1:8" ht="18" customHeight="1">
      <c r="A7" s="39"/>
      <c r="B7" s="334" t="s">
        <v>16</v>
      </c>
      <c r="C7" s="328" t="s">
        <v>7</v>
      </c>
      <c r="D7" s="329"/>
      <c r="E7" s="330"/>
      <c r="F7" s="337" t="s">
        <v>13</v>
      </c>
      <c r="G7" s="337" t="s">
        <v>12</v>
      </c>
    </row>
    <row r="8" spans="1:8" ht="18" customHeight="1">
      <c r="A8" s="39"/>
      <c r="B8" s="335"/>
      <c r="C8" s="340" t="s">
        <v>8</v>
      </c>
      <c r="D8" s="342" t="s">
        <v>9</v>
      </c>
      <c r="E8" s="326"/>
      <c r="F8" s="338"/>
      <c r="G8" s="338"/>
    </row>
    <row r="9" spans="1:8" ht="18" customHeight="1" thickBot="1">
      <c r="A9" s="39"/>
      <c r="B9" s="336"/>
      <c r="C9" s="341"/>
      <c r="D9" s="343"/>
      <c r="E9" s="327"/>
      <c r="F9" s="339"/>
      <c r="G9" s="339"/>
    </row>
    <row r="10" spans="1:8" ht="23.25" customHeight="1">
      <c r="A10" s="39"/>
      <c r="B10" s="34">
        <v>6.0000000000000001E-3</v>
      </c>
      <c r="C10" s="9"/>
      <c r="D10" s="8"/>
      <c r="E10" s="30">
        <f>SUM(C10:D10)</f>
        <v>0</v>
      </c>
      <c r="F10" s="10"/>
      <c r="G10" s="14"/>
    </row>
    <row r="11" spans="1:8" ht="23.25" customHeight="1">
      <c r="B11" s="19">
        <f t="shared" ref="B11:B33" si="0">B10+0.1%</f>
        <v>7.0000000000000001E-3</v>
      </c>
      <c r="C11" s="4"/>
      <c r="D11" s="3"/>
      <c r="E11" s="31">
        <f t="shared" ref="E11:E34" si="1">SUM(C11:D11)</f>
        <v>0</v>
      </c>
      <c r="F11" s="11"/>
      <c r="G11" s="29"/>
    </row>
    <row r="12" spans="1:8" ht="23.25" customHeight="1">
      <c r="B12" s="19">
        <f t="shared" si="0"/>
        <v>8.0000000000000002E-3</v>
      </c>
      <c r="C12" s="4"/>
      <c r="D12" s="3"/>
      <c r="E12" s="31">
        <f t="shared" si="1"/>
        <v>0</v>
      </c>
      <c r="F12" s="11"/>
      <c r="G12" s="11"/>
    </row>
    <row r="13" spans="1:8" ht="23.25" customHeight="1" thickBot="1">
      <c r="B13" s="20">
        <f t="shared" si="0"/>
        <v>9.0000000000000011E-3</v>
      </c>
      <c r="C13" s="5"/>
      <c r="D13" s="6"/>
      <c r="E13" s="32">
        <f t="shared" si="1"/>
        <v>0</v>
      </c>
      <c r="F13" s="12"/>
      <c r="G13" s="37"/>
    </row>
    <row r="14" spans="1:8" ht="23.25" customHeight="1">
      <c r="B14" s="18">
        <f t="shared" si="0"/>
        <v>1.0000000000000002E-2</v>
      </c>
      <c r="C14" s="7"/>
      <c r="D14" s="2"/>
      <c r="E14" s="33">
        <f t="shared" si="1"/>
        <v>0</v>
      </c>
      <c r="F14" s="13"/>
      <c r="G14" s="38"/>
    </row>
    <row r="15" spans="1:8" ht="23.25" customHeight="1">
      <c r="B15" s="19">
        <f t="shared" si="0"/>
        <v>1.1000000000000003E-2</v>
      </c>
      <c r="C15" s="4"/>
      <c r="D15" s="3"/>
      <c r="E15" s="31">
        <f t="shared" si="1"/>
        <v>0</v>
      </c>
      <c r="F15" s="11"/>
      <c r="G15" s="29"/>
    </row>
    <row r="16" spans="1:8" ht="23.25" customHeight="1">
      <c r="B16" s="19">
        <f t="shared" si="0"/>
        <v>1.2000000000000004E-2</v>
      </c>
      <c r="C16" s="4"/>
      <c r="D16" s="3"/>
      <c r="E16" s="31">
        <f t="shared" si="1"/>
        <v>0</v>
      </c>
      <c r="F16" s="11"/>
      <c r="G16" s="29"/>
    </row>
    <row r="17" spans="2:7" ht="23.25" customHeight="1">
      <c r="B17" s="19">
        <f t="shared" si="0"/>
        <v>1.3000000000000005E-2</v>
      </c>
      <c r="C17" s="4"/>
      <c r="D17" s="3"/>
      <c r="E17" s="31">
        <f t="shared" si="1"/>
        <v>0</v>
      </c>
      <c r="F17" s="11"/>
      <c r="G17" s="29"/>
    </row>
    <row r="18" spans="2:7" ht="23.25" customHeight="1">
      <c r="B18" s="19">
        <f t="shared" si="0"/>
        <v>1.4000000000000005E-2</v>
      </c>
      <c r="C18" s="4"/>
      <c r="D18" s="3"/>
      <c r="E18" s="31">
        <f t="shared" si="1"/>
        <v>0</v>
      </c>
      <c r="F18" s="11"/>
      <c r="G18" s="29"/>
    </row>
    <row r="19" spans="2:7" ht="23.25" customHeight="1">
      <c r="B19" s="19">
        <f t="shared" si="0"/>
        <v>1.5000000000000006E-2</v>
      </c>
      <c r="C19" s="4"/>
      <c r="D19" s="3"/>
      <c r="E19" s="31">
        <f t="shared" si="1"/>
        <v>0</v>
      </c>
      <c r="F19" s="11"/>
      <c r="G19" s="11"/>
    </row>
    <row r="20" spans="2:7" ht="23.25" customHeight="1">
      <c r="B20" s="19">
        <f t="shared" si="0"/>
        <v>1.6000000000000007E-2</v>
      </c>
      <c r="C20" s="4"/>
      <c r="D20" s="3"/>
      <c r="E20" s="31">
        <f t="shared" si="1"/>
        <v>0</v>
      </c>
      <c r="F20" s="11"/>
      <c r="G20" s="11"/>
    </row>
    <row r="21" spans="2:7" ht="23.25" customHeight="1">
      <c r="B21" s="19">
        <f t="shared" si="0"/>
        <v>1.7000000000000008E-2</v>
      </c>
      <c r="C21" s="4"/>
      <c r="D21" s="3"/>
      <c r="E21" s="31">
        <f t="shared" si="1"/>
        <v>0</v>
      </c>
      <c r="F21" s="11"/>
      <c r="G21" s="11"/>
    </row>
    <row r="22" spans="2:7" ht="23.25" customHeight="1">
      <c r="B22" s="19">
        <f t="shared" si="0"/>
        <v>1.8000000000000009E-2</v>
      </c>
      <c r="C22" s="4"/>
      <c r="D22" s="3"/>
      <c r="E22" s="31">
        <f t="shared" si="1"/>
        <v>0</v>
      </c>
      <c r="F22" s="11"/>
      <c r="G22" s="29"/>
    </row>
    <row r="23" spans="2:7" ht="23.25" customHeight="1" thickBot="1">
      <c r="B23" s="20">
        <f t="shared" si="0"/>
        <v>1.900000000000001E-2</v>
      </c>
      <c r="C23" s="5"/>
      <c r="D23" s="6"/>
      <c r="E23" s="32">
        <f t="shared" si="1"/>
        <v>0</v>
      </c>
      <c r="F23" s="12"/>
      <c r="G23" s="37"/>
    </row>
    <row r="24" spans="2:7" ht="23.25" customHeight="1">
      <c r="B24" s="18">
        <f t="shared" si="0"/>
        <v>2.0000000000000011E-2</v>
      </c>
      <c r="C24" s="7"/>
      <c r="D24" s="2"/>
      <c r="E24" s="33">
        <f t="shared" si="1"/>
        <v>0</v>
      </c>
      <c r="F24" s="13"/>
      <c r="G24" s="13"/>
    </row>
    <row r="25" spans="2:7" ht="23.25" customHeight="1">
      <c r="B25" s="19">
        <f t="shared" si="0"/>
        <v>2.1000000000000012E-2</v>
      </c>
      <c r="C25" s="4"/>
      <c r="D25" s="3"/>
      <c r="E25" s="31">
        <f t="shared" si="1"/>
        <v>0</v>
      </c>
      <c r="F25" s="11"/>
      <c r="G25" s="29"/>
    </row>
    <row r="26" spans="2:7" ht="23.25" customHeight="1">
      <c r="B26" s="19">
        <f t="shared" si="0"/>
        <v>2.2000000000000013E-2</v>
      </c>
      <c r="C26" s="4"/>
      <c r="D26" s="3"/>
      <c r="E26" s="31">
        <f t="shared" si="1"/>
        <v>0</v>
      </c>
      <c r="F26" s="11"/>
      <c r="G26" s="29"/>
    </row>
    <row r="27" spans="2:7" ht="23.25" customHeight="1">
      <c r="B27" s="19">
        <f t="shared" si="0"/>
        <v>2.3000000000000013E-2</v>
      </c>
      <c r="C27" s="4"/>
      <c r="D27" s="3"/>
      <c r="E27" s="31">
        <f t="shared" si="1"/>
        <v>0</v>
      </c>
      <c r="F27" s="11"/>
      <c r="G27" s="29"/>
    </row>
    <row r="28" spans="2:7" ht="23.25" customHeight="1">
      <c r="B28" s="19">
        <f t="shared" si="0"/>
        <v>2.4000000000000014E-2</v>
      </c>
      <c r="C28" s="4"/>
      <c r="D28" s="3"/>
      <c r="E28" s="31">
        <f t="shared" si="1"/>
        <v>0</v>
      </c>
      <c r="F28" s="11"/>
      <c r="G28" s="29"/>
    </row>
    <row r="29" spans="2:7" ht="23.25" customHeight="1">
      <c r="B29" s="19">
        <f t="shared" si="0"/>
        <v>2.5000000000000015E-2</v>
      </c>
      <c r="C29" s="4"/>
      <c r="D29" s="3"/>
      <c r="E29" s="31">
        <f t="shared" si="1"/>
        <v>0</v>
      </c>
      <c r="F29" s="11"/>
      <c r="G29" s="29"/>
    </row>
    <row r="30" spans="2:7" ht="23.25" customHeight="1">
      <c r="B30" s="19">
        <f t="shared" si="0"/>
        <v>2.6000000000000016E-2</v>
      </c>
      <c r="C30" s="4"/>
      <c r="D30" s="3"/>
      <c r="E30" s="31">
        <f t="shared" si="1"/>
        <v>0</v>
      </c>
      <c r="F30" s="11"/>
      <c r="G30" s="29"/>
    </row>
    <row r="31" spans="2:7" ht="23.25" customHeight="1">
      <c r="B31" s="19">
        <f t="shared" si="0"/>
        <v>2.7000000000000017E-2</v>
      </c>
      <c r="C31" s="4"/>
      <c r="D31" s="3"/>
      <c r="E31" s="31">
        <f>SUM(C31:D31)</f>
        <v>0</v>
      </c>
      <c r="F31" s="11"/>
      <c r="G31" s="29"/>
    </row>
    <row r="32" spans="2:7" ht="23.25" customHeight="1">
      <c r="B32" s="19">
        <f t="shared" si="0"/>
        <v>2.8000000000000018E-2</v>
      </c>
      <c r="C32" s="4"/>
      <c r="D32" s="3"/>
      <c r="E32" s="31">
        <f t="shared" si="1"/>
        <v>0</v>
      </c>
      <c r="F32" s="11"/>
      <c r="G32" s="29"/>
    </row>
    <row r="33" spans="2:7" ht="23.25" customHeight="1" thickBot="1">
      <c r="B33" s="20">
        <f t="shared" si="0"/>
        <v>2.9000000000000019E-2</v>
      </c>
      <c r="C33" s="5"/>
      <c r="D33" s="6"/>
      <c r="E33" s="32">
        <f t="shared" si="1"/>
        <v>0</v>
      </c>
      <c r="F33" s="12"/>
      <c r="G33" s="37"/>
    </row>
    <row r="34" spans="2:7" ht="23.25" customHeight="1" thickTop="1" thickBot="1">
      <c r="B34" s="21" t="s">
        <v>0</v>
      </c>
      <c r="C34" s="25">
        <f>SUM(C10:C33)</f>
        <v>0</v>
      </c>
      <c r="D34" s="24">
        <f>SUM(D10:D33)</f>
        <v>0</v>
      </c>
      <c r="E34" s="22">
        <f t="shared" si="1"/>
        <v>0</v>
      </c>
      <c r="F34" s="36">
        <f>SUM(F10:F33)</f>
        <v>0</v>
      </c>
      <c r="G34" s="36">
        <f>SUM(G10:G33)</f>
        <v>0</v>
      </c>
    </row>
    <row r="35" spans="2:7" ht="23.25" customHeight="1" thickBot="1"/>
    <row r="36" spans="2:7" ht="23.25" customHeight="1" thickBot="1">
      <c r="B36" s="26" t="s">
        <v>3</v>
      </c>
      <c r="C36" s="28">
        <f>IF(C34=0,0,ROUND(SUMPRODUCT(C10:C33,$B10:$B33)/C34*100,2))</f>
        <v>0</v>
      </c>
      <c r="D36" s="27">
        <f>IF(D34=0,0,ROUND(SUMPRODUCT(D10:D33,$B10:$B33)/D34*100,2))</f>
        <v>0</v>
      </c>
      <c r="E36" s="40">
        <f>IF(E34=0,0,ROUND(SUMPRODUCT(E10:E33,$B10:$B33)/E34*100,2))</f>
        <v>0</v>
      </c>
      <c r="F36" s="27">
        <f>IF(F34=0,0,ROUND(SUMPRODUCT(F10:F33,$B10:$B33)/F34*100,2))</f>
        <v>0</v>
      </c>
      <c r="G36" s="35">
        <f>IF(G34=0,0,ROUND(SUMPRODUCT(G10:G33,$B10:$B33)/G34*100,2))</f>
        <v>0</v>
      </c>
    </row>
    <row r="37" spans="2:7" ht="17.149999999999999" customHeight="1"/>
    <row r="38" spans="2:7" ht="17.149999999999999" customHeight="1"/>
    <row r="39" spans="2:7" ht="17.149999999999999" customHeight="1"/>
    <row r="40" spans="2:7" ht="17.149999999999999" customHeight="1"/>
    <row r="41" spans="2:7" ht="17.149999999999999" customHeight="1"/>
    <row r="42" spans="2:7" ht="17.149999999999999" customHeight="1"/>
    <row r="43" spans="2:7" ht="17.149999999999999" customHeight="1"/>
    <row r="44" spans="2:7" ht="17.149999999999999" customHeight="1"/>
    <row r="45" spans="2:7" ht="17.149999999999999" customHeight="1"/>
    <row r="46" spans="2:7" ht="17.149999999999999" customHeight="1"/>
  </sheetData>
  <sheetProtection sheet="1" objects="1" scenarios="1" selectLockedCells="1"/>
  <mergeCells count="11">
    <mergeCell ref="A1:H1"/>
    <mergeCell ref="E8:E9"/>
    <mergeCell ref="C7:E7"/>
    <mergeCell ref="E3:G3"/>
    <mergeCell ref="E4:G4"/>
    <mergeCell ref="E5:G5"/>
    <mergeCell ref="B7:B9"/>
    <mergeCell ref="F7:F9"/>
    <mergeCell ref="G7:G9"/>
    <mergeCell ref="C8:C9"/>
    <mergeCell ref="D8:D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>
    <oddFooter>&amp;C&amp;"ＭＳ Ｐゴシック,太字"&amp;A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金融課</dc:creator>
  <cp:lastModifiedBy>Windows ユーザー</cp:lastModifiedBy>
  <cp:lastPrinted>2023-09-13T01:21:41Z</cp:lastPrinted>
  <dcterms:created xsi:type="dcterms:W3CDTF">2001-12-28T05:33:35Z</dcterms:created>
  <dcterms:modified xsi:type="dcterms:W3CDTF">2024-03-08T07:36:55Z</dcterms:modified>
  <cp:contentStatus/>
</cp:coreProperties>
</file>