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ドライブより移行\N\看護政策係\★Gフォルダからの移行\41子育て看護職員就業定着支援事業\R5\06_額確定（実績報告）\"/>
    </mc:Choice>
  </mc:AlternateContent>
  <bookViews>
    <workbookView xWindow="0" yWindow="0" windowWidth="28800" windowHeight="12370" activeTab="12"/>
  </bookViews>
  <sheets>
    <sheet name="保福第1の28号" sheetId="16" r:id="rId1"/>
    <sheet name="保福第１の２号" sheetId="14" r:id="rId2"/>
    <sheet name="保福第22号" sheetId="1" r:id="rId3"/>
    <sheet name="保福第23号" sheetId="2" r:id="rId4"/>
    <sheet name="保福第24号" sheetId="6" r:id="rId5"/>
    <sheet name="保福１の31号" sheetId="15" r:id="rId6"/>
    <sheet name="別紙1号" sheetId="5" r:id="rId7"/>
    <sheet name="別紙2号" sheetId="4" r:id="rId8"/>
    <sheet name="別紙3号" sheetId="8" r:id="rId9"/>
    <sheet name="別紙4号" sheetId="7" r:id="rId10"/>
    <sheet name="別紙5号" sheetId="3" r:id="rId11"/>
    <sheet name="別紙6号" sheetId="9" r:id="rId12"/>
    <sheet name="別紙" sheetId="17" r:id="rId13"/>
  </sheets>
  <definedNames>
    <definedName name="_xlnm.Print_Area" localSheetId="7">別紙2号!$A$1:$AG$32</definedName>
    <definedName name="_xlnm.Print_Area" localSheetId="1">保福第１の２号!$A$1:$K$41</definedName>
    <definedName name="_xlnm.Print_Area" localSheetId="2">保福第22号!$A$1:$AA$63</definedName>
    <definedName name="_xlnm.Print_Area" localSheetId="3">保福第23号!$A$1:$AE$23</definedName>
  </definedNames>
  <calcPr calcId="162913"/>
</workbook>
</file>

<file path=xl/calcChain.xml><?xml version="1.0" encoding="utf-8"?>
<calcChain xmlns="http://schemas.openxmlformats.org/spreadsheetml/2006/main">
  <c r="D35" i="1" l="1"/>
  <c r="A35" i="1"/>
  <c r="H35" i="1"/>
  <c r="F35" i="1"/>
  <c r="M27" i="1"/>
  <c r="A27" i="1"/>
  <c r="AG24" i="9"/>
  <c r="AG24" i="3"/>
  <c r="AG24" i="7"/>
  <c r="AG24" i="8"/>
  <c r="AB24" i="2"/>
  <c r="E40" i="17"/>
  <c r="F40" i="17"/>
  <c r="C23" i="17"/>
  <c r="B23" i="17"/>
  <c r="G5" i="17"/>
  <c r="C5" i="17"/>
  <c r="C4" i="17"/>
  <c r="J23" i="17"/>
  <c r="I23" i="17"/>
  <c r="F23" i="17"/>
  <c r="E23" i="17"/>
  <c r="D23" i="17"/>
  <c r="H22" i="17"/>
  <c r="G22" i="17"/>
  <c r="H21" i="17"/>
  <c r="G21" i="17"/>
  <c r="H20" i="17"/>
  <c r="G20" i="17"/>
  <c r="H19" i="17"/>
  <c r="G19" i="17"/>
  <c r="H18" i="17"/>
  <c r="G18" i="17"/>
  <c r="H17" i="17"/>
  <c r="G17" i="17"/>
  <c r="H16" i="17"/>
  <c r="G16" i="17"/>
  <c r="H15" i="17"/>
  <c r="G15" i="17"/>
  <c r="H14" i="17"/>
  <c r="G14" i="17"/>
  <c r="H13" i="17"/>
  <c r="G13" i="17"/>
  <c r="H12" i="17"/>
  <c r="H23" i="17"/>
  <c r="G12" i="17"/>
  <c r="H11" i="17"/>
  <c r="G11" i="17"/>
  <c r="W13" i="2"/>
  <c r="T13" i="2"/>
  <c r="U13" i="2"/>
  <c r="C13" i="2"/>
  <c r="X13" i="2"/>
  <c r="K25" i="15"/>
  <c r="J25" i="15"/>
  <c r="I25" i="15"/>
  <c r="H25" i="15"/>
  <c r="G25" i="15"/>
  <c r="F25" i="15"/>
  <c r="J15" i="15"/>
  <c r="I15" i="15"/>
  <c r="H15" i="15"/>
  <c r="G15" i="15"/>
  <c r="F15" i="15"/>
  <c r="S38" i="1"/>
  <c r="E27" i="1"/>
  <c r="A45" i="1"/>
  <c r="L13" i="1"/>
  <c r="A13" i="1"/>
  <c r="AC15" i="2"/>
  <c r="H15" i="2"/>
  <c r="AG11" i="4"/>
  <c r="I61" i="5"/>
  <c r="I60" i="5"/>
  <c r="AH16" i="3"/>
  <c r="AG17" i="4"/>
  <c r="AG14" i="4"/>
  <c r="AG15" i="4"/>
  <c r="AG16" i="4"/>
  <c r="AG18" i="4"/>
  <c r="AG19" i="4"/>
  <c r="AG17" i="8"/>
  <c r="AG16" i="8"/>
  <c r="AI16" i="8"/>
  <c r="AG15" i="8"/>
  <c r="AI15" i="8"/>
  <c r="AG13" i="8"/>
  <c r="AI13" i="8"/>
  <c r="AH13" i="8"/>
  <c r="AG11" i="8"/>
  <c r="AI11" i="8"/>
  <c r="AG10" i="8"/>
  <c r="AH10" i="8"/>
  <c r="AI10" i="8"/>
  <c r="AG9" i="8"/>
  <c r="AI9" i="8"/>
  <c r="AG18" i="8"/>
  <c r="AI18" i="8"/>
  <c r="AH18" i="8"/>
  <c r="AG19" i="8"/>
  <c r="AG20" i="8"/>
  <c r="AI20" i="8"/>
  <c r="AG14" i="8"/>
  <c r="AG12" i="8"/>
  <c r="AI12" i="8"/>
  <c r="AH9" i="7"/>
  <c r="AH9" i="3"/>
  <c r="AH9" i="9"/>
  <c r="AH10" i="9"/>
  <c r="AH11" i="9"/>
  <c r="AH21" i="9"/>
  <c r="AH12" i="9"/>
  <c r="AH13" i="9"/>
  <c r="AH14" i="9"/>
  <c r="AH15" i="9"/>
  <c r="AH16" i="9"/>
  <c r="AH17" i="9"/>
  <c r="D62" i="5"/>
  <c r="E62" i="5"/>
  <c r="I62" i="5"/>
  <c r="J62" i="5"/>
  <c r="F62" i="5"/>
  <c r="G62" i="5"/>
  <c r="H62" i="5"/>
  <c r="D54" i="5"/>
  <c r="E54" i="5"/>
  <c r="F54" i="5"/>
  <c r="G54" i="5"/>
  <c r="H54" i="5"/>
  <c r="I54" i="5"/>
  <c r="J54" i="5"/>
  <c r="I58" i="5"/>
  <c r="G27" i="1"/>
  <c r="I27" i="1"/>
  <c r="K27" i="1"/>
  <c r="F11" i="6"/>
  <c r="F37" i="6" s="1"/>
  <c r="AA13" i="2" s="1"/>
  <c r="B14" i="2"/>
  <c r="AC4" i="7"/>
  <c r="AD4" i="9"/>
  <c r="AC4" i="3"/>
  <c r="A13" i="2"/>
  <c r="D13" i="2"/>
  <c r="G13" i="2" s="1"/>
  <c r="AG9" i="3"/>
  <c r="AG21" i="3"/>
  <c r="AH10" i="3"/>
  <c r="AH11" i="3"/>
  <c r="AH12" i="3"/>
  <c r="AH21" i="3"/>
  <c r="AH13" i="3"/>
  <c r="AH14" i="3"/>
  <c r="AH15" i="3"/>
  <c r="AH17" i="3"/>
  <c r="AH18" i="3"/>
  <c r="AH19" i="3"/>
  <c r="AH20" i="3"/>
  <c r="AG10" i="3"/>
  <c r="AG11" i="3"/>
  <c r="AG12" i="3"/>
  <c r="AG13" i="3"/>
  <c r="AG14" i="3"/>
  <c r="AG15" i="3"/>
  <c r="AG16" i="3"/>
  <c r="AG17" i="3"/>
  <c r="AG18" i="3"/>
  <c r="AG19" i="3"/>
  <c r="AG20" i="3"/>
  <c r="AG9" i="7"/>
  <c r="AH10" i="7"/>
  <c r="AH11" i="7"/>
  <c r="AH12" i="7"/>
  <c r="AH13" i="7"/>
  <c r="AH14" i="7"/>
  <c r="AH15" i="7"/>
  <c r="AH16" i="7"/>
  <c r="AH17" i="7"/>
  <c r="AH18" i="7"/>
  <c r="AH19" i="7"/>
  <c r="AH21" i="7"/>
  <c r="Q13" i="2"/>
  <c r="R13" i="2"/>
  <c r="AH20" i="7"/>
  <c r="AG10" i="7"/>
  <c r="AG11" i="7"/>
  <c r="AG12" i="7"/>
  <c r="AG13" i="7"/>
  <c r="AG14" i="7"/>
  <c r="AG15" i="7"/>
  <c r="AG16" i="7"/>
  <c r="AG17" i="7"/>
  <c r="AG18" i="7"/>
  <c r="AG19" i="7"/>
  <c r="AG21" i="7"/>
  <c r="AG20" i="7"/>
  <c r="AH20" i="9"/>
  <c r="AG20" i="9"/>
  <c r="AH19" i="9"/>
  <c r="AG19" i="9"/>
  <c r="AH18" i="9"/>
  <c r="AG18" i="9"/>
  <c r="AG17" i="9"/>
  <c r="AG16" i="9"/>
  <c r="AG15" i="9"/>
  <c r="AG14" i="9"/>
  <c r="AG13" i="9"/>
  <c r="AG12" i="9"/>
  <c r="AG11" i="9"/>
  <c r="AG10" i="9"/>
  <c r="AG9" i="9"/>
  <c r="AG20" i="4"/>
  <c r="AG13" i="4"/>
  <c r="AG12" i="4"/>
  <c r="AG10" i="4"/>
  <c r="AG9" i="4"/>
  <c r="AB4" i="8"/>
  <c r="Z4" i="4"/>
  <c r="L4" i="5"/>
  <c r="G5" i="6"/>
  <c r="I63" i="5"/>
  <c r="J63" i="5"/>
  <c r="I59" i="5"/>
  <c r="F13" i="6"/>
  <c r="F15" i="6"/>
  <c r="F17" i="6"/>
  <c r="F19" i="6"/>
  <c r="F21" i="6"/>
  <c r="F23" i="6"/>
  <c r="F25" i="6"/>
  <c r="F27" i="6"/>
  <c r="F29" i="6"/>
  <c r="F31" i="6"/>
  <c r="F33" i="6"/>
  <c r="F35" i="6"/>
  <c r="E37" i="6"/>
  <c r="D37" i="6"/>
  <c r="C37" i="6"/>
  <c r="B13" i="2"/>
  <c r="AG21" i="9"/>
  <c r="AH15" i="8"/>
  <c r="AI14" i="8"/>
  <c r="AH14" i="8"/>
  <c r="AH19" i="8"/>
  <c r="AH9" i="8"/>
  <c r="AH12" i="8"/>
  <c r="AH20" i="8"/>
  <c r="AI19" i="8"/>
  <c r="AH16" i="8"/>
  <c r="AH11" i="8"/>
  <c r="AI17" i="8"/>
  <c r="AI21" i="8"/>
  <c r="AG21" i="8"/>
  <c r="L62" i="5"/>
  <c r="A29" i="1"/>
  <c r="AH17" i="8"/>
  <c r="N13" i="2"/>
  <c r="O13" i="2"/>
  <c r="AH21" i="8"/>
  <c r="G23" i="17"/>
  <c r="I13" i="2" l="1"/>
  <c r="AG21" i="4"/>
  <c r="AF24" i="4" s="1"/>
  <c r="K13" i="2" s="1"/>
  <c r="L13" i="2" s="1"/>
  <c r="Y13" i="2" s="1"/>
  <c r="Z13" i="2" l="1"/>
  <c r="AB13" i="2" l="1"/>
  <c r="AI13" i="2" s="1"/>
  <c r="AD13" i="2" s="1"/>
</calcChain>
</file>

<file path=xl/comments1.xml><?xml version="1.0" encoding="utf-8"?>
<comments xmlns="http://schemas.openxmlformats.org/spreadsheetml/2006/main">
  <authors>
    <author>清水＿慎介</author>
  </authors>
  <commentList>
    <comment ref="C20" authorId="0" shapeId="0">
      <text>
        <r>
          <rPr>
            <b/>
            <sz val="9"/>
            <color indexed="81"/>
            <rFont val="MS P ゴシック"/>
            <family val="3"/>
            <charset val="128"/>
          </rPr>
          <t xml:space="preserve">「～することができた」、「～が図られた」等
実績について記載してください。
</t>
        </r>
      </text>
    </comment>
  </commentList>
</comments>
</file>

<file path=xl/comments2.xml><?xml version="1.0" encoding="utf-8"?>
<comments xmlns="http://schemas.openxmlformats.org/spreadsheetml/2006/main">
  <authors>
    <author>清水＿慎介</author>
  </authors>
  <commentList>
    <comment ref="AI14" authorId="0" shapeId="0">
      <text>
        <r>
          <rPr>
            <b/>
            <sz val="9"/>
            <color indexed="81"/>
            <rFont val="MS P ゴシック"/>
            <family val="3"/>
            <charset val="128"/>
          </rPr>
          <t>R6.2.26付け医薬第2642号で指令している補助金の額を入力</t>
        </r>
      </text>
    </comment>
  </commentList>
</comments>
</file>

<file path=xl/comments3.xml><?xml version="1.0" encoding="utf-8"?>
<comments xmlns="http://schemas.openxmlformats.org/spreadsheetml/2006/main">
  <authors>
    <author>清水＿慎介（看護政策係）</author>
  </authors>
  <commentList>
    <comment ref="E7" authorId="0" shapeId="0">
      <text>
        <r>
          <rPr>
            <sz val="9"/>
            <color indexed="81"/>
            <rFont val="MS P ゴシック"/>
            <family val="3"/>
            <charset val="128"/>
          </rPr>
          <t xml:space="preserve">保育施設の運営を委託している場合は、この欄に消費税込みの金額を記載してください。
</t>
        </r>
      </text>
    </comment>
  </commentList>
</comments>
</file>

<file path=xl/comments4.xml><?xml version="1.0" encoding="utf-8"?>
<comments xmlns="http://schemas.openxmlformats.org/spreadsheetml/2006/main">
  <authors>
    <author>清水＿慎介</author>
  </authors>
  <commentList>
    <comment ref="AF23" authorId="0" shapeId="0">
      <text>
        <r>
          <rPr>
            <b/>
            <sz val="9"/>
            <color indexed="81"/>
            <rFont val="MS P ゴシック"/>
            <family val="3"/>
            <charset val="128"/>
          </rPr>
          <t>交付申請時の日数を記載。</t>
        </r>
      </text>
    </comment>
  </commentList>
</comments>
</file>

<file path=xl/comments5.xml><?xml version="1.0" encoding="utf-8"?>
<comments xmlns="http://schemas.openxmlformats.org/spreadsheetml/2006/main">
  <authors>
    <author>清水＿慎介</author>
  </authors>
  <commentList>
    <comment ref="AG23" authorId="0" shapeId="0">
      <text>
        <r>
          <rPr>
            <b/>
            <sz val="9"/>
            <color indexed="81"/>
            <rFont val="MS P ゴシック"/>
            <family val="3"/>
            <charset val="128"/>
          </rPr>
          <t>交付申請時の日数を記載。</t>
        </r>
      </text>
    </comment>
  </commentList>
</comments>
</file>

<file path=xl/comments6.xml><?xml version="1.0" encoding="utf-8"?>
<comments xmlns="http://schemas.openxmlformats.org/spreadsheetml/2006/main">
  <authors>
    <author>清水＿慎介</author>
  </authors>
  <commentList>
    <comment ref="AG23" authorId="0" shapeId="0">
      <text>
        <r>
          <rPr>
            <b/>
            <sz val="9"/>
            <color indexed="81"/>
            <rFont val="MS P ゴシック"/>
            <family val="3"/>
            <charset val="128"/>
          </rPr>
          <t>交付申請時の日数を記載。</t>
        </r>
      </text>
    </comment>
  </commentList>
</comments>
</file>

<file path=xl/comments7.xml><?xml version="1.0" encoding="utf-8"?>
<comments xmlns="http://schemas.openxmlformats.org/spreadsheetml/2006/main">
  <authors>
    <author>清水＿慎介</author>
  </authors>
  <commentList>
    <comment ref="AG23" authorId="0" shapeId="0">
      <text>
        <r>
          <rPr>
            <b/>
            <sz val="9"/>
            <color indexed="81"/>
            <rFont val="MS P ゴシック"/>
            <family val="3"/>
            <charset val="128"/>
          </rPr>
          <t>交付申請時の日数を記載</t>
        </r>
      </text>
    </comment>
  </commentList>
</comments>
</file>

<file path=xl/comments8.xml><?xml version="1.0" encoding="utf-8"?>
<comments xmlns="http://schemas.openxmlformats.org/spreadsheetml/2006/main">
  <authors>
    <author>清水＿慎介</author>
  </authors>
  <commentList>
    <comment ref="AG23" authorId="0" shapeId="0">
      <text>
        <r>
          <rPr>
            <b/>
            <sz val="9"/>
            <color indexed="81"/>
            <rFont val="MS P ゴシック"/>
            <family val="3"/>
            <charset val="128"/>
          </rPr>
          <t xml:space="preserve">交付申請時の日数を記載。
</t>
        </r>
      </text>
    </comment>
  </commentList>
</comments>
</file>

<file path=xl/sharedStrings.xml><?xml version="1.0" encoding="utf-8"?>
<sst xmlns="http://schemas.openxmlformats.org/spreadsheetml/2006/main" count="558" uniqueCount="366">
  <si>
    <t>保福第２２号様式</t>
    <phoneticPr fontId="2"/>
  </si>
  <si>
    <t>１　保育施設及び開設者の名称等</t>
    <phoneticPr fontId="2"/>
  </si>
  <si>
    <t>種　別</t>
    <phoneticPr fontId="2"/>
  </si>
  <si>
    <t>保　　育　　施　　設</t>
    <phoneticPr fontId="2"/>
  </si>
  <si>
    <t>開　　設　　者　　等</t>
    <phoneticPr fontId="2"/>
  </si>
  <si>
    <t>運営等が委託の場合</t>
  </si>
  <si>
    <t>施 設 名</t>
    <phoneticPr fontId="2"/>
  </si>
  <si>
    <t>開設年月日</t>
    <phoneticPr fontId="2"/>
  </si>
  <si>
    <t>所 在 地</t>
    <phoneticPr fontId="2"/>
  </si>
  <si>
    <t>設置主体</t>
    <phoneticPr fontId="2"/>
  </si>
  <si>
    <t>開設医療施設の名称</t>
    <phoneticPr fontId="2"/>
  </si>
  <si>
    <t>委託団体等　　　　名称</t>
    <phoneticPr fontId="2"/>
  </si>
  <si>
    <t>代表者名</t>
    <phoneticPr fontId="2"/>
  </si>
  <si>
    <t>２　児童福祉施設最低基準</t>
    <phoneticPr fontId="2"/>
  </si>
  <si>
    <t>児童福祉施設最低基準を満たしていない要素</t>
    <phoneticPr fontId="2"/>
  </si>
  <si>
    <t>職員の人数</t>
    <phoneticPr fontId="2"/>
  </si>
  <si>
    <t>職員の資格</t>
    <phoneticPr fontId="2"/>
  </si>
  <si>
    <t>面積基準</t>
    <phoneticPr fontId="2"/>
  </si>
  <si>
    <t>給食室の設置</t>
    <phoneticPr fontId="2"/>
  </si>
  <si>
    <t>その他の設備の設置</t>
    <rPh sb="2" eb="3">
      <t>タ</t>
    </rPh>
    <rPh sb="4" eb="6">
      <t>セツビ</t>
    </rPh>
    <rPh sb="7" eb="9">
      <t>セッチ</t>
    </rPh>
    <phoneticPr fontId="2"/>
  </si>
  <si>
    <t>保育時間・開所時間基準</t>
    <phoneticPr fontId="2"/>
  </si>
  <si>
    <t>立地基準</t>
    <phoneticPr fontId="2"/>
  </si>
  <si>
    <t>その他</t>
    <phoneticPr fontId="2"/>
  </si>
  <si>
    <t>３　保育乳幼児数及び利用職種</t>
    <phoneticPr fontId="2"/>
  </si>
  <si>
    <t>保　育　乳　幼　児　数</t>
    <phoneticPr fontId="2"/>
  </si>
  <si>
    <t>利  用  職  種</t>
    <phoneticPr fontId="2"/>
  </si>
  <si>
    <t>計</t>
    <rPh sb="0" eb="1">
      <t>ケイ</t>
    </rPh>
    <phoneticPr fontId="2"/>
  </si>
  <si>
    <t>乳児</t>
    <phoneticPr fontId="2"/>
  </si>
  <si>
    <t>1、2歳児</t>
    <phoneticPr fontId="2"/>
  </si>
  <si>
    <t>３歳児</t>
    <phoneticPr fontId="2"/>
  </si>
  <si>
    <t>４歳児以上</t>
    <phoneticPr fontId="2"/>
  </si>
  <si>
    <t>医　師　　</t>
    <phoneticPr fontId="2"/>
  </si>
  <si>
    <t>看護職員</t>
    <rPh sb="0" eb="2">
      <t>カンゴ</t>
    </rPh>
    <rPh sb="2" eb="4">
      <t>ショクイン</t>
    </rPh>
    <phoneticPr fontId="2"/>
  </si>
  <si>
    <t>その他</t>
    <rPh sb="2" eb="3">
      <t>タ</t>
    </rPh>
    <phoneticPr fontId="2"/>
  </si>
  <si>
    <t>うち女性医師</t>
    <phoneticPr fontId="2"/>
  </si>
  <si>
    <t>人</t>
    <rPh sb="0" eb="1">
      <t>ニン</t>
    </rPh>
    <phoneticPr fontId="2"/>
  </si>
  <si>
    <t>（　　）</t>
    <phoneticPr fontId="2"/>
  </si>
  <si>
    <t>４　職員の状況及び保育時間等</t>
    <phoneticPr fontId="2"/>
  </si>
  <si>
    <t>保育士等数</t>
    <rPh sb="0" eb="3">
      <t>ホイクシ</t>
    </rPh>
    <rPh sb="3" eb="4">
      <t>トウ</t>
    </rPh>
    <rPh sb="4" eb="5">
      <t>スウ</t>
    </rPh>
    <phoneticPr fontId="2"/>
  </si>
  <si>
    <t>保育施設での一般の乳幼児等の保育状況</t>
    <rPh sb="0" eb="2">
      <t>ホイク</t>
    </rPh>
    <rPh sb="2" eb="4">
      <t>シセツ</t>
    </rPh>
    <rPh sb="6" eb="8">
      <t>イッパン</t>
    </rPh>
    <rPh sb="9" eb="12">
      <t>ニュウヨウジ</t>
    </rPh>
    <rPh sb="12" eb="13">
      <t>トウ</t>
    </rPh>
    <rPh sb="14" eb="16">
      <t>ホイク</t>
    </rPh>
    <rPh sb="16" eb="18">
      <t>ジョウキョウ</t>
    </rPh>
    <phoneticPr fontId="2"/>
  </si>
  <si>
    <t>保　育　時　間</t>
    <rPh sb="0" eb="1">
      <t>タモツ</t>
    </rPh>
    <rPh sb="2" eb="3">
      <t>イク</t>
    </rPh>
    <rPh sb="4" eb="5">
      <t>トキ</t>
    </rPh>
    <rPh sb="6" eb="7">
      <t>アイダ</t>
    </rPh>
    <phoneticPr fontId="2"/>
  </si>
  <si>
    <t>月額保育料</t>
    <rPh sb="0" eb="2">
      <t>ゲツガク</t>
    </rPh>
    <rPh sb="2" eb="4">
      <t>ホイク</t>
    </rPh>
    <rPh sb="4" eb="5">
      <t>リョウ</t>
    </rPh>
    <phoneticPr fontId="2"/>
  </si>
  <si>
    <t>保育士</t>
    <rPh sb="0" eb="3">
      <t>ホイクシ</t>
    </rPh>
    <phoneticPr fontId="2"/>
  </si>
  <si>
    <t>看護師</t>
    <rPh sb="0" eb="3">
      <t>カンゴシ</t>
    </rPh>
    <phoneticPr fontId="2"/>
  </si>
  <si>
    <t>保育施設開所時間帯</t>
    <rPh sb="0" eb="2">
      <t>ホイク</t>
    </rPh>
    <rPh sb="2" eb="4">
      <t>シセツ</t>
    </rPh>
    <rPh sb="4" eb="6">
      <t>カイショ</t>
    </rPh>
    <rPh sb="6" eb="9">
      <t>ジカンタイ</t>
    </rPh>
    <phoneticPr fontId="2"/>
  </si>
  <si>
    <t>開所時間</t>
    <rPh sb="0" eb="2">
      <t>カイショ</t>
    </rPh>
    <rPh sb="2" eb="4">
      <t>ジカン</t>
    </rPh>
    <phoneticPr fontId="2"/>
  </si>
  <si>
    <t>円</t>
    <rPh sb="0" eb="1">
      <t>エン</t>
    </rPh>
    <phoneticPr fontId="2"/>
  </si>
  <si>
    <t xml:space="preserve"> 時　  分～ 　 時 　 分</t>
  </si>
  <si>
    <t>　　　時間　　分</t>
    <phoneticPr fontId="2"/>
  </si>
  <si>
    <t>５　建物の状況</t>
  </si>
  <si>
    <t>構造の別</t>
    <rPh sb="0" eb="2">
      <t>コウゾウ</t>
    </rPh>
    <rPh sb="3" eb="4">
      <t>ベツ</t>
    </rPh>
    <phoneticPr fontId="2"/>
  </si>
  <si>
    <t>建物階数</t>
    <rPh sb="0" eb="2">
      <t>タテモノ</t>
    </rPh>
    <rPh sb="2" eb="4">
      <t>カイスウ</t>
    </rPh>
    <phoneticPr fontId="2"/>
  </si>
  <si>
    <t>備　　考</t>
    <rPh sb="0" eb="1">
      <t>ソナエ</t>
    </rPh>
    <rPh sb="3" eb="4">
      <t>コウ</t>
    </rPh>
    <phoneticPr fontId="2"/>
  </si>
  <si>
    <t>階</t>
    <rPh sb="0" eb="1">
      <t>カイ</t>
    </rPh>
    <phoneticPr fontId="2"/>
  </si>
  <si>
    <t>㎡</t>
    <phoneticPr fontId="2"/>
  </si>
  <si>
    <t>６　病児等保育の状況</t>
    <phoneticPr fontId="2"/>
  </si>
  <si>
    <t>安　静　室　の　構　造</t>
    <rPh sb="0" eb="1">
      <t>アン</t>
    </rPh>
    <rPh sb="2" eb="3">
      <t>セイ</t>
    </rPh>
    <rPh sb="4" eb="5">
      <t>シツ</t>
    </rPh>
    <rPh sb="8" eb="9">
      <t>カマエ</t>
    </rPh>
    <rPh sb="10" eb="11">
      <t>ヅクリ</t>
    </rPh>
    <phoneticPr fontId="2"/>
  </si>
  <si>
    <t>保育定員数</t>
    <rPh sb="0" eb="2">
      <t>ホイク</t>
    </rPh>
    <rPh sb="2" eb="4">
      <t>テイイン</t>
    </rPh>
    <rPh sb="4" eb="5">
      <t>スウ</t>
    </rPh>
    <phoneticPr fontId="2"/>
  </si>
  <si>
    <t>職員数（看護職員）</t>
    <rPh sb="0" eb="2">
      <t>ショクイン</t>
    </rPh>
    <rPh sb="2" eb="3">
      <t>スウ</t>
    </rPh>
    <rPh sb="4" eb="6">
      <t>カンゴ</t>
    </rPh>
    <rPh sb="6" eb="8">
      <t>ショクイン</t>
    </rPh>
    <phoneticPr fontId="2"/>
  </si>
  <si>
    <t>構　造　の　別</t>
    <rPh sb="0" eb="1">
      <t>カマエ</t>
    </rPh>
    <rPh sb="2" eb="3">
      <t>ヅクリ</t>
    </rPh>
    <rPh sb="6" eb="7">
      <t>ベツ</t>
    </rPh>
    <phoneticPr fontId="2"/>
  </si>
  <si>
    <t>１人当たり面積</t>
    <rPh sb="0" eb="2">
      <t>ヒトリ</t>
    </rPh>
    <rPh sb="2" eb="3">
      <t>ア</t>
    </rPh>
    <rPh sb="5" eb="7">
      <t>メンセキ</t>
    </rPh>
    <phoneticPr fontId="2"/>
  </si>
  <si>
    <t>㎡</t>
    <phoneticPr fontId="2"/>
  </si>
  <si>
    <t>注　１　この様式は、病院内保育所運営事業に要する経費に係る補助金の交付を申請し、又は当該補助金に関し実績報告を</t>
    <rPh sb="10" eb="11">
      <t>ビョウ</t>
    </rPh>
    <phoneticPr fontId="2"/>
  </si>
  <si>
    <t>　　　する場合に使用すること。　</t>
    <phoneticPr fontId="2"/>
  </si>
  <si>
    <t>　　 ２　「種別」欄には、Ａ型特例、Ａ型、Ｂ型、Ｂ型特例の区分を記載すること。</t>
    <rPh sb="14" eb="15">
      <t>ガタ</t>
    </rPh>
    <rPh sb="15" eb="17">
      <t>トクレイ</t>
    </rPh>
    <phoneticPr fontId="2"/>
  </si>
  <si>
    <t xml:space="preserve">     ４　３の「保育乳幼児数」には、補助対象となる保育乳幼児数を記入し、（　）には看護職員の児童数を再掲すること。</t>
    <rPh sb="10" eb="12">
      <t>ホイク</t>
    </rPh>
    <rPh sb="12" eb="15">
      <t>ニュウヨウジ</t>
    </rPh>
    <rPh sb="15" eb="16">
      <t>スウ</t>
    </rPh>
    <rPh sb="20" eb="22">
      <t>ホジョ</t>
    </rPh>
    <rPh sb="22" eb="24">
      <t>タイショウ</t>
    </rPh>
    <rPh sb="27" eb="29">
      <t>ホイク</t>
    </rPh>
    <rPh sb="29" eb="32">
      <t>ニュウヨウジ</t>
    </rPh>
    <rPh sb="32" eb="33">
      <t>スウ</t>
    </rPh>
    <rPh sb="34" eb="36">
      <t>キニュウ</t>
    </rPh>
    <phoneticPr fontId="2"/>
  </si>
  <si>
    <t xml:space="preserve">     ５　「利用職種」には、保育所との保育契約をしている者を職種別に計上すること。</t>
    <rPh sb="8" eb="10">
      <t>リヨウ</t>
    </rPh>
    <rPh sb="10" eb="12">
      <t>ショクシュ</t>
    </rPh>
    <rPh sb="16" eb="19">
      <t>ホイクショ</t>
    </rPh>
    <rPh sb="21" eb="23">
      <t>ホイク</t>
    </rPh>
    <rPh sb="23" eb="25">
      <t>ケイヤク</t>
    </rPh>
    <rPh sb="30" eb="31">
      <t>モノ</t>
    </rPh>
    <rPh sb="32" eb="34">
      <t>ショクシュ</t>
    </rPh>
    <rPh sb="34" eb="35">
      <t>ベツ</t>
    </rPh>
    <rPh sb="36" eb="38">
      <t>ケイジョウ</t>
    </rPh>
    <phoneticPr fontId="2"/>
  </si>
  <si>
    <t>　　 ６　４の「保育士等数」欄には、保育士の有資格者、看護師、その他（事務職等の保育に従事しない者を除く）を記載すること。</t>
    <rPh sb="11" eb="12">
      <t>トウ</t>
    </rPh>
    <rPh sb="12" eb="13">
      <t>スウ</t>
    </rPh>
    <rPh sb="27" eb="30">
      <t>カンゴシ</t>
    </rPh>
    <rPh sb="35" eb="38">
      <t>ジムショク</t>
    </rPh>
    <rPh sb="38" eb="39">
      <t>トウ</t>
    </rPh>
    <rPh sb="40" eb="42">
      <t>ホイク</t>
    </rPh>
    <rPh sb="43" eb="45">
      <t>ジュウジ</t>
    </rPh>
    <rPh sb="48" eb="49">
      <t>モノ</t>
    </rPh>
    <rPh sb="50" eb="51">
      <t>ノゾ</t>
    </rPh>
    <phoneticPr fontId="2"/>
  </si>
  <si>
    <t>　　 ７　「保育施設での一般の乳幼児等の保育状況」には、地域住民等の乳幼児を保育している場合に、その乳幼児数の年間</t>
    <rPh sb="6" eb="8">
      <t>ホイク</t>
    </rPh>
    <rPh sb="8" eb="10">
      <t>シセツ</t>
    </rPh>
    <rPh sb="12" eb="14">
      <t>イッパン</t>
    </rPh>
    <rPh sb="15" eb="18">
      <t>ニュウヨウジ</t>
    </rPh>
    <rPh sb="18" eb="19">
      <t>トウ</t>
    </rPh>
    <rPh sb="20" eb="22">
      <t>ホイク</t>
    </rPh>
    <rPh sb="22" eb="24">
      <t>ジョウキョウ</t>
    </rPh>
    <rPh sb="28" eb="30">
      <t>チイキ</t>
    </rPh>
    <rPh sb="30" eb="32">
      <t>ジュウミン</t>
    </rPh>
    <rPh sb="32" eb="33">
      <t>トウ</t>
    </rPh>
    <rPh sb="34" eb="37">
      <t>ニュウヨウジ</t>
    </rPh>
    <rPh sb="38" eb="40">
      <t>ホイク</t>
    </rPh>
    <rPh sb="44" eb="46">
      <t>バアイ</t>
    </rPh>
    <rPh sb="50" eb="53">
      <t>ニュウヨウジ</t>
    </rPh>
    <rPh sb="53" eb="54">
      <t>スウ</t>
    </rPh>
    <phoneticPr fontId="2"/>
  </si>
  <si>
    <t>　　　平均数を記入すること。年間平均児童数については、補助対象型別に定められた児童数の算定方法に準じること。</t>
    <phoneticPr fontId="2"/>
  </si>
  <si>
    <t>　　 ８　「月額保育料」欄には、児童一人当たりの保育料月額を記載すること。</t>
    <rPh sb="6" eb="8">
      <t>ゲツガク</t>
    </rPh>
    <rPh sb="8" eb="11">
      <t>ホイクリョウ</t>
    </rPh>
    <rPh sb="12" eb="13">
      <t>ラン</t>
    </rPh>
    <rPh sb="16" eb="18">
      <t>ジドウ</t>
    </rPh>
    <rPh sb="18" eb="20">
      <t>ヒトリ</t>
    </rPh>
    <rPh sb="20" eb="21">
      <t>ア</t>
    </rPh>
    <rPh sb="24" eb="27">
      <t>ホイクリョウ</t>
    </rPh>
    <rPh sb="27" eb="29">
      <t>ゲツガク</t>
    </rPh>
    <rPh sb="30" eb="32">
      <t>キサイ</t>
    </rPh>
    <phoneticPr fontId="2"/>
  </si>
  <si>
    <t>保福第２３号様式</t>
    <phoneticPr fontId="2"/>
  </si>
  <si>
    <t>申　　請　　額　　算　　出　　内　　訳</t>
    <phoneticPr fontId="2"/>
  </si>
  <si>
    <t>開設者名及び　　　　　　　　　　　　　　保育施設名</t>
    <rPh sb="20" eb="22">
      <t>ホイク</t>
    </rPh>
    <rPh sb="22" eb="24">
      <t>シセツ</t>
    </rPh>
    <rPh sb="24" eb="25">
      <t>メイ</t>
    </rPh>
    <phoneticPr fontId="2"/>
  </si>
  <si>
    <t>総事業費</t>
  </si>
  <si>
    <t>基　　　　　　　　　　準　　　　　　　　　　額</t>
    <phoneticPr fontId="2"/>
  </si>
  <si>
    <t>選 定 額</t>
  </si>
  <si>
    <t>補助所要額</t>
  </si>
  <si>
    <t>基　　　　本　　　　額</t>
    <rPh sb="0" eb="1">
      <t>モト</t>
    </rPh>
    <rPh sb="5" eb="6">
      <t>ホン</t>
    </rPh>
    <rPh sb="10" eb="11">
      <t>ガク</t>
    </rPh>
    <phoneticPr fontId="2"/>
  </si>
  <si>
    <t>加　　　　　算　　　　　額</t>
    <rPh sb="0" eb="1">
      <t>カ</t>
    </rPh>
    <rPh sb="6" eb="7">
      <t>サン</t>
    </rPh>
    <rPh sb="12" eb="13">
      <t>ガク</t>
    </rPh>
    <phoneticPr fontId="2"/>
  </si>
  <si>
    <t>金　　額</t>
  </si>
  <si>
    <t>２４時間保育に係る加算額</t>
    <phoneticPr fontId="2"/>
  </si>
  <si>
    <t>病児等保育に係る加算額</t>
    <rPh sb="0" eb="2">
      <t>ビョウジ</t>
    </rPh>
    <rPh sb="2" eb="3">
      <t>トウ</t>
    </rPh>
    <rPh sb="3" eb="5">
      <t>ホイク</t>
    </rPh>
    <rPh sb="6" eb="7">
      <t>カカ</t>
    </rPh>
    <rPh sb="8" eb="10">
      <t>カサン</t>
    </rPh>
    <rPh sb="10" eb="11">
      <t>ガク</t>
    </rPh>
    <phoneticPr fontId="2"/>
  </si>
  <si>
    <t>緊急一時保育に係る加算額</t>
    <rPh sb="0" eb="2">
      <t>キンキュウ</t>
    </rPh>
    <rPh sb="2" eb="4">
      <t>イチジ</t>
    </rPh>
    <rPh sb="4" eb="6">
      <t>ホイク</t>
    </rPh>
    <rPh sb="7" eb="8">
      <t>カカ</t>
    </rPh>
    <rPh sb="9" eb="11">
      <t>カサン</t>
    </rPh>
    <rPh sb="11" eb="12">
      <t>ガク</t>
    </rPh>
    <phoneticPr fontId="2"/>
  </si>
  <si>
    <t>休日保育に係る加算額</t>
    <rPh sb="0" eb="2">
      <t>キュウジツ</t>
    </rPh>
    <rPh sb="2" eb="4">
      <t>ホイク</t>
    </rPh>
    <rPh sb="5" eb="6">
      <t>カカ</t>
    </rPh>
    <rPh sb="7" eb="9">
      <t>カサン</t>
    </rPh>
    <rPh sb="9" eb="10">
      <t>ガク</t>
    </rPh>
    <phoneticPr fontId="2"/>
  </si>
  <si>
    <t>児童保育に係る加算額</t>
    <rPh sb="0" eb="2">
      <t>ジドウ</t>
    </rPh>
    <rPh sb="2" eb="4">
      <t>ホイク</t>
    </rPh>
    <rPh sb="5" eb="6">
      <t>カカ</t>
    </rPh>
    <rPh sb="7" eb="9">
      <t>カサン</t>
    </rPh>
    <rPh sb="9" eb="10">
      <t>ガク</t>
    </rPh>
    <phoneticPr fontId="2"/>
  </si>
  <si>
    <t>Ａ</t>
  </si>
  <si>
    <t>人員</t>
  </si>
  <si>
    <t>単　価</t>
  </si>
  <si>
    <t>運営　　月数</t>
    <rPh sb="4" eb="5">
      <t>ツキ</t>
    </rPh>
    <phoneticPr fontId="2"/>
  </si>
  <si>
    <t>保育料収入相当額</t>
    <rPh sb="0" eb="3">
      <t>ホイクリョウ</t>
    </rPh>
    <rPh sb="3" eb="5">
      <t>シュウニュウ</t>
    </rPh>
    <rPh sb="5" eb="8">
      <t>ソウトウガク</t>
    </rPh>
    <phoneticPr fontId="2"/>
  </si>
  <si>
    <t>調整率</t>
  </si>
  <si>
    <t>計</t>
  </si>
  <si>
    <t>運営　　日数</t>
    <rPh sb="4" eb="5">
      <t>ニチ</t>
    </rPh>
    <phoneticPr fontId="2"/>
  </si>
  <si>
    <t>Ｂ</t>
  </si>
  <si>
    <t>Ｄ</t>
  </si>
  <si>
    <t>Ｅ</t>
  </si>
  <si>
    <t>円</t>
  </si>
  <si>
    <t>人</t>
  </si>
  <si>
    <t>月</t>
  </si>
  <si>
    <t>円</t>
    <phoneticPr fontId="2"/>
  </si>
  <si>
    <t>日</t>
    <rPh sb="0" eb="1">
      <t>ニチ</t>
    </rPh>
    <phoneticPr fontId="2"/>
  </si>
  <si>
    <t>月</t>
    <rPh sb="0" eb="1">
      <t>ガツ</t>
    </rPh>
    <phoneticPr fontId="2"/>
  </si>
  <si>
    <t>注　１　この様式は、病院内保育所運営事業に要する経費に係る補助金の交付を申請し、又は当該補助金に関し実績報告をする場合に使用すること。</t>
    <rPh sb="0" eb="1">
      <t>チュウ</t>
    </rPh>
    <rPh sb="10" eb="11">
      <t>ビョウ</t>
    </rPh>
    <phoneticPr fontId="2"/>
  </si>
  <si>
    <t>　 　２　「種別」欄には、Ａ型特例、Ａ型、Ｂ型、Ｂ型特例の区分を記載すること。</t>
    <rPh sb="14" eb="15">
      <t>ガタ</t>
    </rPh>
    <rPh sb="15" eb="17">
      <t>トクレイ</t>
    </rPh>
    <phoneticPr fontId="2"/>
  </si>
  <si>
    <t>　 　３　基本額の算出にあたっては、次の算式により行うこと。　</t>
    <rPh sb="5" eb="8">
      <t>キホンガク</t>
    </rPh>
    <rPh sb="9" eb="11">
      <t>サンシュツ</t>
    </rPh>
    <rPh sb="18" eb="19">
      <t>ツギ</t>
    </rPh>
    <rPh sb="20" eb="22">
      <t>サンシキ</t>
    </rPh>
    <rPh sb="25" eb="26">
      <t>オコナ</t>
    </rPh>
    <phoneticPr fontId="2"/>
  </si>
  <si>
    <t>　 　　　　　（（人員×単価×運営月数）－保育料収入相当額）×調整率</t>
    <rPh sb="9" eb="11">
      <t>ジンイン</t>
    </rPh>
    <rPh sb="12" eb="14">
      <t>タンカ</t>
    </rPh>
    <rPh sb="15" eb="17">
      <t>ウンエイ</t>
    </rPh>
    <rPh sb="17" eb="19">
      <t>ツキスウ</t>
    </rPh>
    <rPh sb="21" eb="24">
      <t>ホイクリョウ</t>
    </rPh>
    <rPh sb="24" eb="26">
      <t>シュウニュウ</t>
    </rPh>
    <rPh sb="26" eb="29">
      <t>ソウトウガク</t>
    </rPh>
    <rPh sb="31" eb="33">
      <t>チョウセイ</t>
    </rPh>
    <rPh sb="33" eb="34">
      <t>リツ</t>
    </rPh>
    <phoneticPr fontId="2"/>
  </si>
  <si>
    <t>　　 ５　この様式を精算書として使用する場合は、「対象経費の支出予定額」を「対象経費の実支出額」と、「補助所要額」を「補助額」と読み替えて使用すること。</t>
    <rPh sb="7" eb="9">
      <t>ヨウシキ</t>
    </rPh>
    <rPh sb="10" eb="13">
      <t>セイサンショ</t>
    </rPh>
    <rPh sb="16" eb="18">
      <t>シヨウ</t>
    </rPh>
    <rPh sb="20" eb="22">
      <t>バアイ</t>
    </rPh>
    <rPh sb="25" eb="27">
      <t>タイショウ</t>
    </rPh>
    <rPh sb="27" eb="29">
      <t>ケイヒ</t>
    </rPh>
    <rPh sb="30" eb="32">
      <t>シシュツ</t>
    </rPh>
    <rPh sb="32" eb="34">
      <t>ヨテイ</t>
    </rPh>
    <rPh sb="34" eb="35">
      <t>ガク</t>
    </rPh>
    <rPh sb="38" eb="40">
      <t>タイショウ</t>
    </rPh>
    <rPh sb="40" eb="42">
      <t>ケイヒ</t>
    </rPh>
    <rPh sb="43" eb="44">
      <t>ジツ</t>
    </rPh>
    <rPh sb="44" eb="47">
      <t>シシュツガク</t>
    </rPh>
    <rPh sb="51" eb="53">
      <t>ホジョ</t>
    </rPh>
    <rPh sb="53" eb="56">
      <t>ショヨウガク</t>
    </rPh>
    <rPh sb="59" eb="62">
      <t>ホジョガク</t>
    </rPh>
    <rPh sb="64" eb="65">
      <t>ヨ</t>
    </rPh>
    <rPh sb="66" eb="67">
      <t>カ</t>
    </rPh>
    <rPh sb="69" eb="71">
      <t>シヨウ</t>
    </rPh>
    <phoneticPr fontId="2"/>
  </si>
  <si>
    <t>種別</t>
    <phoneticPr fontId="2"/>
  </si>
  <si>
    <t>摘要</t>
    <phoneticPr fontId="2"/>
  </si>
  <si>
    <t>保福第２４号様式</t>
    <phoneticPr fontId="2"/>
  </si>
  <si>
    <t>保　育　士　等　給　与　費　明　細　書</t>
    <phoneticPr fontId="2"/>
  </si>
  <si>
    <t>保育施設名</t>
  </si>
  <si>
    <t>職　名</t>
    <rPh sb="0" eb="1">
      <t>ショク</t>
    </rPh>
    <rPh sb="2" eb="3">
      <t>メイ</t>
    </rPh>
    <phoneticPr fontId="2"/>
  </si>
  <si>
    <t>氏　  名</t>
    <phoneticPr fontId="2"/>
  </si>
  <si>
    <t>給　　料    　諸手当等</t>
    <rPh sb="9" eb="12">
      <t>ショテアテ</t>
    </rPh>
    <rPh sb="12" eb="13">
      <t>トウ</t>
    </rPh>
    <phoneticPr fontId="2"/>
  </si>
  <si>
    <t>賃　 金</t>
    <phoneticPr fontId="2"/>
  </si>
  <si>
    <t>委 託 料</t>
    <phoneticPr fontId="2"/>
  </si>
  <si>
    <t xml:space="preserve"> 自 平成   年  月  日</t>
    <phoneticPr fontId="2"/>
  </si>
  <si>
    <t xml:space="preserve"> 至 平成   年　月  日</t>
    <rPh sb="1" eb="2">
      <t>イタ</t>
    </rPh>
    <phoneticPr fontId="2"/>
  </si>
  <si>
    <t xml:space="preserve"> 自 平成   年  月  日</t>
    <phoneticPr fontId="2"/>
  </si>
  <si>
    <t>注１　この様式は、病院内保育所運営事業に要する経費に係る補助金の交付を申請し、又は当該補助金に関し、</t>
    <rPh sb="0" eb="1">
      <t>チュウ</t>
    </rPh>
    <rPh sb="5" eb="7">
      <t>ヨウシキ</t>
    </rPh>
    <rPh sb="9" eb="10">
      <t>ビョウ</t>
    </rPh>
    <rPh sb="10" eb="12">
      <t>インナイ</t>
    </rPh>
    <rPh sb="12" eb="15">
      <t>ホイクショ</t>
    </rPh>
    <rPh sb="15" eb="17">
      <t>ウンエイ</t>
    </rPh>
    <rPh sb="17" eb="19">
      <t>ジギョウ</t>
    </rPh>
    <rPh sb="20" eb="21">
      <t>ヨウ</t>
    </rPh>
    <rPh sb="23" eb="25">
      <t>ケイヒ</t>
    </rPh>
    <rPh sb="26" eb="27">
      <t>カカ</t>
    </rPh>
    <rPh sb="28" eb="31">
      <t>ホジョキン</t>
    </rPh>
    <rPh sb="32" eb="34">
      <t>コウフ</t>
    </rPh>
    <rPh sb="35" eb="37">
      <t>シンセイ</t>
    </rPh>
    <rPh sb="39" eb="40">
      <t>マタ</t>
    </rPh>
    <rPh sb="41" eb="43">
      <t>トウガイ</t>
    </rPh>
    <rPh sb="43" eb="46">
      <t>ホジョキン</t>
    </rPh>
    <rPh sb="47" eb="48">
      <t>カン</t>
    </rPh>
    <phoneticPr fontId="2"/>
  </si>
  <si>
    <t>　　実績報告をする場合に使用すること。</t>
    <phoneticPr fontId="2"/>
  </si>
  <si>
    <t>別紙１号様式</t>
    <rPh sb="0" eb="2">
      <t>ベッシ</t>
    </rPh>
    <rPh sb="3" eb="4">
      <t>ゴウ</t>
    </rPh>
    <rPh sb="4" eb="6">
      <t>ヨウシキ</t>
    </rPh>
    <phoneticPr fontId="2"/>
  </si>
  <si>
    <t>病院内保育所利用児童数調</t>
    <rPh sb="0" eb="1">
      <t>ビョウ</t>
    </rPh>
    <phoneticPr fontId="2"/>
  </si>
  <si>
    <t>（１）　児童別保育日数</t>
    <rPh sb="4" eb="6">
      <t>ジドウ</t>
    </rPh>
    <rPh sb="6" eb="7">
      <t>ベツ</t>
    </rPh>
    <rPh sb="7" eb="9">
      <t>ホイク</t>
    </rPh>
    <rPh sb="9" eb="11">
      <t>ニッスウ</t>
    </rPh>
    <phoneticPr fontId="2"/>
  </si>
  <si>
    <t>番号</t>
    <rPh sb="0" eb="2">
      <t>バンゴウ</t>
    </rPh>
    <phoneticPr fontId="2"/>
  </si>
  <si>
    <t xml:space="preserve">     月</t>
    <rPh sb="5" eb="6">
      <t>ツキ</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</si>
  <si>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</si>
  <si>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</si>
  <si>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</si>
  <si>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</si>
  <si>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</si>
  <si>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</si>
  <si>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</si>
  <si>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</si>
  <si>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</si>
  <si>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</si>
  <si>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</si>
  <si>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</si>
  <si>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保育児童名</t>
    <rPh sb="0" eb="2">
      <t>ホイク</t>
    </rPh>
    <rPh sb="2" eb="4">
      <t>ジドウ</t>
    </rPh>
    <rPh sb="4" eb="5">
      <t>メイ</t>
    </rPh>
    <phoneticPr fontId="2"/>
  </si>
  <si>
    <t>（２）　半月以上保育児童数</t>
    <rPh sb="4" eb="6">
      <t>ハンツキ</t>
    </rPh>
    <rPh sb="6" eb="8">
      <t>イジョウ</t>
    </rPh>
    <rPh sb="8" eb="10">
      <t>ホイク</t>
    </rPh>
    <rPh sb="10" eb="13">
      <t>ジドウスウ</t>
    </rPh>
    <phoneticPr fontId="2"/>
  </si>
  <si>
    <t>１０月</t>
    <rPh sb="2" eb="3">
      <t>ガツ</t>
    </rPh>
    <phoneticPr fontId="2"/>
  </si>
  <si>
    <t>０歳児</t>
    <rPh sb="1" eb="3">
      <t>サイジ</t>
    </rPh>
    <phoneticPr fontId="2"/>
  </si>
  <si>
    <t>１、２歳児</t>
    <rPh sb="3" eb="4">
      <t>サイ</t>
    </rPh>
    <rPh sb="4" eb="5">
      <t>ジ</t>
    </rPh>
    <phoneticPr fontId="2"/>
  </si>
  <si>
    <t>３歳児</t>
    <rPh sb="1" eb="2">
      <t>サイ</t>
    </rPh>
    <rPh sb="2" eb="3">
      <t>ジ</t>
    </rPh>
    <phoneticPr fontId="2"/>
  </si>
  <si>
    <t>４歳以上５歳以下</t>
    <rPh sb="1" eb="2">
      <t>サイ</t>
    </rPh>
    <rPh sb="2" eb="4">
      <t>イジョウ</t>
    </rPh>
    <rPh sb="5" eb="6">
      <t>サイ</t>
    </rPh>
    <rPh sb="6" eb="8">
      <t>イカ</t>
    </rPh>
    <phoneticPr fontId="2"/>
  </si>
  <si>
    <t>看護職員の児童（再掲）</t>
    <rPh sb="0" eb="2">
      <t>カンゴ</t>
    </rPh>
    <rPh sb="2" eb="4">
      <t>ショクイン</t>
    </rPh>
    <rPh sb="5" eb="7">
      <t>ジドウ</t>
    </rPh>
    <rPh sb="8" eb="10">
      <t>サイケイ</t>
    </rPh>
    <phoneticPr fontId="2"/>
  </si>
  <si>
    <t>１１月</t>
    <rPh sb="2" eb="3">
      <t>ガツ</t>
    </rPh>
    <phoneticPr fontId="2"/>
  </si>
  <si>
    <t>合計</t>
    <rPh sb="0" eb="2">
      <t>ゴウケイ</t>
    </rPh>
    <phoneticPr fontId="2"/>
  </si>
  <si>
    <t>　（記入要領）</t>
    <rPh sb="2" eb="4">
      <t>キニュウ</t>
    </rPh>
    <rPh sb="4" eb="6">
      <t>ヨウリョウ</t>
    </rPh>
    <phoneticPr fontId="2"/>
  </si>
  <si>
    <t>（１）児童別保育日数</t>
    <rPh sb="3" eb="5">
      <t>ジドウ</t>
    </rPh>
    <rPh sb="5" eb="6">
      <t>ベツ</t>
    </rPh>
    <rPh sb="6" eb="8">
      <t>ホイク</t>
    </rPh>
    <rPh sb="8" eb="10">
      <t>ニッスウ</t>
    </rPh>
    <phoneticPr fontId="2"/>
  </si>
  <si>
    <t>　　１　当該年度において保育した全ての児童について、記載すること。</t>
    <rPh sb="4" eb="6">
      <t>トウガイ</t>
    </rPh>
    <rPh sb="6" eb="8">
      <t>ネンド</t>
    </rPh>
    <rPh sb="12" eb="14">
      <t>ホイク</t>
    </rPh>
    <rPh sb="16" eb="17">
      <t>スベ</t>
    </rPh>
    <rPh sb="19" eb="21">
      <t>ジドウ</t>
    </rPh>
    <rPh sb="26" eb="28">
      <t>キサイ</t>
    </rPh>
    <phoneticPr fontId="2"/>
  </si>
  <si>
    <t>　　２　交付申請に際しては、申請前月までは実績日数、申請月以降は見込日数を、実績報告にあっては１年間の</t>
    <rPh sb="4" eb="6">
      <t>コウフ</t>
    </rPh>
    <rPh sb="6" eb="8">
      <t>シンセイ</t>
    </rPh>
    <rPh sb="9" eb="10">
      <t>サイ</t>
    </rPh>
    <rPh sb="14" eb="16">
      <t>シンセイ</t>
    </rPh>
    <rPh sb="16" eb="18">
      <t>ゼンゲツ</t>
    </rPh>
    <rPh sb="21" eb="23">
      <t>ジッセキ</t>
    </rPh>
    <rPh sb="23" eb="25">
      <t>ニッスウ</t>
    </rPh>
    <rPh sb="26" eb="28">
      <t>シンセイ</t>
    </rPh>
    <rPh sb="28" eb="29">
      <t>ツキ</t>
    </rPh>
    <rPh sb="29" eb="31">
      <t>イコウ</t>
    </rPh>
    <rPh sb="32" eb="34">
      <t>ミコ</t>
    </rPh>
    <rPh sb="34" eb="36">
      <t>ニッスウ</t>
    </rPh>
    <rPh sb="38" eb="40">
      <t>ジッセキ</t>
    </rPh>
    <rPh sb="40" eb="42">
      <t>ホウコク</t>
    </rPh>
    <rPh sb="48" eb="50">
      <t>ネンカン</t>
    </rPh>
    <phoneticPr fontId="2"/>
  </si>
  <si>
    <t>　　　　実績を記入すること。</t>
    <rPh sb="7" eb="9">
      <t>キニュウ</t>
    </rPh>
    <phoneticPr fontId="2"/>
  </si>
  <si>
    <t>（２）半月以上保育児童数</t>
    <rPh sb="3" eb="5">
      <t>ハンツキ</t>
    </rPh>
    <rPh sb="5" eb="7">
      <t>イジョウ</t>
    </rPh>
    <rPh sb="7" eb="9">
      <t>ホイク</t>
    </rPh>
    <rPh sb="9" eb="12">
      <t>ジドウスウ</t>
    </rPh>
    <phoneticPr fontId="2"/>
  </si>
  <si>
    <t>　　１　年齢は４月１日現在において、判断すること。</t>
    <rPh sb="4" eb="6">
      <t>ネンレイ</t>
    </rPh>
    <rPh sb="8" eb="9">
      <t>ガツ</t>
    </rPh>
    <rPh sb="10" eb="11">
      <t>ニチ</t>
    </rPh>
    <rPh sb="11" eb="13">
      <t>ゲンザイ</t>
    </rPh>
    <rPh sb="18" eb="20">
      <t>ハンダン</t>
    </rPh>
    <phoneticPr fontId="2"/>
  </si>
  <si>
    <t>　　２　看護職員（保健師、助産師、看護師、准看護師）の児童については、再掲すること。</t>
    <rPh sb="4" eb="6">
      <t>カンゴ</t>
    </rPh>
    <rPh sb="6" eb="8">
      <t>ショクイン</t>
    </rPh>
    <rPh sb="9" eb="12">
      <t>ホケンシ</t>
    </rPh>
    <rPh sb="13" eb="16">
      <t>ジョサンシ</t>
    </rPh>
    <rPh sb="17" eb="20">
      <t>カンゴシ</t>
    </rPh>
    <rPh sb="21" eb="25">
      <t>ジュンカンゴシ</t>
    </rPh>
    <rPh sb="27" eb="29">
      <t>ジドウ</t>
    </rPh>
    <rPh sb="35" eb="37">
      <t>サイケイ</t>
    </rPh>
    <phoneticPr fontId="2"/>
  </si>
  <si>
    <t>別紙２号様式</t>
    <phoneticPr fontId="2"/>
  </si>
  <si>
    <t>日　　　　月</t>
    <rPh sb="0" eb="1">
      <t>ニチ</t>
    </rPh>
    <rPh sb="5" eb="6">
      <t>ガツ</t>
    </rPh>
    <phoneticPr fontId="2"/>
  </si>
  <si>
    <t>申請日数</t>
    <rPh sb="0" eb="2">
      <t>シンセイ</t>
    </rPh>
    <rPh sb="2" eb="4">
      <t>ニッスウ</t>
    </rPh>
    <phoneticPr fontId="2"/>
  </si>
  <si>
    <t>実績日数</t>
    <rPh sb="0" eb="2">
      <t>ジッセキ</t>
    </rPh>
    <rPh sb="2" eb="4">
      <t>ニッスウ</t>
    </rPh>
    <phoneticPr fontId="2"/>
  </si>
  <si>
    <t>（記入要領）</t>
  </si>
  <si>
    <t>　１　この表には、２４時間保育を実施した日に○を記入するものとし、当該日が2日に亘った場合については、最初の日を実施日とする。</t>
    <rPh sb="5" eb="6">
      <t>ヒョウ</t>
    </rPh>
    <rPh sb="11" eb="13">
      <t>ジカン</t>
    </rPh>
    <rPh sb="13" eb="15">
      <t>ホイク</t>
    </rPh>
    <rPh sb="16" eb="18">
      <t>ジッシ</t>
    </rPh>
    <rPh sb="20" eb="21">
      <t>ヒ</t>
    </rPh>
    <rPh sb="24" eb="26">
      <t>キニュウ</t>
    </rPh>
    <rPh sb="33" eb="35">
      <t>トウガイ</t>
    </rPh>
    <rPh sb="35" eb="36">
      <t>ビ</t>
    </rPh>
    <rPh sb="38" eb="39">
      <t>ニチ</t>
    </rPh>
    <rPh sb="40" eb="41">
      <t>ワタ</t>
    </rPh>
    <rPh sb="43" eb="45">
      <t>バアイ</t>
    </rPh>
    <rPh sb="51" eb="53">
      <t>サイショ</t>
    </rPh>
    <rPh sb="54" eb="55">
      <t>ヒ</t>
    </rPh>
    <rPh sb="56" eb="58">
      <t>ジッシ</t>
    </rPh>
    <rPh sb="58" eb="59">
      <t>ビ</t>
    </rPh>
    <phoneticPr fontId="2"/>
  </si>
  <si>
    <t>　２　２４時間保育とは、２４時間継続して保育事業を行った日のことをいい、夜間のある時間帯に開所しているだけでは、実施日には該当しないので留意すること。</t>
    <rPh sb="5" eb="7">
      <t>ジカン</t>
    </rPh>
    <rPh sb="7" eb="9">
      <t>ホイク</t>
    </rPh>
    <rPh sb="14" eb="16">
      <t>ジカン</t>
    </rPh>
    <rPh sb="16" eb="18">
      <t>ケイゾク</t>
    </rPh>
    <rPh sb="20" eb="22">
      <t>ホイク</t>
    </rPh>
    <rPh sb="22" eb="24">
      <t>ジギョウ</t>
    </rPh>
    <rPh sb="25" eb="26">
      <t>オコナ</t>
    </rPh>
    <rPh sb="28" eb="29">
      <t>ヒ</t>
    </rPh>
    <rPh sb="36" eb="38">
      <t>ヤカン</t>
    </rPh>
    <rPh sb="41" eb="44">
      <t>ジカンタイ</t>
    </rPh>
    <rPh sb="45" eb="47">
      <t>カイショ</t>
    </rPh>
    <rPh sb="56" eb="59">
      <t>ジッシビ</t>
    </rPh>
    <rPh sb="61" eb="63">
      <t>ガイトウ</t>
    </rPh>
    <rPh sb="68" eb="70">
      <t>リュウイ</t>
    </rPh>
    <phoneticPr fontId="2"/>
  </si>
  <si>
    <t>　３　「申請日数」欄には、交付申請の際の実施予定日数を記載することとし、「実績日数」欄には当該年度の実績日数を記載すること。</t>
    <rPh sb="4" eb="6">
      <t>シンセイ</t>
    </rPh>
    <rPh sb="6" eb="8">
      <t>ニッスウ</t>
    </rPh>
    <rPh sb="9" eb="10">
      <t>ラン</t>
    </rPh>
    <rPh sb="13" eb="15">
      <t>コウフ</t>
    </rPh>
    <rPh sb="15" eb="17">
      <t>シンセイ</t>
    </rPh>
    <rPh sb="18" eb="19">
      <t>サイ</t>
    </rPh>
    <rPh sb="20" eb="22">
      <t>ジッシ</t>
    </rPh>
    <rPh sb="22" eb="24">
      <t>ヨテイ</t>
    </rPh>
    <rPh sb="24" eb="26">
      <t>ニッスウ</t>
    </rPh>
    <rPh sb="27" eb="29">
      <t>キサイ</t>
    </rPh>
    <rPh sb="37" eb="39">
      <t>ジッセキ</t>
    </rPh>
    <rPh sb="39" eb="41">
      <t>ニッスウ</t>
    </rPh>
    <rPh sb="42" eb="43">
      <t>ラン</t>
    </rPh>
    <rPh sb="45" eb="47">
      <t>トウガイ</t>
    </rPh>
    <rPh sb="47" eb="49">
      <t>ネンド</t>
    </rPh>
    <rPh sb="50" eb="52">
      <t>ジッセキ</t>
    </rPh>
    <rPh sb="52" eb="54">
      <t>ニッスウ</t>
    </rPh>
    <rPh sb="55" eb="57">
      <t>キサイ</t>
    </rPh>
    <phoneticPr fontId="2"/>
  </si>
  <si>
    <t>　４　年合計日数は、保育日誌及び保育士等勤務表等の内容と一致すること。</t>
    <rPh sb="3" eb="4">
      <t>ネン</t>
    </rPh>
    <rPh sb="4" eb="6">
      <t>ゴウケイ</t>
    </rPh>
    <rPh sb="6" eb="8">
      <t>ニッスウ</t>
    </rPh>
    <rPh sb="10" eb="12">
      <t>ホイク</t>
    </rPh>
    <rPh sb="12" eb="14">
      <t>ニッシ</t>
    </rPh>
    <rPh sb="14" eb="15">
      <t>オヨ</t>
    </rPh>
    <rPh sb="16" eb="19">
      <t>ホイクシ</t>
    </rPh>
    <rPh sb="19" eb="20">
      <t>トウ</t>
    </rPh>
    <rPh sb="20" eb="22">
      <t>キンム</t>
    </rPh>
    <rPh sb="22" eb="23">
      <t>オモテ</t>
    </rPh>
    <rPh sb="23" eb="24">
      <t>ナド</t>
    </rPh>
    <rPh sb="25" eb="27">
      <t>ナイヨウ</t>
    </rPh>
    <rPh sb="28" eb="30">
      <t>イッチ</t>
    </rPh>
    <phoneticPr fontId="2"/>
  </si>
  <si>
    <t>別紙３号様式</t>
    <phoneticPr fontId="2"/>
  </si>
  <si>
    <t xml:space="preserve"> 1日平均
        a/ｂ</t>
    <rPh sb="2" eb="3">
      <t>ニチ</t>
    </rPh>
    <rPh sb="3" eb="5">
      <t>ヘイキン</t>
    </rPh>
    <phoneticPr fontId="2"/>
  </si>
  <si>
    <t>　１　病院内保育所を実際に利用した病児・病後児数について記入すること。</t>
    <rPh sb="3" eb="4">
      <t>ビョウ</t>
    </rPh>
    <rPh sb="4" eb="6">
      <t>インナイ</t>
    </rPh>
    <rPh sb="6" eb="8">
      <t>ホイク</t>
    </rPh>
    <rPh sb="8" eb="9">
      <t>ショ</t>
    </rPh>
    <rPh sb="10" eb="12">
      <t>ジッサイ</t>
    </rPh>
    <rPh sb="13" eb="15">
      <t>リヨウ</t>
    </rPh>
    <rPh sb="17" eb="18">
      <t>ビョウ</t>
    </rPh>
    <rPh sb="18" eb="19">
      <t>ジ</t>
    </rPh>
    <rPh sb="20" eb="22">
      <t>ビョウゴ</t>
    </rPh>
    <rPh sb="22" eb="23">
      <t>ジ</t>
    </rPh>
    <rPh sb="23" eb="24">
      <t>スウ</t>
    </rPh>
    <rPh sb="28" eb="30">
      <t>キニュウ</t>
    </rPh>
    <phoneticPr fontId="2"/>
  </si>
  <si>
    <t>別紙４号様式</t>
    <phoneticPr fontId="2"/>
  </si>
  <si>
    <t>　２　「申請日数」欄には、交付申請の際の実施予定日数を記載することとし、「実績日数」欄には当該年度の実績日数を記載すること。</t>
    <rPh sb="4" eb="6">
      <t>シンセイ</t>
    </rPh>
    <rPh sb="6" eb="8">
      <t>ニッスウ</t>
    </rPh>
    <rPh sb="9" eb="10">
      <t>ラン</t>
    </rPh>
    <rPh sb="13" eb="15">
      <t>コウフ</t>
    </rPh>
    <rPh sb="15" eb="17">
      <t>シンセイ</t>
    </rPh>
    <rPh sb="18" eb="19">
      <t>サイ</t>
    </rPh>
    <rPh sb="20" eb="22">
      <t>ジッシ</t>
    </rPh>
    <rPh sb="22" eb="24">
      <t>ヨテイ</t>
    </rPh>
    <rPh sb="24" eb="26">
      <t>ニッスウ</t>
    </rPh>
    <rPh sb="27" eb="29">
      <t>キサイ</t>
    </rPh>
    <rPh sb="37" eb="39">
      <t>ジッセキ</t>
    </rPh>
    <rPh sb="39" eb="41">
      <t>ニッスウ</t>
    </rPh>
    <rPh sb="42" eb="43">
      <t>ラン</t>
    </rPh>
    <rPh sb="45" eb="47">
      <t>トウガイ</t>
    </rPh>
    <rPh sb="47" eb="49">
      <t>ネンド</t>
    </rPh>
    <rPh sb="50" eb="52">
      <t>ジッセキ</t>
    </rPh>
    <rPh sb="52" eb="54">
      <t>ニッスウ</t>
    </rPh>
    <rPh sb="55" eb="57">
      <t>キサイ</t>
    </rPh>
    <phoneticPr fontId="2"/>
  </si>
  <si>
    <t>　３　年合計日数は、保育日誌及び保育士等勤務表等の内容と一致すること。</t>
    <rPh sb="3" eb="4">
      <t>ネン</t>
    </rPh>
    <rPh sb="4" eb="6">
      <t>ゴウケイ</t>
    </rPh>
    <rPh sb="6" eb="8">
      <t>ニッスウ</t>
    </rPh>
    <rPh sb="10" eb="12">
      <t>ホイク</t>
    </rPh>
    <rPh sb="12" eb="14">
      <t>ニッシ</t>
    </rPh>
    <rPh sb="14" eb="15">
      <t>オヨ</t>
    </rPh>
    <rPh sb="16" eb="19">
      <t>ホイクシ</t>
    </rPh>
    <rPh sb="19" eb="20">
      <t>トウ</t>
    </rPh>
    <rPh sb="20" eb="22">
      <t>キンム</t>
    </rPh>
    <rPh sb="22" eb="23">
      <t>オモテ</t>
    </rPh>
    <rPh sb="23" eb="24">
      <t>ナド</t>
    </rPh>
    <rPh sb="25" eb="27">
      <t>ナイヨウ</t>
    </rPh>
    <rPh sb="28" eb="30">
      <t>イッチ</t>
    </rPh>
    <phoneticPr fontId="2"/>
  </si>
  <si>
    <t>別紙６号様式</t>
    <phoneticPr fontId="2"/>
  </si>
  <si>
    <t>別紙５号様式</t>
    <phoneticPr fontId="2"/>
  </si>
  <si>
    <t>　　 ６　市町村立施設の場合は、「Ｅ」欄中「（Ｄ×２／３）」を「（Ｄ×１／４）」と読み替えて使用し、千円未満を切捨てすること。</t>
    <rPh sb="5" eb="8">
      <t>シチョウソン</t>
    </rPh>
    <rPh sb="8" eb="9">
      <t>タ</t>
    </rPh>
    <rPh sb="9" eb="11">
      <t>シセツ</t>
    </rPh>
    <rPh sb="41" eb="42">
      <t>ヨ</t>
    </rPh>
    <rPh sb="43" eb="44">
      <t>カ</t>
    </rPh>
    <rPh sb="46" eb="48">
      <t>シヨウ</t>
    </rPh>
    <rPh sb="50" eb="52">
      <t>センエン</t>
    </rPh>
    <rPh sb="52" eb="54">
      <t>ミマン</t>
    </rPh>
    <rPh sb="55" eb="57">
      <t>キリス</t>
    </rPh>
    <phoneticPr fontId="2"/>
  </si>
  <si>
    <t>収入の部</t>
    <rPh sb="0" eb="2">
      <t>シュウニュウ</t>
    </rPh>
    <rPh sb="3" eb="4">
      <t>ブ</t>
    </rPh>
    <phoneticPr fontId="2"/>
  </si>
  <si>
    <t>科　　　　　　　　　　　　　　　　目</t>
    <rPh sb="0" eb="1">
      <t>カ</t>
    </rPh>
    <rPh sb="17" eb="18">
      <t>メ</t>
    </rPh>
    <phoneticPr fontId="2"/>
  </si>
  <si>
    <t>款</t>
    <rPh sb="0" eb="1">
      <t>カン</t>
    </rPh>
    <phoneticPr fontId="2"/>
  </si>
  <si>
    <t>項</t>
    <rPh sb="0" eb="1">
      <t>コウ</t>
    </rPh>
    <phoneticPr fontId="2"/>
  </si>
  <si>
    <t>目</t>
    <rPh sb="0" eb="1">
      <t>メ</t>
    </rPh>
    <phoneticPr fontId="2"/>
  </si>
  <si>
    <t>節</t>
    <rPh sb="0" eb="1">
      <t>セツ</t>
    </rPh>
    <phoneticPr fontId="2"/>
  </si>
  <si>
    <t>支出の部</t>
    <rPh sb="0" eb="2">
      <t>シシュツ</t>
    </rPh>
    <rPh sb="3" eb="4">
      <t>ブ</t>
    </rPh>
    <phoneticPr fontId="2"/>
  </si>
  <si>
    <t>合計　　ａ</t>
    <rPh sb="0" eb="2">
      <t>ゴウケイ</t>
    </rPh>
    <phoneticPr fontId="2"/>
  </si>
  <si>
    <t>申請月数</t>
    <rPh sb="0" eb="2">
      <t>シンセイ</t>
    </rPh>
    <rPh sb="2" eb="4">
      <t>ツキスウ</t>
    </rPh>
    <phoneticPr fontId="2"/>
  </si>
  <si>
    <t>実績月数</t>
    <rPh sb="0" eb="2">
      <t>ジッセキ</t>
    </rPh>
    <rPh sb="2" eb="4">
      <t>ツキスウ</t>
    </rPh>
    <phoneticPr fontId="2"/>
  </si>
  <si>
    <t>保育施設名</t>
    <rPh sb="0" eb="2">
      <t>ホイク</t>
    </rPh>
    <rPh sb="2" eb="4">
      <t>シセツ</t>
    </rPh>
    <rPh sb="4" eb="5">
      <t>メイ</t>
    </rPh>
    <phoneticPr fontId="2"/>
  </si>
  <si>
    <t>保　育　　　　　　　　　児童数</t>
    <rPh sb="0" eb="1">
      <t>タモツ</t>
    </rPh>
    <rPh sb="2" eb="3">
      <t>イク</t>
    </rPh>
    <rPh sb="12" eb="14">
      <t>ジドウ</t>
    </rPh>
    <rPh sb="14" eb="15">
      <t>スウ</t>
    </rPh>
    <phoneticPr fontId="2"/>
  </si>
  <si>
    <t>　１　この表には、児童保育を実施した日に、保育（予定）児童数を記入すること。</t>
    <rPh sb="5" eb="6">
      <t>ヒョウ</t>
    </rPh>
    <rPh sb="9" eb="11">
      <t>ジドウ</t>
    </rPh>
    <rPh sb="11" eb="13">
      <t>ホイク</t>
    </rPh>
    <rPh sb="14" eb="16">
      <t>ジッシ</t>
    </rPh>
    <rPh sb="18" eb="19">
      <t>ヒ</t>
    </rPh>
    <rPh sb="21" eb="23">
      <t>ホイク</t>
    </rPh>
    <rPh sb="24" eb="26">
      <t>ヨテイ</t>
    </rPh>
    <rPh sb="27" eb="29">
      <t>ジドウ</t>
    </rPh>
    <rPh sb="29" eb="30">
      <t>スウ</t>
    </rPh>
    <rPh sb="31" eb="33">
      <t>キニュウ</t>
    </rPh>
    <phoneticPr fontId="2"/>
  </si>
  <si>
    <t>実施    日数</t>
    <rPh sb="0" eb="2">
      <t>ジッシ</t>
    </rPh>
    <rPh sb="6" eb="8">
      <t>ニッスウ</t>
    </rPh>
    <phoneticPr fontId="2"/>
  </si>
  <si>
    <t>実施日数</t>
  </si>
  <si>
    <t>実施　　日数</t>
    <rPh sb="0" eb="2">
      <t>ジッシ</t>
    </rPh>
    <rPh sb="4" eb="6">
      <t>ニッスウ</t>
    </rPh>
    <phoneticPr fontId="2"/>
  </si>
  <si>
    <t>　　 ４　「Ｄ」欄には、Ｂ欄の金額とＣ欄の金額とを比較し、いずれか少ない額を記載すること。</t>
    <phoneticPr fontId="2"/>
  </si>
  <si>
    <t>　２　交付申請に際しては実施予定を記載することとし、実績にあっては１年間の実績について記入すること。</t>
    <rPh sb="3" eb="5">
      <t>コウフ</t>
    </rPh>
    <rPh sb="5" eb="7">
      <t>シンセイ</t>
    </rPh>
    <rPh sb="8" eb="9">
      <t>サイ</t>
    </rPh>
    <rPh sb="12" eb="14">
      <t>ジッシ</t>
    </rPh>
    <rPh sb="14" eb="16">
      <t>ヨテイ</t>
    </rPh>
    <rPh sb="17" eb="19">
      <t>キサイ</t>
    </rPh>
    <rPh sb="26" eb="28">
      <t>ジッセキ</t>
    </rPh>
    <rPh sb="34" eb="36">
      <t>ネンカン</t>
    </rPh>
    <rPh sb="37" eb="39">
      <t>ジッセキ</t>
    </rPh>
    <rPh sb="43" eb="45">
      <t>キニュウ</t>
    </rPh>
    <phoneticPr fontId="2"/>
  </si>
  <si>
    <t>　　 ３　２の「児童福祉施設最低基準」には、児童福祉施設の設備及び運営に関する基準に掲げる設備・職員の配置等の基準を</t>
    <rPh sb="8" eb="10">
      <t>ジドウ</t>
    </rPh>
    <rPh sb="10" eb="12">
      <t>フクシ</t>
    </rPh>
    <rPh sb="12" eb="14">
      <t>シセツ</t>
    </rPh>
    <rPh sb="14" eb="16">
      <t>サイテイ</t>
    </rPh>
    <rPh sb="16" eb="18">
      <t>キジュン</t>
    </rPh>
    <rPh sb="22" eb="24">
      <t>ジドウ</t>
    </rPh>
    <rPh sb="24" eb="26">
      <t>フクシ</t>
    </rPh>
    <rPh sb="26" eb="28">
      <t>シセツ</t>
    </rPh>
    <rPh sb="29" eb="31">
      <t>セツビ</t>
    </rPh>
    <rPh sb="31" eb="32">
      <t>オヨ</t>
    </rPh>
    <rPh sb="33" eb="35">
      <t>ウンエイ</t>
    </rPh>
    <rPh sb="36" eb="37">
      <t>カン</t>
    </rPh>
    <rPh sb="39" eb="41">
      <t>キジュン</t>
    </rPh>
    <rPh sb="42" eb="43">
      <t>カカ</t>
    </rPh>
    <rPh sb="45" eb="47">
      <t>セツビ</t>
    </rPh>
    <rPh sb="48" eb="50">
      <t>ショクイン</t>
    </rPh>
    <rPh sb="51" eb="53">
      <t>ハイチ</t>
    </rPh>
    <rPh sb="53" eb="54">
      <t>トウ</t>
    </rPh>
    <rPh sb="55" eb="57">
      <t>キジュン</t>
    </rPh>
    <phoneticPr fontId="2"/>
  </si>
  <si>
    <t xml:space="preserve">      満たしていない要素がある場合、その項目に○を記入すること。</t>
    <rPh sb="23" eb="25">
      <t>コウモク</t>
    </rPh>
    <phoneticPr fontId="2"/>
  </si>
  <si>
    <t>年度平均(合計÷12)</t>
    <rPh sb="0" eb="2">
      <t>ネンド</t>
    </rPh>
    <rPh sb="2" eb="4">
      <t>ヘイキン</t>
    </rPh>
    <rPh sb="5" eb="7">
      <t>ゴウケイ</t>
    </rPh>
    <phoneticPr fontId="2"/>
  </si>
  <si>
    <t>年度計</t>
    <rPh sb="0" eb="2">
      <t>ネンド</t>
    </rPh>
    <rPh sb="2" eb="3">
      <t>ケイ</t>
    </rPh>
    <phoneticPr fontId="2"/>
  </si>
  <si>
    <t xml:space="preserve">  ２　本表は、当該年度の４月１日から翌年３月３１日までの１年間における給与支給額を記載すること。</t>
    <phoneticPr fontId="2"/>
  </si>
  <si>
    <t>　３   「備考」欄には、給与の支給に係る最初の月から最終の月までの期間を対象者毎に明示すること。</t>
    <phoneticPr fontId="2"/>
  </si>
  <si>
    <t>　１　この表には、休日保育を実施した日に保育（予定）児童数を記入するものとし、当該日が2日に亘った場合については、最初の日を実施日とする。</t>
    <rPh sb="5" eb="6">
      <t>ヒョウ</t>
    </rPh>
    <rPh sb="9" eb="11">
      <t>キュウジツ</t>
    </rPh>
    <rPh sb="11" eb="13">
      <t>ホイク</t>
    </rPh>
    <rPh sb="14" eb="16">
      <t>ジッシ</t>
    </rPh>
    <rPh sb="18" eb="19">
      <t>ヒ</t>
    </rPh>
    <rPh sb="20" eb="22">
      <t>ホイク</t>
    </rPh>
    <rPh sb="23" eb="25">
      <t>ヨテイ</t>
    </rPh>
    <rPh sb="26" eb="29">
      <t>ジドウスウ</t>
    </rPh>
    <phoneticPr fontId="2"/>
  </si>
  <si>
    <t>　１　この表には、緊急一時保育を実施した日に保育（予定）児童数を記入するものとし、当該日が2日に亘った場合については、最初の日を実施日とする。</t>
    <rPh sb="5" eb="6">
      <t>ヒョウ</t>
    </rPh>
    <rPh sb="9" eb="11">
      <t>キンキュウ</t>
    </rPh>
    <rPh sb="11" eb="13">
      <t>イチジ</t>
    </rPh>
    <rPh sb="13" eb="15">
      <t>ホイク</t>
    </rPh>
    <rPh sb="16" eb="18">
      <t>ジッシ</t>
    </rPh>
    <rPh sb="20" eb="21">
      <t>ヒ</t>
    </rPh>
    <rPh sb="22" eb="24">
      <t>ホイク</t>
    </rPh>
    <rPh sb="25" eb="27">
      <t>ヨテイ</t>
    </rPh>
    <rPh sb="28" eb="30">
      <t>ジドウ</t>
    </rPh>
    <rPh sb="30" eb="31">
      <t>スウ</t>
    </rPh>
    <rPh sb="32" eb="34">
      <t>キニュウ</t>
    </rPh>
    <rPh sb="41" eb="43">
      <t>トウガイ</t>
    </rPh>
    <rPh sb="43" eb="44">
      <t>ビ</t>
    </rPh>
    <rPh sb="46" eb="47">
      <t>ニチ</t>
    </rPh>
    <rPh sb="48" eb="49">
      <t>ワタ</t>
    </rPh>
    <rPh sb="51" eb="53">
      <t>バアイ</t>
    </rPh>
    <rPh sb="59" eb="61">
      <t>サイショ</t>
    </rPh>
    <rPh sb="62" eb="63">
      <t>ヒ</t>
    </rPh>
    <rPh sb="64" eb="66">
      <t>ジッシ</t>
    </rPh>
    <rPh sb="66" eb="67">
      <t>ビ</t>
    </rPh>
    <phoneticPr fontId="2"/>
  </si>
  <si>
    <t>((a*b*c)-d)*e</t>
    <phoneticPr fontId="2"/>
  </si>
  <si>
    <t>(g+h+i+j+k)</t>
  </si>
  <si>
    <t>Ｃ</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</si>
  <si>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</si>
  <si>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</si>
  <si>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</si>
  <si>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</si>
  <si>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</si>
  <si>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</si>
  <si>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</si>
  <si>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</si>
  <si>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</si>
  <si>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</si>
  <si>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</si>
  <si>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</si>
  <si>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ＢとＣを比較していずれか少ない方の額</t>
    <phoneticPr fontId="2"/>
  </si>
  <si>
    <t>延床面積</t>
    <rPh sb="0" eb="1">
      <t>ノ</t>
    </rPh>
    <rPh sb="1" eb="2">
      <t>ユカ</t>
    </rPh>
    <rPh sb="2" eb="4">
      <t>メンセキ</t>
    </rPh>
    <phoneticPr fontId="2"/>
  </si>
  <si>
    <t>児童保育のための　　　　　床面積</t>
    <rPh sb="0" eb="2">
      <t>ジドウ</t>
    </rPh>
    <rPh sb="2" eb="4">
      <t>ホイク</t>
    </rPh>
    <rPh sb="13" eb="14">
      <t>ユカ</t>
    </rPh>
    <rPh sb="14" eb="16">
      <t>メンセキ</t>
    </rPh>
    <phoneticPr fontId="2"/>
  </si>
  <si>
    <t>※計欄は小数点以下切り捨てとし、年齢別内訳の合計と一致しない場合は、内訳の端数を調整して合計と一致させること。</t>
    <rPh sb="4" eb="7">
      <t>ショウスウテン</t>
    </rPh>
    <rPh sb="7" eb="9">
      <t>イカ</t>
    </rPh>
    <phoneticPr fontId="2"/>
  </si>
  <si>
    <t>設 立 年 月 日</t>
    <rPh sb="0" eb="1">
      <t>セツ</t>
    </rPh>
    <rPh sb="2" eb="3">
      <t>リツ</t>
    </rPh>
    <rPh sb="4" eb="5">
      <t>ネン</t>
    </rPh>
    <rPh sb="6" eb="7">
      <t>ツキ</t>
    </rPh>
    <rPh sb="8" eb="9">
      <t>ニチ</t>
    </rPh>
    <phoneticPr fontId="2"/>
  </si>
  <si>
    <t>申 請 者 の 営</t>
    <rPh sb="0" eb="1">
      <t>サル</t>
    </rPh>
    <rPh sb="2" eb="3">
      <t>ショウ</t>
    </rPh>
    <rPh sb="4" eb="5">
      <t>シャ</t>
    </rPh>
    <rPh sb="8" eb="9">
      <t>イトナ</t>
    </rPh>
    <phoneticPr fontId="2"/>
  </si>
  <si>
    <t>む 主 な 事 業</t>
    <phoneticPr fontId="2"/>
  </si>
  <si>
    <t>補助事業等の</t>
    <rPh sb="0" eb="2">
      <t>ホジョ</t>
    </rPh>
    <rPh sb="2" eb="4">
      <t>ジギョウ</t>
    </rPh>
    <rPh sb="4" eb="5">
      <t>トウ</t>
    </rPh>
    <phoneticPr fontId="2"/>
  </si>
  <si>
    <t>内　　　　容</t>
    <phoneticPr fontId="2"/>
  </si>
  <si>
    <t>補助事業等実</t>
    <rPh sb="0" eb="2">
      <t>ホジョ</t>
    </rPh>
    <rPh sb="2" eb="4">
      <t>ジギョウ</t>
    </rPh>
    <rPh sb="4" eb="5">
      <t>トウ</t>
    </rPh>
    <rPh sb="5" eb="6">
      <t>ジツ</t>
    </rPh>
    <phoneticPr fontId="2"/>
  </si>
  <si>
    <t>施による効果</t>
    <phoneticPr fontId="2"/>
  </si>
  <si>
    <t>（ 実 施 成 果 ）</t>
    <phoneticPr fontId="2"/>
  </si>
  <si>
    <t>備　　　　　　考</t>
    <rPh sb="0" eb="1">
      <t>ソナエ</t>
    </rPh>
    <rPh sb="7" eb="8">
      <t>コウ</t>
    </rPh>
    <phoneticPr fontId="2"/>
  </si>
  <si>
    <t>注　１　「補助事業等の内容」欄及び「補助事業等実施による効果(実施成果)」欄については、詳細
　　</t>
    <phoneticPr fontId="2"/>
  </si>
  <si>
    <t>　　　かつ具体的に記載すること。</t>
    <phoneticPr fontId="2"/>
  </si>
  <si>
    <t>　　２　「補助事業等実施による効果（実施成果）」欄については、補助金等交付申請時には補助事</t>
    <phoneticPr fontId="2"/>
  </si>
  <si>
    <t>　　　業等の実施による効果を、補助事業等実績報告時には、補助事業等実施による実施成果を記載</t>
    <phoneticPr fontId="2"/>
  </si>
  <si>
    <t>　　　すること。</t>
    <phoneticPr fontId="2"/>
  </si>
  <si>
    <t>　　３　補助金等の交付を受けようとする者が法人以外の団体の場合にあっては、その運営の状況を</t>
    <phoneticPr fontId="2"/>
  </si>
  <si>
    <t>　　　「備考」欄に記載すること。</t>
    <phoneticPr fontId="2"/>
  </si>
  <si>
    <t>　　４　事業主体が地方公共団体であるときは、「設立年月日」及び「申請者の営む主な事業」欄は</t>
    <phoneticPr fontId="2"/>
  </si>
  <si>
    <t>　　　削除して使用すること。</t>
    <phoneticPr fontId="2"/>
  </si>
  <si>
    <t>地域調整率</t>
    <rPh sb="0" eb="2">
      <t>チイキ</t>
    </rPh>
    <rPh sb="2" eb="4">
      <t>チョウセイ</t>
    </rPh>
    <rPh sb="4" eb="5">
      <t>リツ</t>
    </rPh>
    <phoneticPr fontId="2"/>
  </si>
  <si>
    <t>D*2/3*地域調整率（市町村立施設の場合はD*1/4*地域調整率）</t>
    <rPh sb="6" eb="8">
      <t>チイキ</t>
    </rPh>
    <rPh sb="8" eb="10">
      <t>チョウセイ</t>
    </rPh>
    <rPh sb="10" eb="11">
      <t>リツ</t>
    </rPh>
    <rPh sb="28" eb="30">
      <t>チイキ</t>
    </rPh>
    <rPh sb="30" eb="32">
      <t>チョウセイ</t>
    </rPh>
    <rPh sb="32" eb="33">
      <t>リツ</t>
    </rPh>
    <phoneticPr fontId="2"/>
  </si>
  <si>
    <t>保福第１の２号様式（第３条の２第２項、第５条第１項、第１４条）</t>
    <rPh sb="0" eb="2">
      <t>ホフク</t>
    </rPh>
    <rPh sb="2" eb="3">
      <t>ダイ</t>
    </rPh>
    <rPh sb="6" eb="7">
      <t>ゴウ</t>
    </rPh>
    <rPh sb="7" eb="9">
      <t>ヨウシキ</t>
    </rPh>
    <rPh sb="10" eb="11">
      <t>ダイ</t>
    </rPh>
    <rPh sb="12" eb="13">
      <t>ジョウ</t>
    </rPh>
    <rPh sb="15" eb="16">
      <t>ダイ</t>
    </rPh>
    <rPh sb="17" eb="18">
      <t>コウ</t>
    </rPh>
    <rPh sb="19" eb="20">
      <t>ダイ</t>
    </rPh>
    <rPh sb="21" eb="22">
      <t>ジョウ</t>
    </rPh>
    <rPh sb="22" eb="23">
      <t>ダイ</t>
    </rPh>
    <rPh sb="24" eb="25">
      <t>コウ</t>
    </rPh>
    <rPh sb="26" eb="27">
      <t>ダイ</t>
    </rPh>
    <rPh sb="29" eb="30">
      <t>ジョウ</t>
    </rPh>
    <phoneticPr fontId="2"/>
  </si>
  <si>
    <t>Ａ型特例</t>
    <rPh sb="1" eb="4">
      <t>ガタトクレイ</t>
    </rPh>
    <phoneticPr fontId="2"/>
  </si>
  <si>
    <t>Ａ型</t>
    <rPh sb="1" eb="2">
      <t>ガタ</t>
    </rPh>
    <phoneticPr fontId="2"/>
  </si>
  <si>
    <t>B型特例</t>
    <rPh sb="1" eb="2">
      <t>ガタ</t>
    </rPh>
    <rPh sb="2" eb="4">
      <t>トクレイ</t>
    </rPh>
    <phoneticPr fontId="2"/>
  </si>
  <si>
    <t>Ｂ型</t>
    <rPh sb="1" eb="2">
      <t>ガタ</t>
    </rPh>
    <phoneticPr fontId="2"/>
  </si>
  <si>
    <t>〇</t>
    <phoneticPr fontId="2"/>
  </si>
  <si>
    <t>木造</t>
    <rPh sb="0" eb="2">
      <t>モクゾウ</t>
    </rPh>
    <phoneticPr fontId="2"/>
  </si>
  <si>
    <t>ブロック</t>
    <phoneticPr fontId="2"/>
  </si>
  <si>
    <t>鉄筋</t>
    <rPh sb="0" eb="2">
      <t>テッキン</t>
    </rPh>
    <phoneticPr fontId="2"/>
  </si>
  <si>
    <t>○</t>
    <phoneticPr fontId="2"/>
  </si>
  <si>
    <t>民間</t>
    <rPh sb="0" eb="2">
      <t>ミンカン</t>
    </rPh>
    <phoneticPr fontId="2"/>
  </si>
  <si>
    <t>公的</t>
    <rPh sb="0" eb="2">
      <t>コウテキ</t>
    </rPh>
    <phoneticPr fontId="2"/>
  </si>
  <si>
    <t>市町村立</t>
    <rPh sb="0" eb="3">
      <t>シチョウソン</t>
    </rPh>
    <rPh sb="3" eb="4">
      <t>リツ</t>
    </rPh>
    <phoneticPr fontId="2"/>
  </si>
  <si>
    <r>
      <t>事　業　</t>
    </r>
    <r>
      <rPr>
        <strike/>
        <sz val="14"/>
        <rFont val="ＭＳ ゴシック"/>
        <family val="3"/>
        <charset val="128"/>
      </rPr>
      <t>計　画　（</t>
    </r>
    <r>
      <rPr>
        <sz val="14"/>
        <rFont val="ＭＳ ゴシック"/>
        <family val="3"/>
        <charset val="128"/>
      </rPr>
      <t>　実　績　</t>
    </r>
    <r>
      <rPr>
        <strike/>
        <sz val="14"/>
        <rFont val="ＭＳ ゴシック"/>
        <family val="3"/>
        <charset val="128"/>
      </rPr>
      <t>）</t>
    </r>
    <r>
      <rPr>
        <sz val="14"/>
        <rFont val="ＭＳ ゴシック"/>
        <family val="3"/>
        <charset val="128"/>
      </rPr>
      <t>　書</t>
    </r>
    <rPh sb="0" eb="1">
      <t>コト</t>
    </rPh>
    <rPh sb="2" eb="3">
      <t>ギョウ</t>
    </rPh>
    <rPh sb="4" eb="5">
      <t>ケイ</t>
    </rPh>
    <rPh sb="6" eb="7">
      <t>ガ</t>
    </rPh>
    <rPh sb="10" eb="11">
      <t>ジツ</t>
    </rPh>
    <rPh sb="12" eb="13">
      <t>ツムギ</t>
    </rPh>
    <rPh sb="16" eb="17">
      <t>ショ</t>
    </rPh>
    <phoneticPr fontId="2"/>
  </si>
  <si>
    <t>事　業　実　績　書</t>
    <rPh sb="0" eb="1">
      <t>コト</t>
    </rPh>
    <rPh sb="2" eb="3">
      <t>ギョウ</t>
    </rPh>
    <rPh sb="4" eb="5">
      <t>ジツ</t>
    </rPh>
    <rPh sb="6" eb="7">
      <t>ツムギ</t>
    </rPh>
    <rPh sb="8" eb="9">
      <t>ショ</t>
    </rPh>
    <phoneticPr fontId="2"/>
  </si>
  <si>
    <t>保福第１の３１号様式（第１４条）</t>
    <rPh sb="0" eb="2">
      <t>ホフク</t>
    </rPh>
    <rPh sb="2" eb="3">
      <t>ダイ</t>
    </rPh>
    <rPh sb="7" eb="8">
      <t>ゴウ</t>
    </rPh>
    <rPh sb="8" eb="10">
      <t>ヨウシキ</t>
    </rPh>
    <rPh sb="11" eb="12">
      <t>ダイ</t>
    </rPh>
    <rPh sb="14" eb="15">
      <t>ジョウ</t>
    </rPh>
    <phoneticPr fontId="2"/>
  </si>
  <si>
    <t>　　　　　　　　　事      　業 　    精　     算　     書</t>
    <rPh sb="9" eb="10">
      <t>コト</t>
    </rPh>
    <rPh sb="17" eb="18">
      <t>ギョウ</t>
    </rPh>
    <rPh sb="24" eb="25">
      <t>セイ</t>
    </rPh>
    <rPh sb="31" eb="32">
      <t>サン</t>
    </rPh>
    <rPh sb="38" eb="39">
      <t>ショ</t>
    </rPh>
    <phoneticPr fontId="2"/>
  </si>
  <si>
    <t>予　　算　　額</t>
    <rPh sb="0" eb="1">
      <t>ヨ</t>
    </rPh>
    <rPh sb="3" eb="4">
      <t>サン</t>
    </rPh>
    <rPh sb="6" eb="7">
      <t>ガク</t>
    </rPh>
    <phoneticPr fontId="2"/>
  </si>
  <si>
    <t>精算額</t>
    <rPh sb="0" eb="3">
      <t>セイサンガク</t>
    </rPh>
    <phoneticPr fontId="2"/>
  </si>
  <si>
    <t>内　　　　　訳</t>
    <rPh sb="0" eb="1">
      <t>ウチ</t>
    </rPh>
    <rPh sb="6" eb="7">
      <t>ヤク</t>
    </rPh>
    <phoneticPr fontId="2"/>
  </si>
  <si>
    <t>備　　　　　　考</t>
    <rPh sb="0" eb="1">
      <t>ビ</t>
    </rPh>
    <rPh sb="7" eb="8">
      <t>コウ</t>
    </rPh>
    <phoneticPr fontId="2"/>
  </si>
  <si>
    <t>当　　初</t>
    <rPh sb="0" eb="1">
      <t>トウ</t>
    </rPh>
    <rPh sb="3" eb="4">
      <t>ショ</t>
    </rPh>
    <phoneticPr fontId="2"/>
  </si>
  <si>
    <t>更正後の額</t>
    <rPh sb="0" eb="2">
      <t>コウセイ</t>
    </rPh>
    <rPh sb="2" eb="3">
      <t>ゴ</t>
    </rPh>
    <rPh sb="4" eb="5">
      <t>ガク</t>
    </rPh>
    <phoneticPr fontId="2"/>
  </si>
  <si>
    <t>収入済額</t>
    <rPh sb="0" eb="2">
      <t>シュウニュウ</t>
    </rPh>
    <rPh sb="2" eb="3">
      <t>ス</t>
    </rPh>
    <rPh sb="3" eb="4">
      <t>ガク</t>
    </rPh>
    <phoneticPr fontId="2"/>
  </si>
  <si>
    <t>収入未済額</t>
    <rPh sb="0" eb="2">
      <t>シュウニュウ</t>
    </rPh>
    <rPh sb="2" eb="4">
      <t>ミサイ</t>
    </rPh>
    <rPh sb="4" eb="5">
      <t>ガク</t>
    </rPh>
    <phoneticPr fontId="2"/>
  </si>
  <si>
    <t>不用額</t>
    <rPh sb="0" eb="3">
      <t>フヨウガク</t>
    </rPh>
    <phoneticPr fontId="2"/>
  </si>
  <si>
    <t>備　　　考</t>
    <rPh sb="0" eb="1">
      <t>ビ</t>
    </rPh>
    <rPh sb="4" eb="5">
      <t>コウ</t>
    </rPh>
    <phoneticPr fontId="2"/>
  </si>
  <si>
    <t>支出済額</t>
    <rPh sb="0" eb="2">
      <t>シシュツ</t>
    </rPh>
    <rPh sb="2" eb="3">
      <t>ス</t>
    </rPh>
    <rPh sb="3" eb="4">
      <t>ガク</t>
    </rPh>
    <phoneticPr fontId="2"/>
  </si>
  <si>
    <t>支出未済額</t>
    <rPh sb="0" eb="2">
      <t>シシュツ</t>
    </rPh>
    <rPh sb="2" eb="4">
      <t>ミサイ</t>
    </rPh>
    <rPh sb="4" eb="5">
      <t>ガク</t>
    </rPh>
    <phoneticPr fontId="2"/>
  </si>
  <si>
    <t>　上記のとおり精算したことを証明します。</t>
    <rPh sb="1" eb="3">
      <t>ジョウキ</t>
    </rPh>
    <rPh sb="7" eb="9">
      <t>セイサン</t>
    </rPh>
    <rPh sb="14" eb="16">
      <t>ショウメイ</t>
    </rPh>
    <phoneticPr fontId="2"/>
  </si>
  <si>
    <t>　　　　　　　　年　　　月　　　日</t>
    <rPh sb="8" eb="9">
      <t>ネン</t>
    </rPh>
    <rPh sb="12" eb="13">
      <t>ガツ</t>
    </rPh>
    <rPh sb="16" eb="17">
      <t>ニチ</t>
    </rPh>
    <phoneticPr fontId="2"/>
  </si>
  <si>
    <t>注　１　この様式には、当該補助事業等に要した経費のみを記載すること。</t>
    <rPh sb="0" eb="1">
      <t>チュウ</t>
    </rPh>
    <rPh sb="6" eb="8">
      <t>ヨウシキ</t>
    </rPh>
    <rPh sb="11" eb="13">
      <t>トウガイ</t>
    </rPh>
    <rPh sb="13" eb="15">
      <t>ホジョ</t>
    </rPh>
    <rPh sb="15" eb="17">
      <t>ジギョウ</t>
    </rPh>
    <rPh sb="17" eb="18">
      <t>トウ</t>
    </rPh>
    <rPh sb="19" eb="20">
      <t>ヨウ</t>
    </rPh>
    <rPh sb="22" eb="24">
      <t>ケイヒ</t>
    </rPh>
    <rPh sb="27" eb="29">
      <t>キサイ</t>
    </rPh>
    <phoneticPr fontId="2"/>
  </si>
  <si>
    <t>　　 ２　「科目」欄の区分は標準を示したものであり、補助金等の交付を受けた者における通常の予算及び決算の区分がこれと異なるときは、それぞれ</t>
    <rPh sb="6" eb="8">
      <t>カモク</t>
    </rPh>
    <rPh sb="9" eb="10">
      <t>ラン</t>
    </rPh>
    <rPh sb="11" eb="13">
      <t>クブン</t>
    </rPh>
    <rPh sb="14" eb="16">
      <t>ヒョウジュン</t>
    </rPh>
    <rPh sb="17" eb="18">
      <t>シメ</t>
    </rPh>
    <rPh sb="26" eb="29">
      <t>ホジョキン</t>
    </rPh>
    <rPh sb="29" eb="30">
      <t>トウ</t>
    </rPh>
    <rPh sb="31" eb="33">
      <t>コウフ</t>
    </rPh>
    <rPh sb="34" eb="35">
      <t>ウ</t>
    </rPh>
    <rPh sb="37" eb="38">
      <t>モノ</t>
    </rPh>
    <rPh sb="42" eb="44">
      <t>ツウジョウ</t>
    </rPh>
    <rPh sb="45" eb="47">
      <t>ヨサン</t>
    </rPh>
    <rPh sb="47" eb="48">
      <t>オヨ</t>
    </rPh>
    <rPh sb="49" eb="51">
      <t>ケッサン</t>
    </rPh>
    <rPh sb="52" eb="54">
      <t>クブン</t>
    </rPh>
    <rPh sb="58" eb="59">
      <t>コト</t>
    </rPh>
    <phoneticPr fontId="2"/>
  </si>
  <si>
    <t>　　　補助事業者等の区分に従い記載して差し支えないこと。</t>
    <rPh sb="3" eb="5">
      <t>ホジョ</t>
    </rPh>
    <rPh sb="5" eb="8">
      <t>ジギョウシャ</t>
    </rPh>
    <rPh sb="8" eb="9">
      <t>トウ</t>
    </rPh>
    <rPh sb="10" eb="12">
      <t>クブン</t>
    </rPh>
    <rPh sb="13" eb="14">
      <t>シタガ</t>
    </rPh>
    <rPh sb="15" eb="17">
      <t>キサイ</t>
    </rPh>
    <rPh sb="19" eb="20">
      <t>サ</t>
    </rPh>
    <rPh sb="21" eb="22">
      <t>ツカ</t>
    </rPh>
    <phoneticPr fontId="2"/>
  </si>
  <si>
    <t>　　 ３　「予算額」欄中「更正後の額」欄には、補助事業者等の議決機関等における最終の更正額（予算の流用による更正後の額を含む。）を記載する</t>
    <rPh sb="6" eb="9">
      <t>ヨサンガク</t>
    </rPh>
    <rPh sb="10" eb="11">
      <t>ラン</t>
    </rPh>
    <rPh sb="11" eb="12">
      <t>チュウ</t>
    </rPh>
    <rPh sb="13" eb="15">
      <t>コウセイ</t>
    </rPh>
    <rPh sb="15" eb="16">
      <t>ゴ</t>
    </rPh>
    <rPh sb="17" eb="18">
      <t>ガク</t>
    </rPh>
    <rPh sb="19" eb="20">
      <t>ラン</t>
    </rPh>
    <rPh sb="23" eb="25">
      <t>ホジョ</t>
    </rPh>
    <rPh sb="25" eb="28">
      <t>ジギョウシャ</t>
    </rPh>
    <rPh sb="28" eb="29">
      <t>トウ</t>
    </rPh>
    <rPh sb="30" eb="32">
      <t>ギケツ</t>
    </rPh>
    <rPh sb="32" eb="34">
      <t>キカン</t>
    </rPh>
    <rPh sb="34" eb="35">
      <t>トウ</t>
    </rPh>
    <rPh sb="39" eb="41">
      <t>サイシュウ</t>
    </rPh>
    <rPh sb="42" eb="44">
      <t>コウセイ</t>
    </rPh>
    <rPh sb="44" eb="45">
      <t>ガク</t>
    </rPh>
    <rPh sb="46" eb="48">
      <t>ヨサン</t>
    </rPh>
    <rPh sb="49" eb="51">
      <t>リュウヨウ</t>
    </rPh>
    <rPh sb="54" eb="56">
      <t>コウセイ</t>
    </rPh>
    <rPh sb="56" eb="57">
      <t>ゴ</t>
    </rPh>
    <rPh sb="58" eb="59">
      <t>ガク</t>
    </rPh>
    <rPh sb="60" eb="61">
      <t>フク</t>
    </rPh>
    <rPh sb="65" eb="67">
      <t>キサイ</t>
    </rPh>
    <phoneticPr fontId="2"/>
  </si>
  <si>
    <t>　　　こと。</t>
    <phoneticPr fontId="2"/>
  </si>
  <si>
    <t>　 　４　「収入未済額」及び「支出未済額」欄には、債権又は債務が確定している額を記載し、かつ、債権者又は債権者の住所氏名を「備考」欄に記載</t>
    <rPh sb="6" eb="8">
      <t>シュウニュウ</t>
    </rPh>
    <rPh sb="8" eb="11">
      <t>ミサイガク</t>
    </rPh>
    <rPh sb="12" eb="13">
      <t>オヨ</t>
    </rPh>
    <rPh sb="15" eb="17">
      <t>シシュツ</t>
    </rPh>
    <rPh sb="17" eb="20">
      <t>ミサイガク</t>
    </rPh>
    <rPh sb="21" eb="22">
      <t>ラン</t>
    </rPh>
    <rPh sb="25" eb="27">
      <t>サイケン</t>
    </rPh>
    <rPh sb="27" eb="28">
      <t>マタ</t>
    </rPh>
    <rPh sb="29" eb="31">
      <t>サイム</t>
    </rPh>
    <rPh sb="32" eb="34">
      <t>カクテイ</t>
    </rPh>
    <rPh sb="38" eb="39">
      <t>ガク</t>
    </rPh>
    <rPh sb="40" eb="42">
      <t>キサイ</t>
    </rPh>
    <rPh sb="47" eb="50">
      <t>サイケンシャ</t>
    </rPh>
    <rPh sb="50" eb="51">
      <t>マタ</t>
    </rPh>
    <rPh sb="52" eb="55">
      <t>サイケンシャ</t>
    </rPh>
    <rPh sb="56" eb="58">
      <t>ジュウショ</t>
    </rPh>
    <rPh sb="58" eb="60">
      <t>シメイ</t>
    </rPh>
    <rPh sb="62" eb="64">
      <t>ビコウ</t>
    </rPh>
    <rPh sb="65" eb="66">
      <t>ラン</t>
    </rPh>
    <rPh sb="67" eb="69">
      <t>キサイ</t>
    </rPh>
    <phoneticPr fontId="2"/>
  </si>
  <si>
    <t>　　 ５　補助事業者等が市町村である場合は、「収入の部」には当該補助事業部に係る特定財源のみを記載すること。</t>
    <rPh sb="5" eb="7">
      <t>ホジョ</t>
    </rPh>
    <rPh sb="7" eb="10">
      <t>ジギョウシャ</t>
    </rPh>
    <rPh sb="10" eb="11">
      <t>トウ</t>
    </rPh>
    <rPh sb="12" eb="15">
      <t>シチョウソン</t>
    </rPh>
    <rPh sb="18" eb="20">
      <t>バアイ</t>
    </rPh>
    <rPh sb="23" eb="25">
      <t>シュウニュウ</t>
    </rPh>
    <rPh sb="26" eb="27">
      <t>ブ</t>
    </rPh>
    <rPh sb="30" eb="32">
      <t>トウガイ</t>
    </rPh>
    <rPh sb="32" eb="34">
      <t>ホジョ</t>
    </rPh>
    <rPh sb="34" eb="37">
      <t>ジギョウブ</t>
    </rPh>
    <rPh sb="38" eb="39">
      <t>カカ</t>
    </rPh>
    <rPh sb="40" eb="42">
      <t>トクテイ</t>
    </rPh>
    <rPh sb="42" eb="44">
      <t>ザイゲン</t>
    </rPh>
    <rPh sb="47" eb="49">
      <t>キサイ</t>
    </rPh>
    <phoneticPr fontId="2"/>
  </si>
  <si>
    <t>　　 ６　「不用額」欄には、「更正後の額」（更正していない場合は、「当初」）欄に記載した額から「精算額」欄に記載した額を控除した額を記載すること。</t>
    <rPh sb="6" eb="9">
      <t>フヨウガク</t>
    </rPh>
    <rPh sb="10" eb="11">
      <t>ラン</t>
    </rPh>
    <rPh sb="15" eb="17">
      <t>コウセイ</t>
    </rPh>
    <rPh sb="17" eb="18">
      <t>ゴ</t>
    </rPh>
    <rPh sb="19" eb="20">
      <t>ガク</t>
    </rPh>
    <rPh sb="22" eb="24">
      <t>コウセイ</t>
    </rPh>
    <rPh sb="29" eb="31">
      <t>バアイ</t>
    </rPh>
    <rPh sb="34" eb="36">
      <t>トウショ</t>
    </rPh>
    <rPh sb="38" eb="39">
      <t>ラン</t>
    </rPh>
    <rPh sb="40" eb="42">
      <t>キサイ</t>
    </rPh>
    <rPh sb="44" eb="45">
      <t>ガク</t>
    </rPh>
    <rPh sb="48" eb="51">
      <t>セイサンガク</t>
    </rPh>
    <rPh sb="52" eb="53">
      <t>ラン</t>
    </rPh>
    <rPh sb="54" eb="56">
      <t>キサイ</t>
    </rPh>
    <rPh sb="58" eb="59">
      <t>ガク</t>
    </rPh>
    <rPh sb="60" eb="62">
      <t>コウジョ</t>
    </rPh>
    <rPh sb="64" eb="65">
      <t>ガク</t>
    </rPh>
    <rPh sb="66" eb="68">
      <t>キサイ</t>
    </rPh>
    <phoneticPr fontId="2"/>
  </si>
  <si>
    <t>　　 ７　市町村以外の者がこの様式を使用する場合は、この様式中「　　市（町村）長　　　　　　」を訂正して使用すること。</t>
    <rPh sb="5" eb="8">
      <t>シチョウソン</t>
    </rPh>
    <rPh sb="8" eb="10">
      <t>イガイ</t>
    </rPh>
    <rPh sb="11" eb="12">
      <t>モノ</t>
    </rPh>
    <rPh sb="15" eb="17">
      <t>ヨウシキ</t>
    </rPh>
    <rPh sb="18" eb="20">
      <t>シヨウ</t>
    </rPh>
    <rPh sb="22" eb="24">
      <t>バアイ</t>
    </rPh>
    <rPh sb="28" eb="30">
      <t>ヨウシキ</t>
    </rPh>
    <rPh sb="30" eb="31">
      <t>ナカ</t>
    </rPh>
    <rPh sb="34" eb="35">
      <t>シ</t>
    </rPh>
    <rPh sb="36" eb="38">
      <t>チョウソン</t>
    </rPh>
    <rPh sb="39" eb="40">
      <t>オサ</t>
    </rPh>
    <rPh sb="48" eb="50">
      <t>テイセイ</t>
    </rPh>
    <rPh sb="52" eb="54">
      <t>シヨウ</t>
    </rPh>
    <phoneticPr fontId="2"/>
  </si>
  <si>
    <t>　上記内容に相違がないことを証明するとともに、記載内容を証明する資料を適切に保管していることを証明します。</t>
    <rPh sb="1" eb="3">
      <t>ジョウキ</t>
    </rPh>
    <rPh sb="3" eb="5">
      <t>ナイヨウ</t>
    </rPh>
    <rPh sb="6" eb="8">
      <t>ソウイ</t>
    </rPh>
    <rPh sb="14" eb="16">
      <t>ショウメイ</t>
    </rPh>
    <rPh sb="23" eb="25">
      <t>キサイ</t>
    </rPh>
    <rPh sb="25" eb="27">
      <t>ナイヨウ</t>
    </rPh>
    <rPh sb="28" eb="30">
      <t>ショウメイ</t>
    </rPh>
    <rPh sb="32" eb="34">
      <t>シリョウ</t>
    </rPh>
    <rPh sb="35" eb="37">
      <t>テキセツ</t>
    </rPh>
    <rPh sb="38" eb="40">
      <t>ホカン</t>
    </rPh>
    <rPh sb="47" eb="49">
      <t>ショウメイ</t>
    </rPh>
    <phoneticPr fontId="2"/>
  </si>
  <si>
    <t>補助事業者代表者名</t>
    <rPh sb="0" eb="2">
      <t>ホジョ</t>
    </rPh>
    <rPh sb="2" eb="5">
      <t>ジギョウシャ</t>
    </rPh>
    <rPh sb="5" eb="8">
      <t>ダイヒョウシャ</t>
    </rPh>
    <rPh sb="8" eb="9">
      <t>メイ</t>
    </rPh>
    <phoneticPr fontId="2"/>
  </si>
  <si>
    <t>保福第１の２８号様式（第１４条）</t>
    <rPh sb="0" eb="2">
      <t>ホフク</t>
    </rPh>
    <rPh sb="2" eb="3">
      <t>ダイ</t>
    </rPh>
    <rPh sb="7" eb="8">
      <t>ゴウ</t>
    </rPh>
    <rPh sb="8" eb="10">
      <t>ヨウシキ</t>
    </rPh>
    <rPh sb="11" eb="12">
      <t>ダイ</t>
    </rPh>
    <rPh sb="14" eb="15">
      <t>ジョウ</t>
    </rPh>
    <phoneticPr fontId="2"/>
  </si>
  <si>
    <t>　           補 助 金 事 業 等 実 績 報 告 書</t>
    <rPh sb="12" eb="13">
      <t>ホ</t>
    </rPh>
    <rPh sb="14" eb="15">
      <t>スケ</t>
    </rPh>
    <rPh sb="16" eb="17">
      <t>キン</t>
    </rPh>
    <rPh sb="18" eb="19">
      <t>コト</t>
    </rPh>
    <rPh sb="20" eb="21">
      <t>ギョウ</t>
    </rPh>
    <rPh sb="22" eb="23">
      <t>トウ</t>
    </rPh>
    <rPh sb="24" eb="25">
      <t>ミ</t>
    </rPh>
    <rPh sb="26" eb="27">
      <t>イサオ</t>
    </rPh>
    <rPh sb="28" eb="29">
      <t>ホウ</t>
    </rPh>
    <rPh sb="30" eb="31">
      <t>コク</t>
    </rPh>
    <rPh sb="32" eb="33">
      <t>ショ</t>
    </rPh>
    <phoneticPr fontId="2"/>
  </si>
  <si>
    <t>補  助  事  業  等  実  績  報  告  書</t>
    <rPh sb="0" eb="1">
      <t>ホ</t>
    </rPh>
    <rPh sb="3" eb="4">
      <t>スケ</t>
    </rPh>
    <rPh sb="6" eb="7">
      <t>コト</t>
    </rPh>
    <rPh sb="9" eb="10">
      <t>ギョウ</t>
    </rPh>
    <rPh sb="12" eb="13">
      <t>トウ</t>
    </rPh>
    <rPh sb="15" eb="16">
      <t>ミ</t>
    </rPh>
    <rPh sb="18" eb="19">
      <t>イサオ</t>
    </rPh>
    <rPh sb="21" eb="22">
      <t>ホウ</t>
    </rPh>
    <rPh sb="24" eb="25">
      <t>コク</t>
    </rPh>
    <rPh sb="27" eb="28">
      <t>ショ</t>
    </rPh>
    <phoneticPr fontId="2"/>
  </si>
  <si>
    <t>令和　　　年　　　月　　　日</t>
    <rPh sb="0" eb="2">
      <t>レイワ</t>
    </rPh>
    <rPh sb="5" eb="6">
      <t>ネン</t>
    </rPh>
    <rPh sb="9" eb="10">
      <t>ガツ</t>
    </rPh>
    <rPh sb="13" eb="14">
      <t>ニチ</t>
    </rPh>
    <phoneticPr fontId="2"/>
  </si>
  <si>
    <t>　北海道知事　　鈴　木　直　道　　　様</t>
    <rPh sb="1" eb="4">
      <t>ホッカイドウ</t>
    </rPh>
    <rPh sb="4" eb="6">
      <t>チジ</t>
    </rPh>
    <rPh sb="8" eb="9">
      <t>スズ</t>
    </rPh>
    <rPh sb="10" eb="11">
      <t>キ</t>
    </rPh>
    <rPh sb="12" eb="13">
      <t>チョク</t>
    </rPh>
    <rPh sb="14" eb="15">
      <t>ミチ</t>
    </rPh>
    <rPh sb="18" eb="19">
      <t>サマ</t>
    </rPh>
    <phoneticPr fontId="2"/>
  </si>
  <si>
    <t xml:space="preserve">申請者　住所  </t>
    <phoneticPr fontId="2"/>
  </si>
  <si>
    <t xml:space="preserve">　　　　   氏名  </t>
    <phoneticPr fontId="2"/>
  </si>
  <si>
    <t xml:space="preserve"> </t>
    <phoneticPr fontId="2"/>
  </si>
  <si>
    <t>　（法人の場合は、法人の名称び代表者の氏名）</t>
  </si>
  <si>
    <t>　口座振替払の振込先銀行等の名称及び口座番号</t>
    <rPh sb="1" eb="3">
      <t>コウザ</t>
    </rPh>
    <rPh sb="3" eb="5">
      <t>フリカエ</t>
    </rPh>
    <rPh sb="5" eb="6">
      <t>ハラ</t>
    </rPh>
    <rPh sb="7" eb="10">
      <t>フリコミサキ</t>
    </rPh>
    <rPh sb="10" eb="12">
      <t>ギンコウ</t>
    </rPh>
    <rPh sb="12" eb="13">
      <t>トウ</t>
    </rPh>
    <rPh sb="14" eb="16">
      <t>メイショウ</t>
    </rPh>
    <rPh sb="16" eb="17">
      <t>オヨ</t>
    </rPh>
    <rPh sb="18" eb="20">
      <t>コウザ</t>
    </rPh>
    <rPh sb="20" eb="22">
      <t>バンゴウ</t>
    </rPh>
    <phoneticPr fontId="2"/>
  </si>
  <si>
    <t>振込先銀行等の名称</t>
    <rPh sb="0" eb="3">
      <t>フリコミサキ</t>
    </rPh>
    <rPh sb="3" eb="5">
      <t>ギンコウ</t>
    </rPh>
    <rPh sb="5" eb="6">
      <t>トウ</t>
    </rPh>
    <rPh sb="7" eb="9">
      <t>メイショウ</t>
    </rPh>
    <phoneticPr fontId="2"/>
  </si>
  <si>
    <t>口　　　座　　　番　　　号</t>
    <rPh sb="0" eb="1">
      <t>クチ</t>
    </rPh>
    <rPh sb="4" eb="5">
      <t>ザ</t>
    </rPh>
    <rPh sb="8" eb="9">
      <t>バン</t>
    </rPh>
    <rPh sb="12" eb="13">
      <t>ゴウ</t>
    </rPh>
    <phoneticPr fontId="2"/>
  </si>
  <si>
    <t>普　通</t>
    <rPh sb="0" eb="1">
      <t>アマネ</t>
    </rPh>
    <rPh sb="2" eb="3">
      <t>ツウ</t>
    </rPh>
    <phoneticPr fontId="2"/>
  </si>
  <si>
    <t>当　座</t>
    <rPh sb="0" eb="1">
      <t>トウ</t>
    </rPh>
    <rPh sb="2" eb="3">
      <t>ザ</t>
    </rPh>
    <phoneticPr fontId="2"/>
  </si>
  <si>
    <t>別紙</t>
    <rPh sb="0" eb="2">
      <t>ベッシ</t>
    </rPh>
    <phoneticPr fontId="22"/>
  </si>
  <si>
    <t>病　院　内　保　育　所　運　営　事　業　実　績　報　告　書</t>
    <rPh sb="0" eb="1">
      <t>ヤマイ</t>
    </rPh>
    <rPh sb="2" eb="3">
      <t>イン</t>
    </rPh>
    <rPh sb="4" eb="5">
      <t>ナイ</t>
    </rPh>
    <rPh sb="6" eb="7">
      <t>ホ</t>
    </rPh>
    <rPh sb="8" eb="9">
      <t>イク</t>
    </rPh>
    <rPh sb="10" eb="11">
      <t>ショ</t>
    </rPh>
    <rPh sb="12" eb="13">
      <t>ウン</t>
    </rPh>
    <rPh sb="14" eb="15">
      <t>エイ</t>
    </rPh>
    <rPh sb="16" eb="17">
      <t>コト</t>
    </rPh>
    <rPh sb="18" eb="19">
      <t>ギョウ</t>
    </rPh>
    <rPh sb="20" eb="21">
      <t>ジツ</t>
    </rPh>
    <rPh sb="22" eb="23">
      <t>ツムギ</t>
    </rPh>
    <rPh sb="24" eb="25">
      <t>ホウ</t>
    </rPh>
    <rPh sb="26" eb="27">
      <t>コク</t>
    </rPh>
    <rPh sb="28" eb="29">
      <t>ショ</t>
    </rPh>
    <phoneticPr fontId="22"/>
  </si>
  <si>
    <t>補助対象型</t>
    <rPh sb="0" eb="2">
      <t>ホジョ</t>
    </rPh>
    <rPh sb="2" eb="4">
      <t>タイショウ</t>
    </rPh>
    <rPh sb="4" eb="5">
      <t>ガタ</t>
    </rPh>
    <phoneticPr fontId="22"/>
  </si>
  <si>
    <t>整理番号</t>
    <rPh sb="0" eb="2">
      <t>セイリ</t>
    </rPh>
    <rPh sb="2" eb="4">
      <t>バンゴウ</t>
    </rPh>
    <phoneticPr fontId="22"/>
  </si>
  <si>
    <t>病院名</t>
    <rPh sb="0" eb="2">
      <t>ビョウイン</t>
    </rPh>
    <rPh sb="2" eb="3">
      <t>メイ</t>
    </rPh>
    <phoneticPr fontId="22"/>
  </si>
  <si>
    <t>保育施設名</t>
    <rPh sb="0" eb="2">
      <t>ホイク</t>
    </rPh>
    <rPh sb="2" eb="4">
      <t>シセツ</t>
    </rPh>
    <rPh sb="4" eb="5">
      <t>メイ</t>
    </rPh>
    <phoneticPr fontId="22"/>
  </si>
  <si>
    <t>○保育人員、職員配置状況</t>
    <rPh sb="1" eb="3">
      <t>ホイク</t>
    </rPh>
    <rPh sb="3" eb="5">
      <t>ジンイン</t>
    </rPh>
    <rPh sb="6" eb="8">
      <t>ショクイン</t>
    </rPh>
    <rPh sb="8" eb="10">
      <t>ハイチ</t>
    </rPh>
    <rPh sb="10" eb="12">
      <t>ジョウキョウ</t>
    </rPh>
    <phoneticPr fontId="22"/>
  </si>
  <si>
    <t>保育人員</t>
    <rPh sb="0" eb="2">
      <t>ホイク</t>
    </rPh>
    <rPh sb="2" eb="4">
      <t>ジンイン</t>
    </rPh>
    <phoneticPr fontId="22"/>
  </si>
  <si>
    <t>保育士等職員数</t>
    <rPh sb="0" eb="3">
      <t>ホイクシ</t>
    </rPh>
    <rPh sb="3" eb="4">
      <t>トウ</t>
    </rPh>
    <rPh sb="4" eb="6">
      <t>ショクイン</t>
    </rPh>
    <rPh sb="6" eb="7">
      <t>スウ</t>
    </rPh>
    <phoneticPr fontId="22"/>
  </si>
  <si>
    <t>看護職員</t>
    <rPh sb="0" eb="2">
      <t>カンゴ</t>
    </rPh>
    <rPh sb="2" eb="4">
      <t>ショクイン</t>
    </rPh>
    <phoneticPr fontId="22"/>
  </si>
  <si>
    <t>児童保育専従職員</t>
    <rPh sb="0" eb="2">
      <t>ジドウ</t>
    </rPh>
    <rPh sb="2" eb="4">
      <t>ホイク</t>
    </rPh>
    <rPh sb="4" eb="6">
      <t>センジュウ</t>
    </rPh>
    <rPh sb="6" eb="8">
      <t>ショクイン</t>
    </rPh>
    <phoneticPr fontId="2"/>
  </si>
  <si>
    <t>保育月</t>
    <rPh sb="0" eb="2">
      <t>ホイク</t>
    </rPh>
    <rPh sb="2" eb="3">
      <t>ツキ</t>
    </rPh>
    <phoneticPr fontId="22"/>
  </si>
  <si>
    <t>保育児童数</t>
    <rPh sb="0" eb="2">
      <t>ホイク</t>
    </rPh>
    <rPh sb="2" eb="5">
      <t>ジドウスウ</t>
    </rPh>
    <phoneticPr fontId="22"/>
  </si>
  <si>
    <t>保育士</t>
    <rPh sb="0" eb="3">
      <t>ホイクシ</t>
    </rPh>
    <phoneticPr fontId="22"/>
  </si>
  <si>
    <t>その他の職員</t>
    <rPh sb="2" eb="3">
      <t>タ</t>
    </rPh>
    <rPh sb="4" eb="6">
      <t>ショクイン</t>
    </rPh>
    <phoneticPr fontId="22"/>
  </si>
  <si>
    <t>計　　（Ｂ）</t>
    <rPh sb="0" eb="1">
      <t>ケイ</t>
    </rPh>
    <phoneticPr fontId="22"/>
  </si>
  <si>
    <t>常勤</t>
    <rPh sb="0" eb="2">
      <t>ジョウキン</t>
    </rPh>
    <phoneticPr fontId="22"/>
  </si>
  <si>
    <t>非常勤</t>
    <rPh sb="0" eb="3">
      <t>ヒジョウキン</t>
    </rPh>
    <phoneticPr fontId="22"/>
  </si>
  <si>
    <t>（Ａ）</t>
    <phoneticPr fontId="2"/>
  </si>
  <si>
    <t>（Ｃ）</t>
    <phoneticPr fontId="2"/>
  </si>
  <si>
    <t>（Ｄ）</t>
    <phoneticPr fontId="2"/>
  </si>
  <si>
    <t>４月</t>
    <rPh sb="1" eb="2">
      <t>ガツ</t>
    </rPh>
    <phoneticPr fontId="22"/>
  </si>
  <si>
    <t>５月</t>
    <rPh sb="1" eb="2">
      <t>ガツ</t>
    </rPh>
    <phoneticPr fontId="22"/>
  </si>
  <si>
    <t>年度平均</t>
    <rPh sb="0" eb="2">
      <t>ネンド</t>
    </rPh>
    <rPh sb="2" eb="4">
      <t>ヘイキン</t>
    </rPh>
    <phoneticPr fontId="22"/>
  </si>
  <si>
    <t>（注意事項）</t>
    <rPh sb="1" eb="3">
      <t>チュウイ</t>
    </rPh>
    <rPh sb="3" eb="5">
      <t>ジコウ</t>
    </rPh>
    <phoneticPr fontId="22"/>
  </si>
  <si>
    <t>１</t>
    <phoneticPr fontId="2"/>
  </si>
  <si>
    <t>※別紙１号様式「病院内保育所利用児童数調」（２）半月以上保育児童数と一致すること。</t>
    <rPh sb="1" eb="3">
      <t>ベッシ</t>
    </rPh>
    <rPh sb="4" eb="5">
      <t>ゴウ</t>
    </rPh>
    <rPh sb="5" eb="7">
      <t>ヨウシキ</t>
    </rPh>
    <rPh sb="8" eb="11">
      <t>ビョウインナイ</t>
    </rPh>
    <rPh sb="11" eb="14">
      <t>ホイクショ</t>
    </rPh>
    <rPh sb="14" eb="16">
      <t>リヨウ</t>
    </rPh>
    <rPh sb="16" eb="19">
      <t>ジドウスウ</t>
    </rPh>
    <rPh sb="19" eb="20">
      <t>シラ</t>
    </rPh>
    <rPh sb="24" eb="26">
      <t>ハンツキ</t>
    </rPh>
    <rPh sb="26" eb="28">
      <t>イジョウ</t>
    </rPh>
    <rPh sb="28" eb="30">
      <t>ホイク</t>
    </rPh>
    <rPh sb="30" eb="33">
      <t>ジドウスウ</t>
    </rPh>
    <rPh sb="34" eb="36">
      <t>イッチ</t>
    </rPh>
    <phoneticPr fontId="2"/>
  </si>
  <si>
    <t>２</t>
    <phoneticPr fontId="2"/>
  </si>
  <si>
    <t>　「保育士等職員数」欄は次により記載すること。</t>
    <rPh sb="2" eb="5">
      <t>ホイクシ</t>
    </rPh>
    <rPh sb="5" eb="6">
      <t>トウ</t>
    </rPh>
    <rPh sb="6" eb="8">
      <t>ショクイン</t>
    </rPh>
    <rPh sb="8" eb="9">
      <t>スウ</t>
    </rPh>
    <rPh sb="10" eb="11">
      <t>ラン</t>
    </rPh>
    <rPh sb="12" eb="13">
      <t>ツギ</t>
    </rPh>
    <rPh sb="16" eb="18">
      <t>キサイ</t>
    </rPh>
    <phoneticPr fontId="2"/>
  </si>
  <si>
    <t>（１）保育士等職員数「常勤職員」とは、年間を通じて平日は８時間以上勤務するものをいい、「非常勤職員」とは、常勤職員以外の者をいう。</t>
    <phoneticPr fontId="2"/>
  </si>
  <si>
    <t>（２）保育士等職員数の非常勤職員欄には、次の式により算出した数（常勤換算後の数値）を記入すること。</t>
    <phoneticPr fontId="2"/>
  </si>
  <si>
    <t>各非常勤職員の月（年）間延勤務時間数</t>
    <rPh sb="0" eb="1">
      <t>カク</t>
    </rPh>
    <rPh sb="1" eb="4">
      <t>ヒジョウキン</t>
    </rPh>
    <rPh sb="4" eb="6">
      <t>ショクイン</t>
    </rPh>
    <rPh sb="7" eb="8">
      <t>ツキ</t>
    </rPh>
    <rPh sb="9" eb="10">
      <t>ネン</t>
    </rPh>
    <rPh sb="11" eb="12">
      <t>カン</t>
    </rPh>
    <rPh sb="12" eb="13">
      <t>ノ</t>
    </rPh>
    <rPh sb="13" eb="15">
      <t>キンム</t>
    </rPh>
    <rPh sb="15" eb="18">
      <t>ジカンスウ</t>
    </rPh>
    <phoneticPr fontId="2"/>
  </si>
  <si>
    <t>月（年）間開所日数×８Ｈ</t>
    <rPh sb="0" eb="1">
      <t>ツキ</t>
    </rPh>
    <rPh sb="2" eb="3">
      <t>ネン</t>
    </rPh>
    <rPh sb="4" eb="5">
      <t>カン</t>
    </rPh>
    <rPh sb="5" eb="7">
      <t>カイショ</t>
    </rPh>
    <rPh sb="7" eb="9">
      <t>ニッスウ</t>
    </rPh>
    <phoneticPr fontId="2"/>
  </si>
  <si>
    <t>（３）　保育士等職員数のその他の職員には、保育士助手（有資格の保育士以外の者で、直接保育に従事している者）を記入すること。</t>
    <phoneticPr fontId="2"/>
  </si>
  <si>
    <t>３</t>
    <phoneticPr fontId="2"/>
  </si>
  <si>
    <t>　Ｃ欄「看護職員」には、「病児等保育」を実施している施設について、病児等保育を専門で担当している看護職員の人数を記入すること。</t>
    <phoneticPr fontId="2"/>
  </si>
  <si>
    <t>４</t>
    <phoneticPr fontId="22"/>
  </si>
  <si>
    <t>　Ｄ欄「児童保育専従職員」には、児童保育を実施している施設について、児童保育を専門で担当している保育士等の人数を記入すること。</t>
    <rPh sb="39" eb="41">
      <t>センモン</t>
    </rPh>
    <rPh sb="42" eb="44">
      <t>タントウ</t>
    </rPh>
    <rPh sb="48" eb="51">
      <t>ホイクシ</t>
    </rPh>
    <rPh sb="51" eb="52">
      <t>トウ</t>
    </rPh>
    <rPh sb="53" eb="55">
      <t>ニンズウ</t>
    </rPh>
    <rPh sb="56" eb="58">
      <t>キニュウ</t>
    </rPh>
    <phoneticPr fontId="2"/>
  </si>
  <si>
    <t>５</t>
    <phoneticPr fontId="22"/>
  </si>
  <si>
    <t>　計算によって生じた端数は、すべて小数点第２位を四捨五入し、小数点第１位まで記入すること。</t>
    <rPh sb="1" eb="3">
      <t>ケイサン</t>
    </rPh>
    <rPh sb="7" eb="8">
      <t>ショウ</t>
    </rPh>
    <rPh sb="10" eb="12">
      <t>ハスウ</t>
    </rPh>
    <rPh sb="17" eb="20">
      <t>ショウスウテン</t>
    </rPh>
    <rPh sb="20" eb="21">
      <t>ダイ</t>
    </rPh>
    <rPh sb="22" eb="23">
      <t>イ</t>
    </rPh>
    <rPh sb="24" eb="28">
      <t>シシャゴニュウ</t>
    </rPh>
    <rPh sb="30" eb="33">
      <t>ショウスウテン</t>
    </rPh>
    <rPh sb="33" eb="34">
      <t>ダイ</t>
    </rPh>
    <rPh sb="35" eb="36">
      <t>イ</t>
    </rPh>
    <rPh sb="38" eb="40">
      <t>キニュウ</t>
    </rPh>
    <phoneticPr fontId="2"/>
  </si>
  <si>
    <t>（※</t>
    <phoneticPr fontId="2"/>
  </si>
  <si>
    <t>３、４については実人数を記載）</t>
    <rPh sb="8" eb="9">
      <t>ジツ</t>
    </rPh>
    <rPh sb="9" eb="11">
      <t>ニンズウ</t>
    </rPh>
    <rPh sb="12" eb="14">
      <t>キサイ</t>
    </rPh>
    <phoneticPr fontId="2"/>
  </si>
  <si>
    <t>○病院内保育施設利用児童数</t>
    <rPh sb="1" eb="3">
      <t>ビョウイン</t>
    </rPh>
    <rPh sb="3" eb="4">
      <t>ナイ</t>
    </rPh>
    <rPh sb="4" eb="6">
      <t>ホイク</t>
    </rPh>
    <rPh sb="6" eb="8">
      <t>シセツ</t>
    </rPh>
    <rPh sb="8" eb="10">
      <t>リヨウ</t>
    </rPh>
    <rPh sb="10" eb="12">
      <t>ジドウ</t>
    </rPh>
    <rPh sb="12" eb="13">
      <t>スウ</t>
    </rPh>
    <phoneticPr fontId="22"/>
  </si>
  <si>
    <t>０歳</t>
    <rPh sb="1" eb="2">
      <t>サイ</t>
    </rPh>
    <phoneticPr fontId="22"/>
  </si>
  <si>
    <t>１、２歳児</t>
    <rPh sb="3" eb="4">
      <t>サイ</t>
    </rPh>
    <rPh sb="4" eb="5">
      <t>ジ</t>
    </rPh>
    <phoneticPr fontId="22"/>
  </si>
  <si>
    <t>３歳児</t>
    <rPh sb="1" eb="2">
      <t>サイ</t>
    </rPh>
    <rPh sb="2" eb="3">
      <t>ジ</t>
    </rPh>
    <phoneticPr fontId="22"/>
  </si>
  <si>
    <t>４、５歳児</t>
    <rPh sb="3" eb="4">
      <t>サイ</t>
    </rPh>
    <rPh sb="4" eb="5">
      <t>ジ</t>
    </rPh>
    <phoneticPr fontId="22"/>
  </si>
  <si>
    <t>計</t>
    <rPh sb="0" eb="1">
      <t>ケイ</t>
    </rPh>
    <phoneticPr fontId="22"/>
  </si>
  <si>
    <t>※</t>
    <phoneticPr fontId="22"/>
  </si>
  <si>
    <t>※</t>
    <phoneticPr fontId="2"/>
  </si>
  <si>
    <t>　計欄は、上記４月の保育児童数と一致すること。</t>
    <rPh sb="1" eb="2">
      <t>ケイ</t>
    </rPh>
    <rPh sb="2" eb="3">
      <t>ラン</t>
    </rPh>
    <rPh sb="5" eb="7">
      <t>ジョウキ</t>
    </rPh>
    <rPh sb="8" eb="9">
      <t>ガツ</t>
    </rPh>
    <rPh sb="10" eb="12">
      <t>ホイク</t>
    </rPh>
    <rPh sb="12" eb="15">
      <t>ジドウスウ</t>
    </rPh>
    <rPh sb="16" eb="18">
      <t>イッチ</t>
    </rPh>
    <phoneticPr fontId="2"/>
  </si>
  <si>
    <t>（法人名）</t>
    <rPh sb="1" eb="3">
      <t>ホウジン</t>
    </rPh>
    <rPh sb="3" eb="4">
      <t>メイ</t>
    </rPh>
    <phoneticPr fontId="2"/>
  </si>
  <si>
    <t>（代表者名）</t>
    <rPh sb="1" eb="4">
      <t>ダイヒョウシャ</t>
    </rPh>
    <rPh sb="4" eb="5">
      <t>メイ</t>
    </rPh>
    <phoneticPr fontId="2"/>
  </si>
  <si>
    <t>交付決定額</t>
    <rPh sb="0" eb="2">
      <t>コウフ</t>
    </rPh>
    <rPh sb="2" eb="5">
      <t>ケッテイガク</t>
    </rPh>
    <phoneticPr fontId="2"/>
  </si>
  <si>
    <t>実績額</t>
    <rPh sb="0" eb="3">
      <t>ジッセキガク</t>
    </rPh>
    <phoneticPr fontId="2"/>
  </si>
  <si>
    <t>法人名・代表者名</t>
    <rPh sb="0" eb="2">
      <t>ホウジン</t>
    </rPh>
    <rPh sb="2" eb="3">
      <t>メイ</t>
    </rPh>
    <rPh sb="4" eb="7">
      <t>ダイヒョウシャ</t>
    </rPh>
    <rPh sb="7" eb="8">
      <t>メイ</t>
    </rPh>
    <phoneticPr fontId="2"/>
  </si>
  <si>
    <t>事業（事務）名　  令和５年度（2023年度）子育て看護職員等就業定着支援事業</t>
    <rPh sb="0" eb="2">
      <t>ジギョウ</t>
    </rPh>
    <rPh sb="3" eb="5">
      <t>ジム</t>
    </rPh>
    <rPh sb="6" eb="7">
      <t>メイ</t>
    </rPh>
    <rPh sb="10" eb="11">
      <t>レイ</t>
    </rPh>
    <rPh sb="11" eb="12">
      <t>ワ</t>
    </rPh>
    <rPh sb="13" eb="15">
      <t>ネンド</t>
    </rPh>
    <rPh sb="14" eb="15">
      <t>ガンネン</t>
    </rPh>
    <rPh sb="20" eb="22">
      <t>ネンド</t>
    </rPh>
    <rPh sb="23" eb="25">
      <t>コソダ</t>
    </rPh>
    <rPh sb="26" eb="28">
      <t>カンゴ</t>
    </rPh>
    <rPh sb="28" eb="30">
      <t>ショクイン</t>
    </rPh>
    <rPh sb="30" eb="31">
      <t>トウ</t>
    </rPh>
    <rPh sb="31" eb="33">
      <t>シュウギョウ</t>
    </rPh>
    <rPh sb="33" eb="35">
      <t>テイチャク</t>
    </rPh>
    <rPh sb="35" eb="37">
      <t>シエン</t>
    </rPh>
    <rPh sb="37" eb="39">
      <t>ジギョウ</t>
    </rPh>
    <phoneticPr fontId="2"/>
  </si>
  <si>
    <t>　令和６年（2024年）２月26日付け医薬第2642号指令で補助金等の交付を受けた上記の事業は、</t>
    <rPh sb="1" eb="2">
      <t>レイ</t>
    </rPh>
    <rPh sb="2" eb="3">
      <t>ワ</t>
    </rPh>
    <rPh sb="4" eb="5">
      <t>ネン</t>
    </rPh>
    <rPh sb="10" eb="11">
      <t>ネン</t>
    </rPh>
    <rPh sb="13" eb="14">
      <t>ツキ</t>
    </rPh>
    <rPh sb="16" eb="18">
      <t>ヒヅ</t>
    </rPh>
    <rPh sb="19" eb="20">
      <t>イ</t>
    </rPh>
    <rPh sb="20" eb="21">
      <t>ヤク</t>
    </rPh>
    <rPh sb="21" eb="22">
      <t>ダイ</t>
    </rPh>
    <rPh sb="26" eb="27">
      <t>ゴウ</t>
    </rPh>
    <rPh sb="27" eb="29">
      <t>シレイ</t>
    </rPh>
    <rPh sb="30" eb="33">
      <t>ホジョキン</t>
    </rPh>
    <rPh sb="33" eb="34">
      <t>トウ</t>
    </rPh>
    <rPh sb="35" eb="37">
      <t>コウフ</t>
    </rPh>
    <rPh sb="38" eb="39">
      <t>ウ</t>
    </rPh>
    <rPh sb="41" eb="43">
      <t>ジョウキ</t>
    </rPh>
    <rPh sb="44" eb="46">
      <t>ジギョウ</t>
    </rPh>
    <phoneticPr fontId="2"/>
  </si>
  <si>
    <t>令和６年（2024年）３月31日完了したので、関係書類を添えて報告します。</t>
    <rPh sb="0" eb="1">
      <t>レイ</t>
    </rPh>
    <rPh sb="1" eb="2">
      <t>カズ</t>
    </rPh>
    <rPh sb="3" eb="4">
      <t>ネン</t>
    </rPh>
    <rPh sb="9" eb="10">
      <t>ネン</t>
    </rPh>
    <rPh sb="11" eb="12">
      <t>ヘイネン</t>
    </rPh>
    <rPh sb="12" eb="13">
      <t>ガツ</t>
    </rPh>
    <rPh sb="15" eb="16">
      <t>ニチ</t>
    </rPh>
    <rPh sb="16" eb="18">
      <t>カンリョウ</t>
    </rPh>
    <rPh sb="23" eb="25">
      <t>カンケイ</t>
    </rPh>
    <rPh sb="25" eb="27">
      <t>ショルイ</t>
    </rPh>
    <rPh sb="28" eb="29">
      <t>ソ</t>
    </rPh>
    <rPh sb="31" eb="33">
      <t>ホウコク</t>
    </rPh>
    <phoneticPr fontId="2"/>
  </si>
  <si>
    <t>事業名　　令和５年度（2023年度）子育て看護職員等就業定着支援事業</t>
    <rPh sb="0" eb="2">
      <t>ジギョウ</t>
    </rPh>
    <rPh sb="2" eb="3">
      <t>メイ</t>
    </rPh>
    <rPh sb="5" eb="7">
      <t>レイワ</t>
    </rPh>
    <rPh sb="15" eb="17">
      <t>ネンド</t>
    </rPh>
    <rPh sb="18" eb="20">
      <t>コソダ</t>
    </rPh>
    <rPh sb="21" eb="23">
      <t>カンゴ</t>
    </rPh>
    <rPh sb="23" eb="25">
      <t>ショクイン</t>
    </rPh>
    <rPh sb="25" eb="26">
      <t>トウ</t>
    </rPh>
    <rPh sb="26" eb="28">
      <t>シュウギョウ</t>
    </rPh>
    <rPh sb="28" eb="30">
      <t>テイチャク</t>
    </rPh>
    <rPh sb="30" eb="32">
      <t>シエン</t>
    </rPh>
    <rPh sb="32" eb="34">
      <t>ジギョウ</t>
    </rPh>
    <phoneticPr fontId="2"/>
  </si>
  <si>
    <t>　２４時間保育実施日数調（令和５年度）</t>
    <rPh sb="3" eb="5">
      <t>ジカン</t>
    </rPh>
    <rPh sb="5" eb="7">
      <t>ホイク</t>
    </rPh>
    <rPh sb="7" eb="9">
      <t>ジッシ</t>
    </rPh>
    <rPh sb="9" eb="11">
      <t>ニッスウ</t>
    </rPh>
    <rPh sb="11" eb="12">
      <t>シラ</t>
    </rPh>
    <rPh sb="13" eb="15">
      <t>レイワ</t>
    </rPh>
    <rPh sb="16" eb="18">
      <t>ネンドヘイネンド</t>
    </rPh>
    <phoneticPr fontId="2"/>
  </si>
  <si>
    <t>　病児等保育児童数調（令和５年度）</t>
    <rPh sb="1" eb="3">
      <t>ビョウジ</t>
    </rPh>
    <rPh sb="3" eb="4">
      <t>トウ</t>
    </rPh>
    <rPh sb="4" eb="6">
      <t>ホイク</t>
    </rPh>
    <rPh sb="6" eb="8">
      <t>ジドウ</t>
    </rPh>
    <rPh sb="8" eb="9">
      <t>スウ</t>
    </rPh>
    <rPh sb="9" eb="10">
      <t>シラ</t>
    </rPh>
    <rPh sb="11" eb="13">
      <t>レイワ</t>
    </rPh>
    <rPh sb="14" eb="16">
      <t>ネンドヘイネンド</t>
    </rPh>
    <phoneticPr fontId="2"/>
  </si>
  <si>
    <t>　緊急一時保育児童数調（令和５年度）</t>
    <rPh sb="1" eb="3">
      <t>キンキュウ</t>
    </rPh>
    <rPh sb="3" eb="5">
      <t>イチジ</t>
    </rPh>
    <rPh sb="5" eb="7">
      <t>ホイク</t>
    </rPh>
    <rPh sb="7" eb="10">
      <t>ジドウスウ</t>
    </rPh>
    <rPh sb="10" eb="11">
      <t>シラ</t>
    </rPh>
    <rPh sb="12" eb="14">
      <t>レイワ</t>
    </rPh>
    <rPh sb="15" eb="17">
      <t>ネンドヘイネンド</t>
    </rPh>
    <phoneticPr fontId="2"/>
  </si>
  <si>
    <t>　休日保育児童数調（令和５年度）</t>
    <rPh sb="1" eb="3">
      <t>キュウジツ</t>
    </rPh>
    <rPh sb="3" eb="5">
      <t>ホイク</t>
    </rPh>
    <rPh sb="5" eb="7">
      <t>ジドウ</t>
    </rPh>
    <rPh sb="7" eb="8">
      <t>スウ</t>
    </rPh>
    <rPh sb="8" eb="9">
      <t>シラ</t>
    </rPh>
    <rPh sb="10" eb="12">
      <t>レイワ</t>
    </rPh>
    <rPh sb="13" eb="15">
      <t>ネンドヘイネンド</t>
    </rPh>
    <phoneticPr fontId="2"/>
  </si>
  <si>
    <t>　児童保育児童数調（令和５年度）</t>
    <rPh sb="1" eb="3">
      <t>ジドウ</t>
    </rPh>
    <rPh sb="3" eb="5">
      <t>ホイク</t>
    </rPh>
    <rPh sb="5" eb="7">
      <t>ジドウ</t>
    </rPh>
    <rPh sb="7" eb="8">
      <t>スウ</t>
    </rPh>
    <rPh sb="8" eb="9">
      <t>シラ</t>
    </rPh>
    <rPh sb="10" eb="12">
      <t>レイワ</t>
    </rPh>
    <rPh sb="13" eb="15">
      <t>ネンドヘイネンド</t>
    </rPh>
    <phoneticPr fontId="2"/>
  </si>
  <si>
    <t>対象経費
の支出
予定額</t>
    <rPh sb="0" eb="2">
      <t>タイショウ</t>
    </rPh>
    <rPh sb="2" eb="4">
      <t>ケイヒ</t>
    </rPh>
    <rPh sb="6" eb="8">
      <t>シシュツ</t>
    </rPh>
    <rPh sb="9" eb="11">
      <t>ヨテイ</t>
    </rPh>
    <rPh sb="11" eb="12">
      <t>ガク</t>
    </rPh>
    <phoneticPr fontId="2"/>
  </si>
  <si>
    <t>（参考）</t>
    <rPh sb="1" eb="3">
      <t>サンコウ</t>
    </rPh>
    <phoneticPr fontId="2"/>
  </si>
  <si>
    <t>　Ａ欄「保育児童数」には、令和５年度各月１日現在の補助対象児童数（半月以上保育児童数）を記入すること。</t>
    <rPh sb="13" eb="14">
      <t>レイ</t>
    </rPh>
    <rPh sb="14" eb="15">
      <t>ワ</t>
    </rPh>
    <rPh sb="16" eb="18">
      <t>ネンド</t>
    </rPh>
    <rPh sb="17" eb="18">
      <t>ド</t>
    </rPh>
    <rPh sb="18" eb="20">
      <t>ヘイネンド</t>
    </rPh>
    <rPh sb="21" eb="22">
      <t>ニチ</t>
    </rPh>
    <rPh sb="22" eb="24">
      <t>ゲンザイ</t>
    </rPh>
    <rPh sb="33" eb="35">
      <t>ハンツキ</t>
    </rPh>
    <rPh sb="35" eb="37">
      <t>イジョウ</t>
    </rPh>
    <rPh sb="37" eb="39">
      <t>ホイク</t>
    </rPh>
    <rPh sb="39" eb="41">
      <t>ジドウ</t>
    </rPh>
    <rPh sb="41" eb="42">
      <t>スウ</t>
    </rPh>
    <phoneticPr fontId="2"/>
  </si>
  <si>
    <t>　令和５年４月１日現在の補助対象児童数を年齢別に記入すること（臨時保育児童は除く）。</t>
    <rPh sb="1" eb="3">
      <t>レイワ</t>
    </rPh>
    <rPh sb="4" eb="5">
      <t>ネン</t>
    </rPh>
    <rPh sb="6" eb="7">
      <t>ガツ</t>
    </rPh>
    <rPh sb="8" eb="9">
      <t>ニチ</t>
    </rPh>
    <rPh sb="9" eb="11">
      <t>ゲンザイ</t>
    </rPh>
    <rPh sb="31" eb="33">
      <t>リンジ</t>
    </rPh>
    <rPh sb="33" eb="35">
      <t>ホイク</t>
    </rPh>
    <rPh sb="35" eb="37">
      <t>ジドウ</t>
    </rPh>
    <rPh sb="38" eb="39">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</si>
</sst>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_ "/>
    <numFmt numFmtId="179" formatCode="#,##0_);[Red]\(#,##0\)"/>
    <numFmt numFmtId="180" formatCode="#,##0.0_);[Red]\(#,##0.0\)"/>
    <numFmt numFmtId="181" formatCode="0_);[Red]\(0\)"/>
    <numFmt numFmtId="182" formatCode="#,##0.00_);[Red]\(#,##0.00\)"/>
    <numFmt numFmtId="183" formatCode="[$-411]ge\.m\.d;@"/>
  </numFmts>
  <fonts count="32">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1"/>
      <name val="ＭＳ ゴシック"/>
      <family val="3"/>
      <charset val="128"/>
    </font>
    <font>
      <sz val="16"/>
      <name val="ＭＳ ゴシック"/>
      <family val="3"/>
      <charset val="128"/>
    </font>
    <font>
      <sz val="10"/>
      <name val="ＭＳ ゴシック"/>
      <family val="3"/>
      <charset val="128"/>
    </font>
    <font>
      <u/>
      <sz val="11"/>
      <name val="ＭＳ Ｐゴシック"/>
      <family val="3"/>
      <charset val="128"/>
    </font>
    <font>
      <sz val="14"/>
      <name val="ＭＳ ゴシック"/>
      <family val="3"/>
      <charset val="128"/>
    </font>
    <font>
      <sz val="12"/>
      <name val="ＭＳ ゴシック"/>
      <family val="3"/>
      <charset val="128"/>
    </font>
    <font>
      <b/>
      <sz val="11"/>
      <name val="ＭＳ Ｐゴシック"/>
      <family val="3"/>
      <charset val="128"/>
    </font>
    <font>
      <b/>
      <sz val="10"/>
      <name val="ＭＳ Ｐゴシック"/>
      <family val="3"/>
      <charset val="128"/>
    </font>
    <font>
      <strike/>
      <sz val="14"/>
      <name val="ＭＳ ゴシック"/>
      <family val="3"/>
      <charset val="128"/>
    </font>
    <font>
      <sz val="9"/>
      <color indexed="81"/>
      <name val="MS P ゴシック"/>
      <family val="3"/>
      <charset val="128"/>
    </font>
    <font>
      <sz val="14"/>
      <name val="ＭＳ Ｐゴシック"/>
      <family val="3"/>
      <charset val="128"/>
    </font>
    <font>
      <sz val="8"/>
      <name val="ＭＳ Ｐゴシック"/>
      <family val="3"/>
      <charset val="128"/>
    </font>
    <font>
      <b/>
      <sz val="9"/>
      <color indexed="81"/>
      <name val="MS P ゴシック"/>
      <family val="3"/>
      <charset val="128"/>
    </font>
    <font>
      <sz val="16"/>
      <name val="ＭＳ Ｐゴシック"/>
      <family val="3"/>
      <charset val="128"/>
    </font>
    <font>
      <sz val="11"/>
      <name val="明朝"/>
      <family val="3"/>
      <charset val="128"/>
    </font>
    <font>
      <sz val="12"/>
      <name val="ＭＳ 明朝"/>
      <family val="1"/>
      <charset val="128"/>
    </font>
    <font>
      <sz val="6"/>
      <name val="ＭＳ Ｐ明朝"/>
      <family val="1"/>
      <charset val="128"/>
    </font>
    <font>
      <sz val="16"/>
      <name val="ＭＳ 明朝"/>
      <family val="1"/>
      <charset val="128"/>
    </font>
    <font>
      <sz val="11"/>
      <name val="ＭＳ Ｐ明朝"/>
      <family val="1"/>
      <charset val="128"/>
    </font>
    <font>
      <sz val="10"/>
      <name val="ＭＳ 明朝"/>
      <family val="1"/>
      <charset val="128"/>
    </font>
    <font>
      <sz val="11"/>
      <name val="ＭＳ 明朝"/>
      <family val="1"/>
      <charset val="128"/>
    </font>
    <font>
      <sz val="12"/>
      <color indexed="10"/>
      <name val="ＭＳ 明朝"/>
      <family val="1"/>
      <charset val="128"/>
    </font>
    <font>
      <sz val="9"/>
      <color rgb="FFFF0000"/>
      <name val="ＭＳ Ｐゴシック"/>
      <family val="3"/>
      <charset val="128"/>
    </font>
    <font>
      <sz val="10"/>
      <color theme="1"/>
      <name val="ＭＳ Ｐゴシック"/>
      <family val="3"/>
      <charset val="128"/>
    </font>
    <font>
      <sz val="11"/>
      <color rgb="FFFFFF00"/>
      <name val="ＭＳ Ｐゴシック"/>
      <family val="3"/>
      <charset val="128"/>
    </font>
    <font>
      <sz val="10"/>
      <color rgb="FFFF0000"/>
      <name val="ＭＳ 明朝"/>
      <family val="1"/>
      <charset val="128"/>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CCFFCC"/>
        <bgColor indexed="64"/>
      </patternFill>
    </fill>
    <fill>
      <patternFill patternType="solid">
        <fgColor theme="0" tint="-0.24994659260841701"/>
        <bgColor indexed="64"/>
      </patternFill>
    </fill>
    <fill>
      <patternFill patternType="solid">
        <fgColor theme="0" tint="-0.249977111117893"/>
        <bgColor indexed="64"/>
      </patternFill>
    </fill>
  </fills>
  <borders count="5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24" fillId="0" borderId="0"/>
    <xf numFmtId="0" fontId="20" fillId="0" borderId="0"/>
  </cellStyleXfs>
  <cellXfs count="619">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1" xfId="0" applyFont="1" applyBorder="1" applyAlignment="1">
      <alignmen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1" fillId="0" borderId="0" xfId="0" applyFont="1" applyBorder="1" applyAlignment="1"/>
    <xf numFmtId="0" fontId="1" fillId="0" borderId="1" xfId="0" applyFont="1" applyBorder="1" applyAlignment="1"/>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0" xfId="0" applyFont="1">
      <alignment vertical="center"/>
    </xf>
    <xf numFmtId="0" fontId="5" fillId="0" borderId="0" xfId="0" applyFont="1">
      <alignment vertical="center"/>
    </xf>
    <xf numFmtId="0" fontId="5" fillId="0" borderId="7" xfId="0" applyFont="1" applyFill="1" applyBorder="1" applyAlignment="1">
      <alignment horizontal="center" vertical="center" shrinkToFit="1"/>
    </xf>
    <xf numFmtId="0" fontId="5" fillId="0" borderId="8" xfId="0" applyFont="1" applyBorder="1" applyAlignment="1">
      <alignment horizontal="right" vertical="top"/>
    </xf>
    <xf numFmtId="0" fontId="5" fillId="0" borderId="8" xfId="0" applyFont="1" applyFill="1" applyBorder="1" applyAlignment="1">
      <alignment horizontal="right" vertical="top"/>
    </xf>
    <xf numFmtId="0" fontId="5" fillId="0" borderId="8" xfId="0" applyFont="1" applyFill="1" applyBorder="1" applyAlignment="1"/>
    <xf numFmtId="0" fontId="5" fillId="0" borderId="0" xfId="0" applyFont="1" applyBorder="1" applyAlignment="1">
      <alignment horizontal="center" vertical="center"/>
    </xf>
    <xf numFmtId="0" fontId="5" fillId="0" borderId="0" xfId="0" applyFont="1" applyBorder="1" applyAlignment="1">
      <alignment horizontal="right" vertical="top"/>
    </xf>
    <xf numFmtId="0" fontId="6" fillId="0" borderId="0" xfId="0" applyFont="1">
      <alignment vertical="center"/>
    </xf>
    <xf numFmtId="0" fontId="5" fillId="0" borderId="4" xfId="0" applyFont="1" applyBorder="1">
      <alignment vertical="center"/>
    </xf>
    <xf numFmtId="0" fontId="6" fillId="0" borderId="8" xfId="0" applyFont="1" applyBorder="1" applyAlignment="1">
      <alignment vertical="center" wrapText="1"/>
    </xf>
    <xf numFmtId="0" fontId="6" fillId="0" borderId="8" xfId="0" applyFont="1" applyBorder="1" applyAlignment="1">
      <alignment horizontal="right" vertical="top" wrapText="1"/>
    </xf>
    <xf numFmtId="0" fontId="6" fillId="0" borderId="0" xfId="0" applyFont="1" applyBorder="1" applyAlignment="1">
      <alignment horizontal="center" vertical="center" wrapText="1"/>
    </xf>
    <xf numFmtId="0" fontId="6" fillId="0" borderId="0" xfId="0" applyFont="1" applyBorder="1" applyAlignment="1"/>
    <xf numFmtId="0" fontId="8" fillId="0" borderId="0" xfId="0" applyFont="1" applyAlignment="1">
      <alignment vertical="center"/>
    </xf>
    <xf numFmtId="0" fontId="0" fillId="0" borderId="9" xfId="0" applyBorder="1">
      <alignment vertical="center"/>
    </xf>
    <xf numFmtId="0" fontId="5" fillId="0" borderId="5" xfId="0" applyFont="1" applyBorder="1" applyAlignment="1">
      <alignment vertical="center"/>
    </xf>
    <xf numFmtId="0" fontId="0" fillId="0" borderId="10" xfId="0" applyBorder="1">
      <alignment vertical="center"/>
    </xf>
    <xf numFmtId="0" fontId="0" fillId="0" borderId="11" xfId="0"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lignment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1" xfId="0" applyBorder="1" applyAlignment="1">
      <alignment horizontal="center" vertical="center"/>
    </xf>
    <xf numFmtId="0" fontId="0" fillId="0" borderId="2"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12" xfId="0" applyBorder="1" applyAlignment="1" applyProtection="1">
      <alignment vertical="center"/>
      <protection locked="0"/>
    </xf>
    <xf numFmtId="0" fontId="9" fillId="0" borderId="13" xfId="0" applyFont="1" applyBorder="1" applyAlignment="1" applyProtection="1">
      <alignment horizontal="center" vertical="center"/>
      <protection locked="0"/>
    </xf>
    <xf numFmtId="0" fontId="0" fillId="0" borderId="1" xfId="0" applyBorder="1" applyAlignment="1">
      <alignment vertical="center"/>
    </xf>
    <xf numFmtId="0" fontId="0" fillId="0" borderId="3" xfId="0" applyBorder="1" applyAlignment="1">
      <alignment horizontal="center" vertical="center"/>
    </xf>
    <xf numFmtId="0" fontId="0" fillId="0" borderId="4" xfId="0" applyBorder="1" applyAlignment="1">
      <alignment vertical="center"/>
    </xf>
    <xf numFmtId="0" fontId="5" fillId="0" borderId="15" xfId="0" applyFont="1" applyBorder="1" applyAlignment="1" applyProtection="1">
      <alignment horizontal="center" vertical="center"/>
      <protection locked="0"/>
    </xf>
    <xf numFmtId="0" fontId="0" fillId="0" borderId="0" xfId="0" applyBorder="1" applyAlignment="1">
      <alignment vertical="center"/>
    </xf>
    <xf numFmtId="0" fontId="0" fillId="0" borderId="13" xfId="0" applyBorder="1" applyAlignment="1">
      <alignment horizontal="center" vertical="center"/>
    </xf>
    <xf numFmtId="0" fontId="0" fillId="0" borderId="2" xfId="0"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quotePrefix="1" applyFont="1" applyAlignment="1">
      <alignment vertical="center"/>
    </xf>
    <xf numFmtId="0" fontId="1" fillId="0" borderId="0" xfId="0" applyFont="1">
      <alignment vertical="center"/>
    </xf>
    <xf numFmtId="0" fontId="1" fillId="0" borderId="0" xfId="0" applyFont="1" applyBorder="1" applyAlignment="1">
      <alignment horizontal="center" vertical="center" wrapText="1"/>
    </xf>
    <xf numFmtId="0" fontId="5" fillId="0" borderId="0" xfId="0" applyFont="1" applyBorder="1" applyAlignment="1">
      <alignment vertical="center" shrinkToFit="1"/>
    </xf>
    <xf numFmtId="0" fontId="1" fillId="0" borderId="6" xfId="0" applyFont="1" applyBorder="1" applyAlignment="1">
      <alignment vertical="center" shrinkToFit="1"/>
    </xf>
    <xf numFmtId="0" fontId="1" fillId="0" borderId="16" xfId="0" applyFont="1" applyBorder="1" applyAlignment="1">
      <alignment vertical="center" shrinkToFit="1"/>
    </xf>
    <xf numFmtId="0" fontId="1" fillId="0" borderId="0" xfId="0" applyFont="1" applyProtection="1">
      <alignment vertical="center"/>
      <protection locked="0"/>
    </xf>
    <xf numFmtId="0" fontId="1" fillId="0" borderId="0" xfId="0" applyFont="1" applyBorder="1" applyAlignment="1" applyProtection="1">
      <alignment horizontal="center" vertical="center" wrapText="1"/>
      <protection locked="0"/>
    </xf>
    <xf numFmtId="0" fontId="5" fillId="0" borderId="0" xfId="0" applyFont="1" applyProtection="1">
      <alignment vertical="center"/>
      <protection locked="0"/>
    </xf>
    <xf numFmtId="0" fontId="5" fillId="0" borderId="0" xfId="0" applyFont="1" applyBorder="1" applyAlignment="1" applyProtection="1">
      <alignment horizontal="center" vertical="center"/>
      <protection locked="0"/>
    </xf>
    <xf numFmtId="0" fontId="6" fillId="0" borderId="0" xfId="0" applyFont="1" applyAlignment="1">
      <alignment vertical="center"/>
    </xf>
    <xf numFmtId="0" fontId="11" fillId="0" borderId="0" xfId="0" applyFont="1" applyAlignment="1">
      <alignment vertical="center"/>
    </xf>
    <xf numFmtId="0" fontId="0" fillId="2" borderId="12" xfId="0" applyFill="1" applyBorder="1" applyAlignment="1">
      <alignment horizontal="left" vertical="center"/>
    </xf>
    <xf numFmtId="177" fontId="1" fillId="2" borderId="7" xfId="0" applyNumberFormat="1" applyFont="1" applyFill="1" applyBorder="1" applyAlignment="1">
      <alignment horizontal="center" vertical="center" wrapText="1"/>
    </xf>
    <xf numFmtId="177" fontId="1" fillId="2" borderId="11" xfId="0" applyNumberFormat="1" applyFont="1" applyFill="1" applyBorder="1" applyAlignment="1">
      <alignment horizontal="center" vertical="center" wrapText="1"/>
    </xf>
    <xf numFmtId="0" fontId="1" fillId="0" borderId="6" xfId="0" applyFont="1" applyBorder="1" applyAlignment="1" applyProtection="1">
      <alignment vertical="center" shrinkToFit="1"/>
      <protection locked="0"/>
    </xf>
    <xf numFmtId="177" fontId="1" fillId="0" borderId="7" xfId="0" applyNumberFormat="1" applyFont="1" applyFill="1" applyBorder="1" applyAlignment="1">
      <alignment horizontal="center" vertical="center" wrapText="1"/>
    </xf>
    <xf numFmtId="177" fontId="1" fillId="0" borderId="17"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2" borderId="7" xfId="0" applyNumberFormat="1" applyFont="1" applyFill="1" applyBorder="1" applyAlignment="1">
      <alignment horizontal="right" vertical="center" wrapText="1"/>
    </xf>
    <xf numFmtId="177" fontId="12" fillId="2" borderId="7" xfId="0" applyNumberFormat="1" applyFont="1" applyFill="1" applyBorder="1" applyAlignment="1">
      <alignment horizontal="right" vertical="center" wrapText="1"/>
    </xf>
    <xf numFmtId="177" fontId="5" fillId="2" borderId="11" xfId="0" applyNumberFormat="1" applyFont="1" applyFill="1" applyBorder="1" applyAlignment="1">
      <alignment horizontal="right" vertical="center" wrapText="1"/>
    </xf>
    <xf numFmtId="177" fontId="12" fillId="2" borderId="11" xfId="0" applyNumberFormat="1" applyFont="1" applyFill="1" applyBorder="1" applyAlignment="1">
      <alignment horizontal="right" vertical="center" wrapText="1"/>
    </xf>
    <xf numFmtId="177" fontId="3" fillId="2" borderId="7" xfId="0" applyNumberFormat="1" applyFont="1" applyFill="1" applyBorder="1" applyAlignment="1">
      <alignment horizontal="right" vertical="center" wrapText="1"/>
    </xf>
    <xf numFmtId="177" fontId="3" fillId="2" borderId="11" xfId="0" applyNumberFormat="1" applyFont="1" applyFill="1" applyBorder="1" applyAlignment="1">
      <alignment horizontal="right" vertical="center" wrapText="1"/>
    </xf>
    <xf numFmtId="0" fontId="6" fillId="2" borderId="8" xfId="0" applyFont="1" applyFill="1" applyBorder="1" applyAlignment="1">
      <alignment horizontal="right" vertical="top" wrapText="1"/>
    </xf>
    <xf numFmtId="0" fontId="5" fillId="2" borderId="8" xfId="0" applyFont="1" applyFill="1" applyBorder="1" applyAlignment="1">
      <alignment vertical="center"/>
    </xf>
    <xf numFmtId="0" fontId="8" fillId="0" borderId="1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shrinkToFit="1"/>
    </xf>
    <xf numFmtId="0" fontId="1" fillId="0" borderId="7" xfId="0" applyFont="1" applyFill="1" applyBorder="1" applyAlignment="1" applyProtection="1">
      <alignment horizontal="center" vertical="center" wrapText="1"/>
      <protection locked="0"/>
    </xf>
    <xf numFmtId="177" fontId="1" fillId="0" borderId="7"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177" fontId="1" fillId="0" borderId="11"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shrinkToFit="1"/>
      <protection locked="0"/>
    </xf>
    <xf numFmtId="177" fontId="1" fillId="0" borderId="17" xfId="0" applyNumberFormat="1" applyFont="1" applyFill="1" applyBorder="1" applyAlignment="1" applyProtection="1">
      <alignment horizontal="center" vertical="center" wrapText="1"/>
      <protection locked="0"/>
    </xf>
    <xf numFmtId="0" fontId="1" fillId="0" borderId="0" xfId="0" applyFont="1" applyFill="1">
      <alignment vertical="center"/>
    </xf>
    <xf numFmtId="0" fontId="1" fillId="0" borderId="0" xfId="0" applyFont="1" applyFill="1" applyBorder="1" applyAlignment="1">
      <alignment horizontal="center" vertical="center" wrapText="1"/>
    </xf>
    <xf numFmtId="0" fontId="5" fillId="0" borderId="0" xfId="0" applyFont="1" applyFill="1">
      <alignment vertical="center"/>
    </xf>
    <xf numFmtId="0" fontId="5" fillId="2" borderId="8" xfId="0" applyFont="1" applyFill="1" applyBorder="1" applyAlignment="1">
      <alignment horizontal="right" vertical="top"/>
    </xf>
    <xf numFmtId="0" fontId="5" fillId="2" borderId="8" xfId="0" applyFont="1" applyFill="1" applyBorder="1" applyAlignment="1">
      <alignment horizontal="right" vertical="top" wrapText="1"/>
    </xf>
    <xf numFmtId="0" fontId="5" fillId="0" borderId="7" xfId="0" applyFont="1" applyBorder="1" applyAlignment="1" applyProtection="1">
      <alignment horizontal="center" vertical="center"/>
      <protection locked="0"/>
    </xf>
    <xf numFmtId="0" fontId="5" fillId="2" borderId="7" xfId="0" applyFont="1" applyFill="1" applyBorder="1" applyAlignment="1">
      <alignment horizontal="center" vertical="center"/>
    </xf>
    <xf numFmtId="0" fontId="5" fillId="2" borderId="18" xfId="0" applyFont="1" applyFill="1" applyBorder="1" applyAlignment="1">
      <alignment horizontal="center" vertical="center"/>
    </xf>
    <xf numFmtId="181" fontId="0" fillId="2" borderId="14" xfId="0" applyNumberFormat="1" applyFill="1" applyBorder="1">
      <alignment vertical="center"/>
    </xf>
    <xf numFmtId="0" fontId="1" fillId="0" borderId="8" xfId="0" applyFont="1" applyFill="1" applyBorder="1" applyAlignment="1">
      <alignment horizontal="center" vertical="center" wrapText="1"/>
    </xf>
    <xf numFmtId="0" fontId="1" fillId="0" borderId="0" xfId="0" applyFont="1" applyBorder="1" applyAlignment="1">
      <alignment vertical="center" shrinkToFit="1"/>
    </xf>
    <xf numFmtId="177" fontId="5" fillId="0" borderId="19" xfId="0" applyNumberFormat="1" applyFont="1" applyFill="1" applyBorder="1" applyAlignment="1">
      <alignment horizontal="center" vertical="center" wrapText="1"/>
    </xf>
    <xf numFmtId="177" fontId="5" fillId="0" borderId="20" xfId="0" applyNumberFormat="1" applyFont="1" applyFill="1" applyBorder="1" applyAlignment="1">
      <alignment horizontal="center" vertical="center" wrapText="1"/>
    </xf>
    <xf numFmtId="177" fontId="5" fillId="2" borderId="8" xfId="0" applyNumberFormat="1" applyFont="1" applyFill="1" applyBorder="1" applyAlignment="1">
      <alignment horizontal="right" vertical="center" wrapText="1"/>
    </xf>
    <xf numFmtId="177" fontId="12" fillId="2" borderId="8" xfId="0" applyNumberFormat="1" applyFont="1" applyFill="1" applyBorder="1" applyAlignment="1">
      <alignment horizontal="right" vertical="center" wrapText="1"/>
    </xf>
    <xf numFmtId="0" fontId="5" fillId="0" borderId="2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1" xfId="0" applyFont="1" applyFill="1" applyBorder="1" applyAlignment="1">
      <alignment horizontal="right"/>
    </xf>
    <xf numFmtId="0" fontId="5" fillId="0" borderId="8"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1" xfId="0" applyFont="1" applyFill="1" applyBorder="1" applyAlignment="1">
      <alignment vertical="center" wrapText="1"/>
    </xf>
    <xf numFmtId="0" fontId="5" fillId="0" borderId="21" xfId="0" applyFont="1" applyFill="1" applyBorder="1" applyAlignment="1">
      <alignment horizontal="right" vertical="center"/>
    </xf>
    <xf numFmtId="0" fontId="5" fillId="0" borderId="21" xfId="0" applyFont="1" applyFill="1" applyBorder="1" applyAlignment="1">
      <alignment horizontal="right" vertical="center" wrapText="1"/>
    </xf>
    <xf numFmtId="0" fontId="13" fillId="0" borderId="21" xfId="0" applyFont="1" applyFill="1" applyBorder="1" applyAlignment="1">
      <alignment horizontal="center"/>
    </xf>
    <xf numFmtId="0" fontId="13" fillId="0" borderId="21" xfId="0" applyFont="1" applyFill="1" applyBorder="1" applyAlignment="1">
      <alignment horizontal="center" vertical="center"/>
    </xf>
    <xf numFmtId="0" fontId="13" fillId="0" borderId="21" xfId="0" applyFont="1" applyFill="1" applyBorder="1" applyAlignment="1">
      <alignment horizontal="center" vertical="center" wrapText="1"/>
    </xf>
    <xf numFmtId="0" fontId="5" fillId="0" borderId="21" xfId="0" applyFont="1" applyFill="1" applyBorder="1" applyAlignment="1">
      <alignment horizontal="center"/>
    </xf>
    <xf numFmtId="0" fontId="3" fillId="0" borderId="21" xfId="0" applyFont="1" applyFill="1" applyBorder="1" applyAlignment="1">
      <alignment vertical="center" wrapText="1"/>
    </xf>
    <xf numFmtId="0" fontId="6" fillId="0" borderId="0" xfId="0" applyFont="1" applyAlignment="1">
      <alignment vertical="center" wrapText="1"/>
    </xf>
    <xf numFmtId="0" fontId="6" fillId="0" borderId="2"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5" xfId="0" applyFont="1" applyBorder="1" applyAlignment="1">
      <alignment vertical="center"/>
    </xf>
    <xf numFmtId="0" fontId="11" fillId="0" borderId="1" xfId="0" applyFont="1" applyBorder="1" applyAlignment="1">
      <alignment vertical="center"/>
    </xf>
    <xf numFmtId="0" fontId="5" fillId="4" borderId="8" xfId="0" applyFont="1" applyFill="1" applyBorder="1" applyAlignment="1">
      <alignment horizontal="right" vertical="top"/>
    </xf>
    <xf numFmtId="0" fontId="0" fillId="0" borderId="0" xfId="0" applyFont="1">
      <alignment vertical="center"/>
    </xf>
    <xf numFmtId="0" fontId="0" fillId="0" borderId="0" xfId="0" applyFont="1" applyAlignment="1">
      <alignment vertical="center"/>
    </xf>
    <xf numFmtId="0" fontId="3" fillId="0" borderId="0" xfId="0" applyFont="1" applyAlignment="1">
      <alignment horizontal="left" vertical="center"/>
    </xf>
    <xf numFmtId="177" fontId="0" fillId="0" borderId="7" xfId="0" applyNumberFormat="1" applyFont="1" applyFill="1" applyBorder="1" applyAlignment="1">
      <alignment horizontal="center" vertical="center" wrapText="1"/>
    </xf>
    <xf numFmtId="0" fontId="0" fillId="0" borderId="0" xfId="0" applyFont="1" applyAlignment="1">
      <alignment horizontal="center" vertical="center"/>
    </xf>
    <xf numFmtId="177" fontId="0" fillId="0" borderId="17" xfId="0" applyNumberFormat="1"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wrapText="1"/>
      <protection locked="0"/>
    </xf>
    <xf numFmtId="179" fontId="5" fillId="2" borderId="21" xfId="0" applyNumberFormat="1" applyFont="1" applyFill="1" applyBorder="1" applyAlignment="1" applyProtection="1">
      <alignment horizontal="left" vertical="center" wrapText="1"/>
    </xf>
    <xf numFmtId="0" fontId="5" fillId="2" borderId="7" xfId="0" applyNumberFormat="1" applyFont="1" applyFill="1" applyBorder="1" applyAlignment="1" applyProtection="1">
      <alignment horizontal="left" vertical="center" wrapText="1"/>
    </xf>
    <xf numFmtId="0" fontId="5" fillId="4" borderId="8" xfId="0" applyFont="1" applyFill="1" applyBorder="1" applyAlignment="1" applyProtection="1">
      <alignment horizontal="right" vertical="top"/>
    </xf>
    <xf numFmtId="0" fontId="3" fillId="0" borderId="2"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1" fillId="0" borderId="0" xfId="2"/>
    <xf numFmtId="0" fontId="16" fillId="0" borderId="0" xfId="2" applyFont="1"/>
    <xf numFmtId="0" fontId="1" fillId="0" borderId="6" xfId="2" applyBorder="1" applyAlignment="1">
      <alignment vertical="center"/>
    </xf>
    <xf numFmtId="0" fontId="1" fillId="0" borderId="6" xfId="2" applyBorder="1"/>
    <xf numFmtId="0" fontId="1" fillId="0" borderId="11" xfId="2" applyBorder="1" applyAlignment="1">
      <alignment horizontal="center" vertical="center"/>
    </xf>
    <xf numFmtId="0" fontId="1" fillId="0" borderId="7" xfId="2" applyBorder="1" applyAlignment="1">
      <alignment horizontal="center" vertical="center" wrapText="1"/>
    </xf>
    <xf numFmtId="0" fontId="1" fillId="0" borderId="7" xfId="2" applyBorder="1" applyAlignment="1">
      <alignment horizontal="center" vertical="center" shrinkToFit="1"/>
    </xf>
    <xf numFmtId="0" fontId="1" fillId="0" borderId="11" xfId="2" applyBorder="1" applyAlignment="1">
      <alignment horizontal="center"/>
    </xf>
    <xf numFmtId="0" fontId="1" fillId="0" borderId="11" xfId="2" applyBorder="1" applyAlignment="1">
      <alignment horizontal="center" shrinkToFit="1"/>
    </xf>
    <xf numFmtId="0" fontId="1" fillId="0" borderId="8" xfId="2" applyBorder="1"/>
    <xf numFmtId="0" fontId="17" fillId="0" borderId="8" xfId="2" applyFont="1" applyBorder="1" applyAlignment="1">
      <alignment horizontal="right" vertical="top"/>
    </xf>
    <xf numFmtId="0" fontId="1" fillId="0" borderId="7" xfId="2" applyBorder="1"/>
    <xf numFmtId="0" fontId="1" fillId="0" borderId="7" xfId="2" applyBorder="1" applyAlignment="1">
      <alignment horizontal="right" vertical="top"/>
    </xf>
    <xf numFmtId="0" fontId="1" fillId="0" borderId="5" xfId="2" applyBorder="1" applyAlignment="1"/>
    <xf numFmtId="0" fontId="1" fillId="0" borderId="16" xfId="2" applyBorder="1" applyAlignment="1"/>
    <xf numFmtId="0" fontId="1" fillId="0" borderId="11" xfId="2" applyBorder="1"/>
    <xf numFmtId="0" fontId="1" fillId="0" borderId="11" xfId="2" applyBorder="1" applyAlignment="1">
      <alignment horizontal="right" vertical="top"/>
    </xf>
    <xf numFmtId="0" fontId="1" fillId="0" borderId="12" xfId="2" applyBorder="1" applyAlignment="1"/>
    <xf numFmtId="0" fontId="1" fillId="0" borderId="14" xfId="2" applyBorder="1" applyAlignment="1"/>
    <xf numFmtId="0" fontId="1" fillId="3" borderId="11" xfId="2" applyFill="1" applyBorder="1"/>
    <xf numFmtId="0" fontId="1" fillId="0" borderId="0" xfId="2" applyBorder="1"/>
    <xf numFmtId="0" fontId="0" fillId="0" borderId="6" xfId="2" applyFont="1" applyBorder="1" applyAlignment="1">
      <alignment vertical="center"/>
    </xf>
    <xf numFmtId="0" fontId="13" fillId="0" borderId="0" xfId="0" applyFont="1" applyFill="1" applyBorder="1" applyAlignment="1">
      <alignment horizontal="center" vertical="center" shrinkToFit="1"/>
    </xf>
    <xf numFmtId="177" fontId="5" fillId="0" borderId="0" xfId="0" applyNumberFormat="1" applyFont="1" applyFill="1" applyBorder="1" applyAlignment="1">
      <alignment horizontal="center" vertical="center"/>
    </xf>
    <xf numFmtId="0" fontId="5" fillId="0" borderId="0" xfId="0" applyFont="1" applyAlignment="1">
      <alignment vertical="top"/>
    </xf>
    <xf numFmtId="0" fontId="16" fillId="0" borderId="0" xfId="0" applyFont="1">
      <alignment vertical="center"/>
    </xf>
    <xf numFmtId="0" fontId="19" fillId="0" borderId="0" xfId="0" applyFont="1">
      <alignment vertical="center"/>
    </xf>
    <xf numFmtId="0" fontId="3" fillId="0" borderId="0" xfId="0" applyFont="1">
      <alignment vertical="center"/>
    </xf>
    <xf numFmtId="0" fontId="4" fillId="0" borderId="6" xfId="0" applyFont="1" applyBorder="1" applyAlignment="1">
      <alignment vertical="center"/>
    </xf>
    <xf numFmtId="0" fontId="4" fillId="0" borderId="0" xfId="0" applyFont="1" applyBorder="1" applyAlignment="1">
      <alignment vertical="center"/>
    </xf>
    <xf numFmtId="0" fontId="0" fillId="0" borderId="1" xfId="0" applyBorder="1">
      <alignment vertical="center"/>
    </xf>
    <xf numFmtId="0" fontId="21" fillId="0" borderId="0" xfId="4" applyFont="1" applyAlignment="1"/>
    <xf numFmtId="180" fontId="21" fillId="0" borderId="0" xfId="4" applyNumberFormat="1" applyFont="1" applyAlignment="1"/>
    <xf numFmtId="183" fontId="21" fillId="0" borderId="0" xfId="4" applyNumberFormat="1" applyFont="1" applyAlignment="1"/>
    <xf numFmtId="0" fontId="23" fillId="0" borderId="0" xfId="4" applyFont="1" applyAlignment="1"/>
    <xf numFmtId="0" fontId="23" fillId="0" borderId="0" xfId="4" applyFont="1" applyAlignment="1">
      <alignment horizontal="center"/>
    </xf>
    <xf numFmtId="0" fontId="24" fillId="0" borderId="22" xfId="3" applyFont="1" applyBorder="1" applyAlignment="1">
      <alignment horizontal="center" vertical="center" shrinkToFit="1"/>
    </xf>
    <xf numFmtId="0" fontId="24" fillId="0" borderId="23" xfId="3" applyFont="1" applyBorder="1" applyAlignment="1">
      <alignment horizontal="center" vertical="center" shrinkToFit="1"/>
    </xf>
    <xf numFmtId="0" fontId="21" fillId="0" borderId="0" xfId="4" applyFont="1" applyAlignment="1">
      <alignment vertical="center"/>
    </xf>
    <xf numFmtId="0" fontId="24" fillId="0" borderId="24" xfId="3" applyFont="1" applyBorder="1"/>
    <xf numFmtId="0" fontId="24" fillId="0" borderId="24" xfId="3" applyFont="1" applyBorder="1" applyAlignment="1">
      <alignment horizontal="right"/>
    </xf>
    <xf numFmtId="0" fontId="25" fillId="0" borderId="25" xfId="4" applyFont="1" applyBorder="1" applyAlignment="1">
      <alignment horizontal="center" vertical="center" shrinkToFit="1"/>
    </xf>
    <xf numFmtId="0" fontId="25" fillId="0" borderId="26" xfId="4" applyFont="1" applyBorder="1" applyAlignment="1">
      <alignment horizontal="center" vertical="center" shrinkToFit="1"/>
    </xf>
    <xf numFmtId="0" fontId="25" fillId="0" borderId="8" xfId="4" applyFont="1" applyBorder="1" applyAlignment="1">
      <alignment horizontal="center" vertical="center" shrinkToFit="1"/>
    </xf>
    <xf numFmtId="0" fontId="25" fillId="0" borderId="2" xfId="4" applyFont="1" applyBorder="1" applyAlignment="1">
      <alignment horizontal="center" vertical="center" shrinkToFit="1"/>
    </xf>
    <xf numFmtId="0" fontId="25" fillId="0" borderId="27" xfId="4" applyFont="1" applyBorder="1" applyAlignment="1">
      <alignment horizontal="center" vertical="center" shrinkToFit="1"/>
    </xf>
    <xf numFmtId="180" fontId="25" fillId="0" borderId="5" xfId="4" applyNumberFormat="1" applyFont="1" applyBorder="1" applyAlignment="1">
      <alignment horizontal="right" vertical="center" shrinkToFit="1"/>
    </xf>
    <xf numFmtId="0" fontId="25" fillId="0" borderId="27" xfId="4" applyFont="1" applyBorder="1" applyAlignment="1">
      <alignment horizontal="right" vertical="center" shrinkToFit="1"/>
    </xf>
    <xf numFmtId="0" fontId="25" fillId="0" borderId="7" xfId="4" applyFont="1" applyBorder="1" applyAlignment="1">
      <alignment horizontal="right" vertical="center" shrinkToFit="1"/>
    </xf>
    <xf numFmtId="0" fontId="25" fillId="0" borderId="5" xfId="4" applyFont="1" applyBorder="1" applyAlignment="1">
      <alignment horizontal="right" vertical="center" shrinkToFit="1"/>
    </xf>
    <xf numFmtId="0" fontId="25" fillId="0" borderId="28" xfId="4" applyFont="1" applyBorder="1" applyAlignment="1">
      <alignment horizontal="right" vertical="center" shrinkToFit="1"/>
    </xf>
    <xf numFmtId="0" fontId="25" fillId="0" borderId="29" xfId="4" applyFont="1" applyBorder="1" applyAlignment="1">
      <alignment horizontal="right" vertical="center" wrapText="1"/>
    </xf>
    <xf numFmtId="181" fontId="25" fillId="0" borderId="12" xfId="4" applyNumberFormat="1" applyFont="1" applyBorder="1" applyAlignment="1">
      <alignment vertical="center" shrinkToFit="1"/>
    </xf>
    <xf numFmtId="0" fontId="25" fillId="0" borderId="11" xfId="4" applyFont="1" applyBorder="1" applyAlignment="1">
      <alignment vertical="center" shrinkToFit="1"/>
    </xf>
    <xf numFmtId="0" fontId="25" fillId="0" borderId="12" xfId="4" applyFont="1" applyBorder="1" applyAlignment="1">
      <alignment vertical="center" shrinkToFit="1"/>
    </xf>
    <xf numFmtId="0" fontId="25" fillId="0" borderId="30" xfId="4" applyFont="1" applyBorder="1" applyAlignment="1">
      <alignment vertical="center" shrinkToFit="1"/>
    </xf>
    <xf numFmtId="0" fontId="25" fillId="0" borderId="31" xfId="4" applyFont="1" applyBorder="1" applyAlignment="1">
      <alignment vertical="center" shrinkToFit="1"/>
    </xf>
    <xf numFmtId="0" fontId="25" fillId="0" borderId="0" xfId="4" applyFont="1" applyFill="1" applyBorder="1" applyAlignment="1"/>
    <xf numFmtId="180" fontId="21" fillId="0" borderId="0" xfId="4" applyNumberFormat="1" applyFont="1" applyFill="1" applyBorder="1" applyAlignment="1">
      <alignment shrinkToFit="1"/>
    </xf>
    <xf numFmtId="49" fontId="25" fillId="0" borderId="0" xfId="4" applyNumberFormat="1" applyFont="1" applyBorder="1" applyAlignment="1">
      <alignment horizontal="right" vertical="top" wrapText="1"/>
    </xf>
    <xf numFmtId="0" fontId="25" fillId="0" borderId="0" xfId="4" applyFont="1" applyBorder="1" applyAlignment="1">
      <alignment wrapText="1"/>
    </xf>
    <xf numFmtId="0" fontId="25" fillId="0" borderId="0" xfId="4" applyFont="1" applyBorder="1" applyAlignment="1">
      <alignment horizontal="left" vertical="top" shrinkToFit="1"/>
    </xf>
    <xf numFmtId="49" fontId="25" fillId="0" borderId="0" xfId="4" applyNumberFormat="1" applyFont="1" applyBorder="1" applyAlignment="1">
      <alignment horizontal="right" wrapText="1"/>
    </xf>
    <xf numFmtId="0" fontId="25" fillId="0" borderId="0" xfId="4" applyFont="1" applyBorder="1" applyAlignment="1">
      <alignment vertical="center" wrapText="1"/>
    </xf>
    <xf numFmtId="0" fontId="26" fillId="0" borderId="0" xfId="4" applyFont="1" applyBorder="1" applyAlignment="1">
      <alignment vertical="center" wrapText="1"/>
    </xf>
    <xf numFmtId="0" fontId="21" fillId="0" borderId="0" xfId="4" applyFont="1" applyBorder="1" applyAlignment="1"/>
    <xf numFmtId="180" fontId="21" fillId="0" borderId="0" xfId="4" applyNumberFormat="1" applyFont="1" applyBorder="1" applyAlignment="1">
      <alignment horizontal="center"/>
    </xf>
    <xf numFmtId="0" fontId="21" fillId="0" borderId="0" xfId="4" applyFont="1" applyBorder="1" applyAlignment="1">
      <alignment horizontal="center"/>
    </xf>
    <xf numFmtId="180" fontId="25" fillId="0" borderId="22" xfId="4" applyNumberFormat="1" applyFont="1" applyBorder="1" applyAlignment="1">
      <alignment horizontal="center" shrinkToFit="1"/>
    </xf>
    <xf numFmtId="0" fontId="25" fillId="0" borderId="32" xfId="4" applyFont="1" applyBorder="1" applyAlignment="1">
      <alignment horizontal="center" shrinkToFit="1"/>
    </xf>
    <xf numFmtId="0" fontId="25" fillId="0" borderId="33" xfId="4" applyFont="1" applyBorder="1" applyAlignment="1">
      <alignment horizontal="center" shrinkToFit="1"/>
    </xf>
    <xf numFmtId="181" fontId="27" fillId="0" borderId="0" xfId="4" applyNumberFormat="1" applyFont="1" applyFill="1" applyBorder="1" applyAlignment="1">
      <alignment horizontal="center"/>
    </xf>
    <xf numFmtId="0" fontId="25" fillId="0" borderId="0" xfId="4" applyFont="1" applyBorder="1" applyAlignment="1">
      <alignment horizontal="right" vertical="top" wrapText="1"/>
    </xf>
    <xf numFmtId="0" fontId="25" fillId="0" borderId="0" xfId="4" applyFont="1" applyAlignment="1">
      <alignment horizontal="right"/>
    </xf>
    <xf numFmtId="180" fontId="25" fillId="0" borderId="0" xfId="4" applyNumberFormat="1" applyFont="1" applyAlignment="1"/>
    <xf numFmtId="0" fontId="25" fillId="0" borderId="0" xfId="4" applyFont="1" applyAlignment="1"/>
    <xf numFmtId="183" fontId="25" fillId="0" borderId="0" xfId="4" applyNumberFormat="1" applyFont="1" applyAlignment="1"/>
    <xf numFmtId="181" fontId="25" fillId="0" borderId="34" xfId="4" applyNumberFormat="1" applyFont="1" applyBorder="1" applyAlignment="1">
      <alignment horizontal="center" vertical="center" shrinkToFit="1"/>
    </xf>
    <xf numFmtId="180" fontId="25" fillId="5" borderId="23" xfId="4" applyNumberFormat="1" applyFont="1" applyFill="1" applyBorder="1" applyAlignment="1">
      <alignment horizontal="center" vertical="center" shrinkToFit="1"/>
    </xf>
    <xf numFmtId="0" fontId="25" fillId="5" borderId="35" xfId="4" applyFont="1" applyFill="1" applyBorder="1" applyAlignment="1">
      <alignment horizontal="center" vertical="center" shrinkToFit="1"/>
    </xf>
    <xf numFmtId="0" fontId="24" fillId="5" borderId="22" xfId="3" applyFont="1" applyFill="1" applyBorder="1" applyAlignment="1">
      <alignment horizontal="center" vertical="center" shrinkToFit="1"/>
    </xf>
    <xf numFmtId="0" fontId="25" fillId="6" borderId="23" xfId="4" applyFont="1" applyFill="1" applyBorder="1" applyAlignment="1">
      <alignment horizontal="center" vertical="center" shrinkToFit="1"/>
    </xf>
    <xf numFmtId="180" fontId="25" fillId="6" borderId="36" xfId="4" applyNumberFormat="1" applyFont="1" applyFill="1" applyBorder="1" applyAlignment="1">
      <alignment vertical="center" shrinkToFit="1"/>
    </xf>
    <xf numFmtId="180" fontId="25" fillId="6" borderId="23" xfId="4" applyNumberFormat="1" applyFont="1" applyFill="1" applyBorder="1" applyAlignment="1">
      <alignment vertical="center" shrinkToFit="1"/>
    </xf>
    <xf numFmtId="180" fontId="25" fillId="6" borderId="35" xfId="4" applyNumberFormat="1" applyFont="1" applyFill="1" applyBorder="1" applyAlignment="1">
      <alignment vertical="center" shrinkToFit="1"/>
    </xf>
    <xf numFmtId="180" fontId="25" fillId="6" borderId="37" xfId="4" applyNumberFormat="1" applyFont="1" applyFill="1" applyBorder="1" applyAlignment="1">
      <alignment vertical="center" shrinkToFit="1"/>
    </xf>
    <xf numFmtId="180" fontId="25" fillId="6" borderId="34" xfId="4" applyNumberFormat="1" applyFont="1" applyFill="1" applyBorder="1" applyAlignment="1">
      <alignment vertical="center" shrinkToFit="1"/>
    </xf>
    <xf numFmtId="0" fontId="5" fillId="4" borderId="11" xfId="0" applyFont="1" applyFill="1" applyBorder="1">
      <alignment vertical="center"/>
    </xf>
    <xf numFmtId="38" fontId="5" fillId="7" borderId="11" xfId="1" applyFont="1" applyFill="1" applyBorder="1">
      <alignment vertical="center"/>
    </xf>
    <xf numFmtId="0" fontId="5" fillId="0" borderId="11" xfId="0" applyFont="1" applyBorder="1">
      <alignment vertical="center"/>
    </xf>
    <xf numFmtId="38" fontId="5" fillId="4" borderId="11" xfId="1" applyFont="1" applyFill="1" applyBorder="1">
      <alignment vertical="center"/>
    </xf>
    <xf numFmtId="0" fontId="25" fillId="0" borderId="25" xfId="4" applyFont="1" applyBorder="1" applyAlignment="1">
      <alignment horizontal="right" vertical="center" shrinkToFit="1"/>
    </xf>
    <xf numFmtId="0" fontId="25" fillId="0" borderId="11" xfId="4" applyFont="1" applyBorder="1" applyAlignment="1">
      <alignment horizontal="right" vertical="center" shrinkToFit="1"/>
    </xf>
    <xf numFmtId="0" fontId="0" fillId="0" borderId="6" xfId="0" applyBorder="1">
      <alignment vertical="center"/>
    </xf>
    <xf numFmtId="177" fontId="5" fillId="10" borderId="11" xfId="0" applyNumberFormat="1" applyFont="1" applyFill="1" applyBorder="1" applyAlignment="1">
      <alignment horizontal="center" vertical="center" wrapText="1"/>
    </xf>
    <xf numFmtId="177" fontId="5" fillId="10" borderId="7" xfId="0" applyNumberFormat="1" applyFont="1" applyFill="1" applyBorder="1" applyAlignment="1">
      <alignment horizontal="center" vertical="center" wrapText="1"/>
    </xf>
    <xf numFmtId="177" fontId="5" fillId="11" borderId="11" xfId="0" applyNumberFormat="1" applyFont="1" applyFill="1" applyBorder="1" applyAlignment="1">
      <alignment horizontal="center" vertical="center" wrapText="1"/>
    </xf>
    <xf numFmtId="177" fontId="5" fillId="11" borderId="7" xfId="0" applyNumberFormat="1" applyFont="1" applyFill="1" applyBorder="1" applyAlignment="1">
      <alignment horizontal="center" vertical="center" wrapText="1"/>
    </xf>
    <xf numFmtId="177" fontId="5" fillId="11" borderId="14" xfId="0" applyNumberFormat="1" applyFont="1" applyFill="1" applyBorder="1" applyAlignment="1">
      <alignment horizontal="center" vertical="center" wrapText="1"/>
    </xf>
    <xf numFmtId="0" fontId="16" fillId="0" borderId="0" xfId="0" applyFont="1" applyAlignment="1">
      <alignment horizontal="center" vertical="center"/>
    </xf>
    <xf numFmtId="0" fontId="4" fillId="0" borderId="0" xfId="0" applyFont="1" applyAlignment="1">
      <alignment horizontal="right"/>
    </xf>
    <xf numFmtId="0" fontId="0" fillId="0" borderId="0" xfId="0" applyAlignment="1">
      <alignment horizontal="right" vertical="center"/>
    </xf>
    <xf numFmtId="0" fontId="0" fillId="0" borderId="0" xfId="0" applyAlignment="1">
      <alignment horizontal="left" vertical="center" shrinkToFi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38" xfId="0" applyFont="1" applyBorder="1" applyAlignment="1">
      <alignment horizontal="left"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6" xfId="0" applyFont="1" applyBorder="1" applyAlignment="1">
      <alignment horizontal="left" vertical="center" wrapText="1"/>
    </xf>
    <xf numFmtId="0" fontId="0" fillId="0" borderId="5" xfId="0"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6" xfId="0" applyFont="1" applyBorder="1" applyAlignment="1">
      <alignment horizontal="center" vertical="center"/>
    </xf>
    <xf numFmtId="0" fontId="10" fillId="0" borderId="0" xfId="0" applyFont="1" applyAlignment="1">
      <alignment horizontal="center" vertical="center"/>
    </xf>
    <xf numFmtId="0" fontId="28" fillId="0" borderId="3" xfId="0" applyFont="1" applyBorder="1" applyAlignment="1">
      <alignment horizontal="center" vertical="center"/>
    </xf>
    <xf numFmtId="0" fontId="3" fillId="7" borderId="1"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38"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protection locked="0"/>
    </xf>
    <xf numFmtId="0" fontId="3" fillId="7" borderId="16"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3" fillId="8" borderId="0" xfId="0" applyFont="1" applyFill="1" applyBorder="1" applyAlignment="1" applyProtection="1">
      <alignment horizontal="center" vertical="center"/>
      <protection locked="0"/>
    </xf>
    <xf numFmtId="0" fontId="3" fillId="8" borderId="38" xfId="0" applyFont="1" applyFill="1" applyBorder="1" applyAlignment="1" applyProtection="1">
      <alignment horizontal="center" vertical="center"/>
      <protection locked="0"/>
    </xf>
    <xf numFmtId="178" fontId="3" fillId="7" borderId="1" xfId="0" applyNumberFormat="1" applyFont="1" applyFill="1" applyBorder="1" applyAlignment="1" applyProtection="1">
      <alignment horizontal="center" vertical="center"/>
      <protection locked="0"/>
    </xf>
    <xf numFmtId="178" fontId="3" fillId="7" borderId="0" xfId="0" applyNumberFormat="1" applyFont="1" applyFill="1" applyBorder="1" applyAlignment="1" applyProtection="1">
      <alignment horizontal="center" vertical="center"/>
      <protection locked="0"/>
    </xf>
    <xf numFmtId="178" fontId="3" fillId="7" borderId="38" xfId="0" applyNumberFormat="1" applyFont="1" applyFill="1" applyBorder="1" applyAlignment="1" applyProtection="1">
      <alignment horizontal="center" vertical="center"/>
      <protection locked="0"/>
    </xf>
    <xf numFmtId="178" fontId="3" fillId="7" borderId="5" xfId="0" applyNumberFormat="1" applyFont="1" applyFill="1" applyBorder="1" applyAlignment="1" applyProtection="1">
      <alignment horizontal="center" vertical="center"/>
      <protection locked="0"/>
    </xf>
    <xf numFmtId="178" fontId="3" fillId="7" borderId="6" xfId="0" applyNumberFormat="1" applyFont="1" applyFill="1" applyBorder="1" applyAlignment="1" applyProtection="1">
      <alignment horizontal="center" vertical="center"/>
      <protection locked="0"/>
    </xf>
    <xf numFmtId="178" fontId="3" fillId="7" borderId="16" xfId="0" applyNumberFormat="1"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7" borderId="2"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0" fontId="3" fillId="7" borderId="4"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center" wrapText="1"/>
      <protection locked="0"/>
    </xf>
    <xf numFmtId="0" fontId="3" fillId="7" borderId="38" xfId="0" applyFont="1" applyFill="1" applyBorder="1" applyAlignment="1" applyProtection="1">
      <alignment horizontal="left" vertical="center" wrapText="1"/>
      <protection locked="0"/>
    </xf>
    <xf numFmtId="0" fontId="3" fillId="7" borderId="5" xfId="0" applyFont="1" applyFill="1" applyBorder="1" applyAlignment="1" applyProtection="1">
      <alignment horizontal="left" vertical="center" wrapText="1"/>
      <protection locked="0"/>
    </xf>
    <xf numFmtId="0" fontId="3" fillId="7" borderId="6" xfId="0" applyFont="1" applyFill="1" applyBorder="1" applyAlignment="1" applyProtection="1">
      <alignment horizontal="left" vertical="center" wrapText="1"/>
      <protection locked="0"/>
    </xf>
    <xf numFmtId="0" fontId="3" fillId="7" borderId="16" xfId="0" applyFont="1" applyFill="1" applyBorder="1" applyAlignment="1" applyProtection="1">
      <alignment horizontal="left" vertical="center" wrapText="1"/>
      <protection locked="0"/>
    </xf>
    <xf numFmtId="176" fontId="3" fillId="7" borderId="1" xfId="0" applyNumberFormat="1" applyFont="1" applyFill="1" applyBorder="1" applyAlignment="1" applyProtection="1">
      <alignment horizontal="center" vertical="center"/>
      <protection locked="0"/>
    </xf>
    <xf numFmtId="176" fontId="3" fillId="7" borderId="0" xfId="0" applyNumberFormat="1" applyFont="1" applyFill="1" applyBorder="1" applyAlignment="1" applyProtection="1">
      <alignment horizontal="center" vertical="center"/>
      <protection locked="0"/>
    </xf>
    <xf numFmtId="176" fontId="3" fillId="7" borderId="38" xfId="0" applyNumberFormat="1" applyFont="1" applyFill="1" applyBorder="1" applyAlignment="1" applyProtection="1">
      <alignment horizontal="center" vertical="center"/>
      <protection locked="0"/>
    </xf>
    <xf numFmtId="176" fontId="3" fillId="7" borderId="5" xfId="0" applyNumberFormat="1" applyFont="1" applyFill="1" applyBorder="1" applyAlignment="1" applyProtection="1">
      <alignment horizontal="center" vertical="center"/>
      <protection locked="0"/>
    </xf>
    <xf numFmtId="176" fontId="3" fillId="7" borderId="6" xfId="0" applyNumberFormat="1" applyFont="1" applyFill="1" applyBorder="1" applyAlignment="1" applyProtection="1">
      <alignment horizontal="center" vertical="center"/>
      <protection locked="0"/>
    </xf>
    <xf numFmtId="176" fontId="3" fillId="7" borderId="16"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178" fontId="3" fillId="2" borderId="1" xfId="0" applyNumberFormat="1" applyFont="1" applyFill="1" applyBorder="1" applyAlignment="1">
      <alignment horizontal="center" vertical="center"/>
    </xf>
    <xf numFmtId="178" fontId="3" fillId="2" borderId="0" xfId="0" applyNumberFormat="1" applyFont="1" applyFill="1" applyBorder="1" applyAlignment="1">
      <alignment horizontal="center" vertical="center"/>
    </xf>
    <xf numFmtId="178" fontId="3" fillId="2" borderId="38" xfId="0" applyNumberFormat="1" applyFont="1" applyFill="1" applyBorder="1" applyAlignment="1">
      <alignment horizontal="center" vertical="center"/>
    </xf>
    <xf numFmtId="178" fontId="3" fillId="2" borderId="5" xfId="0" applyNumberFormat="1" applyFont="1" applyFill="1" applyBorder="1" applyAlignment="1">
      <alignment horizontal="center" vertical="center"/>
    </xf>
    <xf numFmtId="178" fontId="3" fillId="2" borderId="6" xfId="0" applyNumberFormat="1" applyFont="1" applyFill="1" applyBorder="1" applyAlignment="1">
      <alignment horizontal="center" vertical="center"/>
    </xf>
    <xf numFmtId="178" fontId="3" fillId="2" borderId="16" xfId="0" applyNumberFormat="1" applyFont="1" applyFill="1" applyBorder="1" applyAlignment="1">
      <alignment horizontal="center" vertical="center"/>
    </xf>
    <xf numFmtId="178" fontId="3" fillId="9" borderId="1" xfId="0" applyNumberFormat="1" applyFont="1" applyFill="1" applyBorder="1" applyAlignment="1" applyProtection="1">
      <alignment horizontal="center" vertical="center"/>
      <protection locked="0"/>
    </xf>
    <xf numFmtId="178" fontId="3" fillId="9" borderId="38" xfId="0" applyNumberFormat="1" applyFont="1" applyFill="1" applyBorder="1" applyAlignment="1" applyProtection="1">
      <alignment horizontal="center" vertical="center"/>
      <protection locked="0"/>
    </xf>
    <xf numFmtId="178" fontId="3" fillId="9" borderId="5" xfId="0" applyNumberFormat="1" applyFont="1" applyFill="1" applyBorder="1" applyAlignment="1" applyProtection="1">
      <alignment horizontal="center" vertical="center"/>
      <protection locked="0"/>
    </xf>
    <xf numFmtId="178" fontId="3" fillId="9" borderId="16" xfId="0" applyNumberFormat="1" applyFont="1" applyFill="1" applyBorder="1" applyAlignment="1" applyProtection="1">
      <alignment horizontal="center" vertical="center"/>
      <protection locked="0"/>
    </xf>
    <xf numFmtId="0" fontId="3" fillId="0" borderId="11" xfId="0" applyFont="1" applyBorder="1" applyAlignment="1">
      <alignment horizontal="left"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7" borderId="1" xfId="0" applyFont="1" applyFill="1" applyBorder="1" applyAlignment="1" applyProtection="1">
      <alignment horizontal="right" vertical="center"/>
      <protection locked="0"/>
    </xf>
    <xf numFmtId="0" fontId="3" fillId="7" borderId="0" xfId="0" applyFont="1" applyFill="1" applyBorder="1" applyAlignment="1" applyProtection="1">
      <alignment horizontal="right" vertical="center"/>
      <protection locked="0"/>
    </xf>
    <xf numFmtId="0" fontId="3" fillId="7" borderId="38" xfId="0" applyFont="1" applyFill="1" applyBorder="1" applyAlignment="1" applyProtection="1">
      <alignment horizontal="right" vertical="center"/>
      <protection locked="0"/>
    </xf>
    <xf numFmtId="177" fontId="3" fillId="7" borderId="1" xfId="0" applyNumberFormat="1" applyFont="1" applyFill="1" applyBorder="1" applyAlignment="1" applyProtection="1">
      <alignment horizontal="center" vertical="center"/>
      <protection locked="0"/>
    </xf>
    <xf numFmtId="177" fontId="3" fillId="7" borderId="0" xfId="0" applyNumberFormat="1" applyFont="1" applyFill="1" applyBorder="1" applyAlignment="1" applyProtection="1">
      <alignment horizontal="center" vertical="center"/>
      <protection locked="0"/>
    </xf>
    <xf numFmtId="177" fontId="3" fillId="7" borderId="38" xfId="0" applyNumberFormat="1" applyFont="1" applyFill="1" applyBorder="1" applyAlignment="1" applyProtection="1">
      <alignment horizontal="center" vertical="center"/>
      <protection locked="0"/>
    </xf>
    <xf numFmtId="177" fontId="3" fillId="7" borderId="5" xfId="0" applyNumberFormat="1" applyFont="1" applyFill="1" applyBorder="1" applyAlignment="1" applyProtection="1">
      <alignment horizontal="center" vertical="center"/>
      <protection locked="0"/>
    </xf>
    <xf numFmtId="177" fontId="3" fillId="7" borderId="6" xfId="0" applyNumberFormat="1" applyFont="1" applyFill="1" applyBorder="1" applyAlignment="1" applyProtection="1">
      <alignment horizontal="center" vertical="center"/>
      <protection locked="0"/>
    </xf>
    <xf numFmtId="177" fontId="3" fillId="7" borderId="16" xfId="0" applyNumberFormat="1" applyFont="1" applyFill="1" applyBorder="1" applyAlignment="1" applyProtection="1">
      <alignment horizontal="center" vertical="center"/>
      <protection locked="0"/>
    </xf>
    <xf numFmtId="0" fontId="3" fillId="7" borderId="5" xfId="0" applyFont="1" applyFill="1" applyBorder="1" applyAlignment="1" applyProtection="1">
      <alignment horizontal="right" vertical="center"/>
      <protection locked="0"/>
    </xf>
    <xf numFmtId="0" fontId="3" fillId="7" borderId="6" xfId="0" applyFont="1" applyFill="1" applyBorder="1" applyAlignment="1" applyProtection="1">
      <alignment horizontal="right" vertical="center"/>
      <protection locked="0"/>
    </xf>
    <xf numFmtId="0" fontId="3" fillId="7" borderId="16" xfId="0" applyFont="1" applyFill="1" applyBorder="1" applyAlignment="1" applyProtection="1">
      <alignment horizontal="right" vertical="center"/>
      <protection locked="0"/>
    </xf>
    <xf numFmtId="0" fontId="3" fillId="0" borderId="11" xfId="0" applyFont="1" applyBorder="1" applyAlignment="1">
      <alignment horizontal="center" vertical="center" shrinkToFit="1"/>
    </xf>
    <xf numFmtId="177" fontId="3" fillId="2" borderId="1" xfId="0" applyNumberFormat="1" applyFont="1" applyFill="1" applyBorder="1" applyAlignment="1">
      <alignment horizontal="center" vertical="center"/>
    </xf>
    <xf numFmtId="177" fontId="3" fillId="2" borderId="38" xfId="0" applyNumberFormat="1" applyFont="1" applyFill="1" applyBorder="1" applyAlignment="1">
      <alignment horizontal="center" vertical="center"/>
    </xf>
    <xf numFmtId="177" fontId="3" fillId="2" borderId="0" xfId="0" applyNumberFormat="1" applyFont="1" applyFill="1" applyBorder="1" applyAlignment="1">
      <alignment horizontal="center" vertical="center"/>
    </xf>
    <xf numFmtId="177" fontId="3" fillId="2" borderId="5" xfId="0" applyNumberFormat="1" applyFont="1" applyFill="1" applyBorder="1" applyAlignment="1">
      <alignment horizontal="center" vertical="center"/>
    </xf>
    <xf numFmtId="177" fontId="3" fillId="2" borderId="6" xfId="0" applyNumberFormat="1" applyFont="1" applyFill="1" applyBorder="1" applyAlignment="1">
      <alignment horizontal="center" vertical="center"/>
    </xf>
    <xf numFmtId="177" fontId="3" fillId="2" borderId="16"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xf>
    <xf numFmtId="176" fontId="3" fillId="2" borderId="38"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xf>
    <xf numFmtId="176" fontId="3" fillId="2" borderId="6" xfId="0" applyNumberFormat="1" applyFont="1" applyFill="1" applyBorder="1" applyAlignment="1">
      <alignment horizontal="center" vertical="center"/>
    </xf>
    <xf numFmtId="176" fontId="3" fillId="2" borderId="16" xfId="0" applyNumberFormat="1" applyFont="1" applyFill="1" applyBorder="1" applyAlignment="1">
      <alignment horizontal="center" vertical="center"/>
    </xf>
    <xf numFmtId="0" fontId="3" fillId="0" borderId="5" xfId="0" quotePrefix="1" applyFont="1" applyBorder="1" applyAlignment="1">
      <alignment horizontal="center" vertical="center"/>
    </xf>
    <xf numFmtId="0" fontId="3" fillId="8" borderId="2" xfId="0" applyFont="1" applyFill="1" applyBorder="1" applyAlignment="1" applyProtection="1">
      <alignment horizontal="center" vertical="center"/>
      <protection locked="0"/>
    </xf>
    <xf numFmtId="0" fontId="3" fillId="8" borderId="3" xfId="0" applyFont="1" applyFill="1" applyBorder="1" applyAlignment="1" applyProtection="1">
      <alignment horizontal="center" vertical="center"/>
      <protection locked="0"/>
    </xf>
    <xf numFmtId="0" fontId="3" fillId="8" borderId="4" xfId="0" applyFont="1" applyFill="1" applyBorder="1" applyAlignment="1" applyProtection="1">
      <alignment horizontal="center" vertical="center"/>
      <protection locked="0"/>
    </xf>
    <xf numFmtId="0" fontId="3" fillId="8" borderId="5" xfId="0" applyFont="1" applyFill="1" applyBorder="1" applyAlignment="1" applyProtection="1">
      <alignment horizontal="center" vertical="center"/>
      <protection locked="0"/>
    </xf>
    <xf numFmtId="0" fontId="3" fillId="8" borderId="6" xfId="0" applyFont="1" applyFill="1" applyBorder="1" applyAlignment="1" applyProtection="1">
      <alignment horizontal="center" vertical="center"/>
      <protection locked="0"/>
    </xf>
    <xf numFmtId="0" fontId="3" fillId="8" borderId="16" xfId="0" applyFont="1" applyFill="1" applyBorder="1" applyAlignment="1" applyProtection="1">
      <alignment horizontal="center" vertical="center"/>
      <protection locked="0"/>
    </xf>
    <xf numFmtId="0" fontId="4"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8" borderId="2" xfId="0" applyFont="1" applyFill="1" applyBorder="1" applyAlignment="1" applyProtection="1">
      <alignment horizontal="left" vertical="center" wrapText="1"/>
      <protection locked="0"/>
    </xf>
    <xf numFmtId="0" fontId="3" fillId="8" borderId="4"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xf>
    <xf numFmtId="0" fontId="3" fillId="8" borderId="38" xfId="0" applyFont="1" applyFill="1" applyBorder="1" applyAlignment="1" applyProtection="1">
      <alignment horizontal="left" vertical="center" wrapText="1"/>
      <protection locked="0"/>
    </xf>
    <xf numFmtId="0" fontId="3" fillId="8" borderId="5" xfId="0" applyFont="1" applyFill="1" applyBorder="1" applyAlignment="1" applyProtection="1">
      <alignment horizontal="left" vertical="center" wrapText="1"/>
      <protection locked="0"/>
    </xf>
    <xf numFmtId="0" fontId="3" fillId="8" borderId="16" xfId="0" applyFont="1" applyFill="1" applyBorder="1" applyAlignment="1" applyProtection="1">
      <alignment horizontal="left" vertical="center" wrapText="1"/>
      <protection locked="0"/>
    </xf>
    <xf numFmtId="0" fontId="3" fillId="7" borderId="2" xfId="0" applyNumberFormat="1" applyFont="1" applyFill="1" applyBorder="1" applyAlignment="1" applyProtection="1">
      <alignment horizontal="left" vertical="center" wrapText="1"/>
      <protection locked="0"/>
    </xf>
    <xf numFmtId="0" fontId="3" fillId="7" borderId="3" xfId="0" applyNumberFormat="1" applyFont="1" applyFill="1" applyBorder="1" applyAlignment="1" applyProtection="1">
      <alignment horizontal="left" vertical="center" wrapText="1"/>
      <protection locked="0"/>
    </xf>
    <xf numFmtId="0" fontId="3" fillId="7" borderId="4" xfId="0" applyNumberFormat="1" applyFont="1" applyFill="1" applyBorder="1" applyAlignment="1" applyProtection="1">
      <alignment horizontal="left" vertical="center" wrapText="1"/>
      <protection locked="0"/>
    </xf>
    <xf numFmtId="0" fontId="3" fillId="7" borderId="1" xfId="0" applyNumberFormat="1" applyFont="1" applyFill="1" applyBorder="1" applyAlignment="1" applyProtection="1">
      <alignment horizontal="left" vertical="center" wrapText="1"/>
      <protection locked="0"/>
    </xf>
    <xf numFmtId="0" fontId="3" fillId="7" borderId="0" xfId="0" applyNumberFormat="1" applyFont="1" applyFill="1" applyBorder="1" applyAlignment="1" applyProtection="1">
      <alignment horizontal="left" vertical="center" wrapText="1"/>
      <protection locked="0"/>
    </xf>
    <xf numFmtId="0" fontId="3" fillId="7" borderId="38" xfId="0" applyNumberFormat="1" applyFont="1" applyFill="1" applyBorder="1" applyAlignment="1" applyProtection="1">
      <alignment horizontal="left" vertical="center" wrapText="1"/>
      <protection locked="0"/>
    </xf>
    <xf numFmtId="0" fontId="3" fillId="7" borderId="5" xfId="0" applyNumberFormat="1" applyFont="1" applyFill="1" applyBorder="1" applyAlignment="1" applyProtection="1">
      <alignment horizontal="left" vertical="center" wrapText="1"/>
      <protection locked="0"/>
    </xf>
    <xf numFmtId="0" fontId="3" fillId="7" borderId="6" xfId="0" applyNumberFormat="1" applyFont="1" applyFill="1" applyBorder="1" applyAlignment="1" applyProtection="1">
      <alignment horizontal="left" vertical="center" wrapText="1"/>
      <protection locked="0"/>
    </xf>
    <xf numFmtId="0" fontId="3" fillId="7" borderId="16" xfId="0" applyNumberFormat="1" applyFont="1" applyFill="1" applyBorder="1" applyAlignment="1" applyProtection="1">
      <alignment horizontal="left" vertical="center" wrapText="1"/>
      <protection locked="0"/>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6" xfId="0" applyFont="1" applyBorder="1" applyAlignment="1">
      <alignment horizontal="left" vertical="center" wrapText="1"/>
    </xf>
    <xf numFmtId="0" fontId="5" fillId="0" borderId="0" xfId="0" applyFont="1" applyAlignment="1"/>
    <xf numFmtId="179" fontId="5" fillId="2" borderId="21" xfId="0" applyNumberFormat="1" applyFont="1" applyFill="1" applyBorder="1" applyAlignment="1" applyProtection="1">
      <alignment horizontal="center" vertical="center" shrinkToFit="1"/>
    </xf>
    <xf numFmtId="179" fontId="5" fillId="2" borderId="7" xfId="0" applyNumberFormat="1" applyFont="1" applyFill="1" applyBorder="1" applyAlignment="1" applyProtection="1">
      <alignment horizontal="center"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wrapText="1"/>
    </xf>
    <xf numFmtId="0" fontId="0" fillId="0" borderId="21" xfId="0" applyBorder="1">
      <alignment vertical="center"/>
    </xf>
    <xf numFmtId="179" fontId="5" fillId="0" borderId="21" xfId="0" applyNumberFormat="1" applyFont="1" applyFill="1" applyBorder="1" applyAlignment="1" applyProtection="1">
      <alignment horizontal="center" vertical="center" shrinkToFit="1"/>
    </xf>
    <xf numFmtId="179" fontId="5" fillId="0" borderId="7" xfId="0" applyNumberFormat="1" applyFont="1" applyFill="1" applyBorder="1" applyAlignment="1" applyProtection="1">
      <alignment horizontal="center" vertical="center" shrinkToFit="1"/>
    </xf>
    <xf numFmtId="0" fontId="5" fillId="2" borderId="21"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179" fontId="5" fillId="0" borderId="21" xfId="0" applyNumberFormat="1" applyFont="1" applyBorder="1" applyAlignment="1" applyProtection="1">
      <alignment horizontal="center" vertical="center" shrinkToFit="1"/>
    </xf>
    <xf numFmtId="179" fontId="5" fillId="0" borderId="7" xfId="0" applyNumberFormat="1" applyFont="1" applyBorder="1" applyAlignment="1" applyProtection="1">
      <alignment horizontal="center" vertical="center" shrinkToFit="1"/>
    </xf>
    <xf numFmtId="0" fontId="5" fillId="0" borderId="8" xfId="0" applyFont="1" applyBorder="1" applyAlignment="1" applyProtection="1"/>
    <xf numFmtId="0" fontId="5" fillId="0" borderId="21" xfId="0" applyFont="1" applyBorder="1" applyAlignment="1" applyProtection="1"/>
    <xf numFmtId="0" fontId="5" fillId="0" borderId="7" xfId="0" applyFont="1" applyBorder="1" applyAlignment="1" applyProtection="1"/>
    <xf numFmtId="0" fontId="5" fillId="0" borderId="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Alignment="1">
      <alignment horizontal="center" vertical="center"/>
    </xf>
    <xf numFmtId="0" fontId="29" fillId="0" borderId="3" xfId="0" applyNumberFormat="1" applyFont="1" applyBorder="1" applyAlignment="1" applyProtection="1">
      <alignment horizontal="left" vertical="top"/>
      <protection hidden="1"/>
    </xf>
    <xf numFmtId="182" fontId="5" fillId="7" borderId="21" xfId="0" applyNumberFormat="1" applyFont="1" applyFill="1" applyBorder="1" applyAlignment="1" applyProtection="1">
      <alignment horizontal="center" vertical="center" shrinkToFit="1"/>
      <protection locked="0"/>
    </xf>
    <xf numFmtId="182" fontId="5" fillId="7" borderId="7" xfId="0" applyNumberFormat="1" applyFont="1" applyFill="1" applyBorder="1" applyAlignment="1" applyProtection="1">
      <alignment horizontal="center" vertical="center" shrinkToFit="1"/>
      <protection locked="0"/>
    </xf>
    <xf numFmtId="0" fontId="5" fillId="0" borderId="3" xfId="0" applyFont="1" applyBorder="1" applyAlignment="1" applyProtection="1">
      <alignment horizontal="center"/>
      <protection hidden="1"/>
    </xf>
    <xf numFmtId="180" fontId="5" fillId="7" borderId="21" xfId="0" applyNumberFormat="1" applyFont="1" applyFill="1" applyBorder="1" applyAlignment="1" applyProtection="1">
      <alignment horizontal="center" vertical="center" shrinkToFit="1"/>
      <protection locked="0"/>
    </xf>
    <xf numFmtId="180" fontId="5" fillId="7" borderId="7" xfId="0" applyNumberFormat="1" applyFont="1" applyFill="1" applyBorder="1" applyAlignment="1" applyProtection="1">
      <alignment horizontal="center" vertical="center" shrinkToFit="1"/>
      <protection locked="0"/>
    </xf>
    <xf numFmtId="38" fontId="8" fillId="2" borderId="8" xfId="1" applyFont="1" applyFill="1" applyBorder="1" applyAlignment="1">
      <alignment horizontal="right" vertical="center"/>
    </xf>
    <xf numFmtId="38" fontId="8" fillId="2" borderId="7" xfId="1" applyFont="1" applyFill="1" applyBorder="1" applyAlignment="1">
      <alignment horizontal="right" vertical="center"/>
    </xf>
    <xf numFmtId="0" fontId="6" fillId="0" borderId="2" xfId="0" applyFont="1" applyBorder="1" applyAlignment="1"/>
    <xf numFmtId="0" fontId="6" fillId="0" borderId="4" xfId="0" applyFont="1" applyBorder="1" applyAlignment="1"/>
    <xf numFmtId="0" fontId="6" fillId="0" borderId="5" xfId="0" applyFont="1" applyBorder="1" applyAlignment="1"/>
    <xf numFmtId="0" fontId="6" fillId="0" borderId="16" xfId="0" applyFont="1" applyBorder="1" applyAlignment="1"/>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38" fontId="8" fillId="7" borderId="8" xfId="1" applyFont="1" applyFill="1" applyBorder="1" applyAlignment="1" applyProtection="1">
      <alignment horizontal="right" vertical="center"/>
      <protection locked="0"/>
    </xf>
    <xf numFmtId="38" fontId="8" fillId="7" borderId="7" xfId="1" applyFont="1" applyFill="1" applyBorder="1" applyAlignment="1" applyProtection="1">
      <alignment horizontal="right" vertical="center"/>
      <protection locked="0"/>
    </xf>
    <xf numFmtId="38" fontId="8" fillId="2" borderId="21" xfId="1" applyFont="1" applyFill="1" applyBorder="1" applyAlignment="1">
      <alignment horizontal="right" vertical="center" wrapText="1"/>
    </xf>
    <xf numFmtId="38" fontId="8" fillId="2" borderId="7" xfId="1" applyFont="1" applyFill="1" applyBorder="1" applyAlignment="1">
      <alignment horizontal="right" vertical="center" wrapText="1"/>
    </xf>
    <xf numFmtId="0" fontId="6" fillId="0" borderId="1" xfId="0" applyFont="1" applyBorder="1" applyAlignment="1" applyProtection="1">
      <alignment vertical="center"/>
      <protection locked="0"/>
    </xf>
    <xf numFmtId="0" fontId="6" fillId="0" borderId="38"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8" fillId="7" borderId="8" xfId="0" applyFont="1" applyFill="1" applyBorder="1" applyAlignment="1" applyProtection="1">
      <alignment horizontal="center" vertical="center"/>
      <protection locked="0"/>
    </xf>
    <xf numFmtId="0" fontId="8" fillId="7" borderId="7" xfId="0" applyFont="1" applyFill="1" applyBorder="1" applyAlignment="1" applyProtection="1">
      <alignment horizontal="center" vertical="center"/>
      <protection locked="0"/>
    </xf>
    <xf numFmtId="0" fontId="8" fillId="7" borderId="21" xfId="0" applyFont="1" applyFill="1" applyBorder="1" applyAlignment="1" applyProtection="1">
      <alignment horizontal="center" vertical="center" wrapText="1"/>
      <protection locked="0"/>
    </xf>
    <xf numFmtId="0" fontId="8" fillId="7" borderId="7" xfId="0" applyFont="1" applyFill="1" applyBorder="1" applyAlignment="1" applyProtection="1">
      <alignment horizontal="center" vertical="center" wrapText="1"/>
      <protection locked="0"/>
    </xf>
    <xf numFmtId="38" fontId="8" fillId="7" borderId="21" xfId="1" applyFont="1" applyFill="1" applyBorder="1" applyAlignment="1" applyProtection="1">
      <alignment horizontal="right" vertical="center" wrapText="1"/>
      <protection locked="0"/>
    </xf>
    <xf numFmtId="38" fontId="8" fillId="7" borderId="7" xfId="1" applyFont="1" applyFill="1" applyBorder="1" applyAlignment="1" applyProtection="1">
      <alignment horizontal="right" vertical="center" wrapText="1"/>
      <protection locked="0"/>
    </xf>
    <xf numFmtId="0" fontId="7" fillId="0" borderId="0" xfId="0" applyFont="1" applyAlignment="1">
      <alignment horizontal="center"/>
    </xf>
    <xf numFmtId="0" fontId="8" fillId="2" borderId="12"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0" borderId="8"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4" xfId="0" applyFont="1" applyFill="1" applyBorder="1">
      <alignment vertical="center"/>
    </xf>
    <xf numFmtId="0" fontId="5" fillId="0" borderId="1" xfId="0" applyFont="1" applyFill="1" applyBorder="1">
      <alignment vertical="center"/>
    </xf>
    <xf numFmtId="0" fontId="5" fillId="0" borderId="38" xfId="0" applyFont="1" applyFill="1" applyBorder="1">
      <alignment vertical="center"/>
    </xf>
    <xf numFmtId="0" fontId="5" fillId="0" borderId="5" xfId="0" applyFont="1" applyFill="1" applyBorder="1">
      <alignment vertical="center"/>
    </xf>
    <xf numFmtId="0" fontId="5" fillId="0" borderId="16" xfId="0" applyFont="1" applyFill="1" applyBorder="1">
      <alignment vertical="center"/>
    </xf>
    <xf numFmtId="0" fontId="1" fillId="0" borderId="8" xfId="2" applyBorder="1" applyAlignment="1">
      <alignment horizontal="center" vertical="center"/>
    </xf>
    <xf numFmtId="0" fontId="1" fillId="0" borderId="7" xfId="2" applyBorder="1" applyAlignment="1">
      <alignment horizontal="center" vertical="center"/>
    </xf>
    <xf numFmtId="0" fontId="1" fillId="0" borderId="2" xfId="2"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1" fillId="0" borderId="16" xfId="2" applyBorder="1" applyAlignment="1">
      <alignment horizontal="center" vertical="center"/>
    </xf>
    <xf numFmtId="0" fontId="1" fillId="0" borderId="2" xfId="2" applyBorder="1" applyAlignment="1"/>
    <xf numFmtId="0" fontId="1" fillId="0" borderId="4" xfId="2" applyBorder="1" applyAlignment="1"/>
    <xf numFmtId="0" fontId="1" fillId="0" borderId="12" xfId="2" applyBorder="1" applyAlignment="1">
      <alignment horizontal="center"/>
    </xf>
    <xf numFmtId="0" fontId="1" fillId="0" borderId="13" xfId="2" applyBorder="1" applyAlignment="1">
      <alignment horizontal="center"/>
    </xf>
    <xf numFmtId="0" fontId="1" fillId="0" borderId="14" xfId="2" applyBorder="1" applyAlignment="1">
      <alignment horizontal="center"/>
    </xf>
    <xf numFmtId="0" fontId="1" fillId="0" borderId="12" xfId="2" applyBorder="1" applyAlignment="1"/>
    <xf numFmtId="0" fontId="1" fillId="0" borderId="14" xfId="2" applyBorder="1" applyAlignment="1"/>
    <xf numFmtId="0" fontId="1" fillId="0" borderId="12" xfId="2" applyBorder="1" applyAlignment="1">
      <alignment horizontal="center" vertical="center" wrapText="1"/>
    </xf>
    <xf numFmtId="0" fontId="1" fillId="0" borderId="13" xfId="2" applyBorder="1" applyAlignment="1">
      <alignment horizontal="center" vertical="center" wrapText="1"/>
    </xf>
    <xf numFmtId="0" fontId="1" fillId="0" borderId="14" xfId="2" applyBorder="1" applyAlignment="1">
      <alignment horizontal="center" vertical="center" wrapText="1"/>
    </xf>
    <xf numFmtId="0" fontId="1" fillId="0" borderId="14" xfId="2" applyBorder="1" applyAlignment="1">
      <alignment horizontal="center" vertical="center"/>
    </xf>
    <xf numFmtId="0" fontId="1" fillId="0" borderId="12" xfId="2" applyBorder="1" applyAlignment="1">
      <alignment horizontal="center" vertical="center"/>
    </xf>
    <xf numFmtId="0" fontId="1" fillId="5" borderId="0" xfId="2" applyFont="1" applyFill="1" applyAlignment="1">
      <alignment horizontal="center" vertical="center"/>
    </xf>
    <xf numFmtId="0" fontId="1" fillId="5" borderId="0" xfId="2" applyFill="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3" fillId="0" borderId="0" xfId="0" applyFont="1" applyAlignment="1">
      <alignment horizontal="left" vertical="center" wrapText="1"/>
    </xf>
    <xf numFmtId="0" fontId="30" fillId="0" borderId="1" xfId="0" applyFont="1" applyBorder="1" applyAlignment="1">
      <alignment horizontal="center" vertical="center"/>
    </xf>
    <xf numFmtId="0" fontId="30" fillId="0" borderId="0" xfId="0" applyFont="1" applyAlignment="1">
      <alignment horizontal="center" vertical="center"/>
    </xf>
    <xf numFmtId="0" fontId="0" fillId="0" borderId="1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5" fillId="0" borderId="0" xfId="0" applyFont="1" applyAlignment="1">
      <alignment horizontal="left" vertical="center"/>
    </xf>
    <xf numFmtId="0" fontId="5" fillId="9" borderId="0" xfId="0" applyFont="1" applyFill="1" applyAlignment="1">
      <alignment horizontal="center" vertical="center"/>
    </xf>
    <xf numFmtId="0" fontId="13" fillId="0" borderId="11" xfId="0" applyFont="1" applyFill="1" applyBorder="1" applyAlignment="1">
      <alignment horizontal="center" vertical="center" shrinkToFit="1"/>
    </xf>
    <xf numFmtId="177" fontId="5" fillId="2" borderId="11"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44" xfId="0" applyFont="1" applyFill="1" applyBorder="1" applyAlignment="1">
      <alignment horizontal="center" vertical="justify" wrapText="1"/>
    </xf>
    <xf numFmtId="0" fontId="1" fillId="0" borderId="45" xfId="0" applyFont="1" applyFill="1" applyBorder="1" applyAlignment="1">
      <alignment horizontal="center" vertical="justify" wrapText="1"/>
    </xf>
    <xf numFmtId="0" fontId="1" fillId="0" borderId="46" xfId="0" applyFont="1" applyFill="1" applyBorder="1" applyAlignment="1">
      <alignment horizontal="center" vertical="justify" wrapText="1"/>
    </xf>
    <xf numFmtId="0" fontId="0" fillId="0" borderId="6" xfId="0" applyFont="1" applyBorder="1" applyAlignment="1">
      <alignment vertical="center"/>
    </xf>
    <xf numFmtId="0" fontId="1" fillId="0" borderId="6" xfId="0" applyFont="1" applyBorder="1" applyAlignment="1">
      <alignment vertical="center"/>
    </xf>
    <xf numFmtId="0" fontId="13" fillId="0" borderId="0" xfId="0" applyFont="1" applyAlignment="1">
      <alignment horizontal="left" vertical="center"/>
    </xf>
    <xf numFmtId="0" fontId="12" fillId="0" borderId="11" xfId="0" applyFont="1" applyFill="1" applyBorder="1" applyAlignment="1">
      <alignment horizontal="center" vertical="center" shrinkToFit="1"/>
    </xf>
    <xf numFmtId="177" fontId="1" fillId="2" borderId="11" xfId="0" applyNumberFormat="1"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xf>
    <xf numFmtId="0" fontId="5" fillId="0" borderId="5" xfId="0" applyFont="1" applyFill="1" applyBorder="1" applyAlignment="1">
      <alignment horizontal="left" vertical="top"/>
    </xf>
    <xf numFmtId="0" fontId="5" fillId="0" borderId="4" xfId="0" applyFont="1" applyFill="1" applyBorder="1" applyAlignment="1">
      <alignment wrapText="1"/>
    </xf>
    <xf numFmtId="0" fontId="5" fillId="0" borderId="38" xfId="0" applyFont="1" applyFill="1" applyBorder="1" applyAlignment="1">
      <alignment wrapText="1"/>
    </xf>
    <xf numFmtId="0" fontId="5" fillId="0" borderId="16" xfId="0" applyFont="1" applyFill="1" applyBorder="1" applyAlignment="1">
      <alignment wrapText="1"/>
    </xf>
    <xf numFmtId="0" fontId="1" fillId="2" borderId="11" xfId="0" applyFont="1" applyFill="1" applyBorder="1" applyAlignment="1" applyProtection="1">
      <alignment horizontal="center" vertical="center"/>
      <protection locked="0"/>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177" fontId="12" fillId="2" borderId="12" xfId="0" applyNumberFormat="1" applyFont="1" applyFill="1" applyBorder="1" applyAlignment="1">
      <alignment horizontal="center" vertical="center"/>
    </xf>
    <xf numFmtId="177" fontId="12" fillId="2" borderId="14" xfId="0" applyNumberFormat="1" applyFont="1" applyFill="1" applyBorder="1" applyAlignment="1">
      <alignment horizontal="center" vertical="center"/>
    </xf>
    <xf numFmtId="0" fontId="1" fillId="0" borderId="8"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shrinkToFit="1"/>
      <protection locked="0"/>
    </xf>
    <xf numFmtId="0" fontId="3" fillId="0" borderId="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6"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44" xfId="0" applyFont="1" applyFill="1" applyBorder="1" applyAlignment="1" applyProtection="1">
      <alignment horizontal="center" vertical="justify" wrapText="1"/>
      <protection locked="0"/>
    </xf>
    <xf numFmtId="0" fontId="1" fillId="0" borderId="45" xfId="0" applyFont="1" applyFill="1" applyBorder="1" applyAlignment="1" applyProtection="1">
      <alignment horizontal="center" vertical="justify" wrapText="1"/>
      <protection locked="0"/>
    </xf>
    <xf numFmtId="0" fontId="1" fillId="0" borderId="46" xfId="0" applyFont="1" applyFill="1" applyBorder="1" applyAlignment="1" applyProtection="1">
      <alignment horizontal="center" vertical="justify" wrapText="1"/>
      <protection locked="0"/>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2" borderId="14" xfId="0" applyFont="1" applyFill="1" applyBorder="1" applyAlignment="1">
      <alignment horizontal="center" vertical="center" shrinkToFit="1"/>
    </xf>
    <xf numFmtId="177" fontId="12" fillId="2" borderId="1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0" xfId="0" applyFont="1" applyBorder="1" applyAlignment="1">
      <alignment vertical="center"/>
    </xf>
    <xf numFmtId="0" fontId="1" fillId="0" borderId="0" xfId="0" applyFont="1" applyBorder="1" applyAlignment="1">
      <alignment vertical="center"/>
    </xf>
    <xf numFmtId="0" fontId="1" fillId="0" borderId="4"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6"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0" fillId="0" borderId="6" xfId="0" applyFont="1" applyFill="1" applyBorder="1" applyAlignment="1">
      <alignment vertical="center"/>
    </xf>
    <xf numFmtId="0" fontId="1" fillId="0" borderId="6" xfId="0" applyFont="1" applyFill="1" applyBorder="1" applyAlignment="1">
      <alignment vertical="center"/>
    </xf>
    <xf numFmtId="0" fontId="21" fillId="0" borderId="47" xfId="4" applyFont="1" applyBorder="1" applyAlignment="1">
      <alignment horizontal="center" vertical="center"/>
    </xf>
    <xf numFmtId="0" fontId="21" fillId="0" borderId="48" xfId="4" applyFont="1" applyBorder="1" applyAlignment="1">
      <alignment horizontal="center" vertical="center"/>
    </xf>
    <xf numFmtId="0" fontId="21" fillId="5" borderId="49" xfId="4" applyFont="1" applyFill="1" applyBorder="1" applyAlignment="1">
      <alignment horizontal="center"/>
    </xf>
    <xf numFmtId="0" fontId="21" fillId="5" borderId="50" xfId="4" applyFont="1" applyFill="1" applyBorder="1" applyAlignment="1">
      <alignment horizontal="center"/>
    </xf>
    <xf numFmtId="0" fontId="21" fillId="5" borderId="51" xfId="4" applyFont="1" applyFill="1" applyBorder="1" applyAlignment="1">
      <alignment horizontal="center"/>
    </xf>
    <xf numFmtId="0" fontId="21" fillId="0" borderId="36" xfId="4" applyFont="1" applyBorder="1" applyAlignment="1">
      <alignment horizontal="center"/>
    </xf>
    <xf numFmtId="0" fontId="21" fillId="0" borderId="52" xfId="4" applyFont="1" applyBorder="1" applyAlignment="1">
      <alignment horizontal="center"/>
    </xf>
    <xf numFmtId="0" fontId="21" fillId="0" borderId="53" xfId="4" applyFont="1" applyBorder="1" applyAlignment="1">
      <alignment horizontal="center"/>
    </xf>
    <xf numFmtId="0" fontId="25" fillId="0" borderId="22" xfId="4" applyFont="1" applyBorder="1" applyAlignment="1">
      <alignment horizontal="center" vertical="center" shrinkToFit="1"/>
    </xf>
    <xf numFmtId="0" fontId="25" fillId="0" borderId="49" xfId="4" applyFont="1" applyBorder="1" applyAlignment="1">
      <alignment horizontal="center" vertical="center" shrinkToFit="1"/>
    </xf>
    <xf numFmtId="0" fontId="25" fillId="0" borderId="54" xfId="4" applyFont="1" applyBorder="1" applyAlignment="1">
      <alignment horizontal="center" vertical="center" shrinkToFit="1"/>
    </xf>
    <xf numFmtId="0" fontId="25" fillId="0" borderId="50" xfId="4" applyFont="1" applyBorder="1" applyAlignment="1">
      <alignment horizontal="center" vertical="center" shrinkToFit="1"/>
    </xf>
    <xf numFmtId="0" fontId="25" fillId="0" borderId="55" xfId="4" applyFont="1" applyBorder="1" applyAlignment="1">
      <alignment horizontal="center" vertical="center" shrinkToFit="1"/>
    </xf>
    <xf numFmtId="0" fontId="25" fillId="0" borderId="56" xfId="4" applyFont="1" applyBorder="1" applyAlignment="1">
      <alignment horizontal="center" vertical="center" shrinkToFit="1"/>
    </xf>
    <xf numFmtId="0" fontId="25" fillId="0" borderId="57" xfId="4" applyFont="1" applyBorder="1" applyAlignment="1">
      <alignment horizontal="center" vertical="center" wrapText="1"/>
    </xf>
    <xf numFmtId="0" fontId="25" fillId="0" borderId="58" xfId="4" applyFont="1" applyBorder="1" applyAlignment="1">
      <alignment horizontal="center" vertical="center" wrapText="1"/>
    </xf>
    <xf numFmtId="0" fontId="25" fillId="0" borderId="25" xfId="4" applyFont="1" applyBorder="1" applyAlignment="1">
      <alignment horizontal="center" vertical="center" shrinkToFit="1"/>
    </xf>
    <xf numFmtId="0" fontId="25" fillId="0" borderId="26" xfId="4" applyFont="1" applyBorder="1" applyAlignment="1">
      <alignment horizontal="center" vertical="center" shrinkToFit="1"/>
    </xf>
    <xf numFmtId="180" fontId="25" fillId="0" borderId="12" xfId="4" applyNumberFormat="1" applyFont="1" applyBorder="1" applyAlignment="1">
      <alignment horizontal="center" vertical="center" shrinkToFit="1"/>
    </xf>
    <xf numFmtId="180" fontId="25" fillId="0" borderId="2" xfId="4" applyNumberFormat="1"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2" xfId="4" applyFont="1" applyBorder="1" applyAlignment="1">
      <alignment horizontal="right" vertical="center" shrinkToFit="1"/>
    </xf>
    <xf numFmtId="0" fontId="25" fillId="0" borderId="13" xfId="4" applyFont="1" applyBorder="1" applyAlignment="1">
      <alignment horizontal="right" vertical="center" shrinkToFit="1"/>
    </xf>
    <xf numFmtId="0" fontId="25" fillId="0" borderId="0" xfId="4" applyFont="1" applyBorder="1" applyAlignment="1">
      <alignment horizontal="left" vertical="center" shrinkToFit="1"/>
    </xf>
    <xf numFmtId="0" fontId="31" fillId="0" borderId="0" xfId="4" applyFont="1" applyBorder="1" applyAlignment="1">
      <alignment horizontal="left" vertical="center" shrinkToFit="1"/>
    </xf>
    <xf numFmtId="0" fontId="25" fillId="0" borderId="0" xfId="4" applyFont="1" applyBorder="1" applyAlignment="1">
      <alignment horizontal="left" vertical="top" wrapText="1"/>
    </xf>
    <xf numFmtId="0" fontId="25" fillId="0" borderId="0" xfId="4" applyFont="1" applyBorder="1" applyAlignment="1">
      <alignment horizontal="left" vertical="top"/>
    </xf>
    <xf numFmtId="0" fontId="25" fillId="0" borderId="6" xfId="4" applyFont="1" applyBorder="1" applyAlignment="1">
      <alignment horizontal="center" wrapText="1"/>
    </xf>
    <xf numFmtId="0" fontId="25" fillId="0" borderId="3" xfId="4" applyFont="1" applyBorder="1" applyAlignment="1">
      <alignment horizontal="center" vertical="top" wrapText="1"/>
    </xf>
  </cellXfs>
  <cellStyles count="5">
    <cellStyle name="桁区切り" xfId="1" builtinId="6"/>
    <cellStyle name="標準" xfId="0" builtinId="0"/>
    <cellStyle name="標準 2" xfId="2"/>
    <cellStyle name="標準_交付申請書（別紙１～４０）" xfId="3"/>
    <cellStyle name="標準_北海道" xfId="4"/>
  </cellStyles>
  <dxfs count="12">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color theme="1"/>
      </font>
      <fill>
        <patternFill>
          <bgColor rgb="FFFF0000"/>
        </patternFill>
      </fill>
    </dxf>
    <dxf>
      <font>
        <b/>
        <i val="0"/>
      </font>
      <fill>
        <patternFill>
          <bgColor rgb="FFFF0000"/>
        </patternFill>
      </fill>
    </dxf>
    <dxf>
      <font>
        <b/>
        <i val="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rgb="FFFFFF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13</xdr:row>
      <xdr:rowOff>0</xdr:rowOff>
    </xdr:from>
    <xdr:to>
      <xdr:col>9</xdr:col>
      <xdr:colOff>176945</xdr:colOff>
      <xdr:row>14</xdr:row>
      <xdr:rowOff>9525</xdr:rowOff>
    </xdr:to>
    <xdr:sp macro="" textlink="">
      <xdr:nvSpPr>
        <xdr:cNvPr id="2" name="Rectangle 14"/>
        <xdr:cNvSpPr>
          <a:spLocks noChangeArrowheads="1"/>
        </xdr:cNvSpPr>
      </xdr:nvSpPr>
      <xdr:spPr bwMode="auto">
        <a:xfrm>
          <a:off x="5486400" y="2990850"/>
          <a:ext cx="176945" cy="276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2009775</xdr:colOff>
      <xdr:row>30</xdr:row>
      <xdr:rowOff>0</xdr:rowOff>
    </xdr:from>
    <xdr:to>
      <xdr:col>6</xdr:col>
      <xdr:colOff>809625</xdr:colOff>
      <xdr:row>30</xdr:row>
      <xdr:rowOff>0</xdr:rowOff>
    </xdr:to>
    <xdr:sp macro="" textlink="">
      <xdr:nvSpPr>
        <xdr:cNvPr id="2" name="Rectangle 1"/>
        <xdr:cNvSpPr>
          <a:spLocks noChangeArrowheads="1"/>
        </xdr:cNvSpPr>
      </xdr:nvSpPr>
      <xdr:spPr bwMode="auto">
        <a:xfrm>
          <a:off x="4638675" y="49212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10</xdr:col>
      <xdr:colOff>285750</xdr:colOff>
      <xdr:row>30</xdr:row>
      <xdr:rowOff>63500</xdr:rowOff>
    </xdr:from>
    <xdr:to>
      <xdr:col>10</xdr:col>
      <xdr:colOff>482600</xdr:colOff>
      <xdr:row>30</xdr:row>
      <xdr:rowOff>279400</xdr:rowOff>
    </xdr:to>
    <xdr:sp macro="" textlink="">
      <xdr:nvSpPr>
        <xdr:cNvPr id="4" name="Rectangle 3"/>
        <xdr:cNvSpPr>
          <a:spLocks noChangeArrowheads="1"/>
        </xdr:cNvSpPr>
      </xdr:nvSpPr>
      <xdr:spPr bwMode="auto">
        <a:xfrm>
          <a:off x="7156450" y="5181600"/>
          <a:ext cx="196850" cy="215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8</xdr:col>
      <xdr:colOff>60325</xdr:colOff>
      <xdr:row>41</xdr:row>
      <xdr:rowOff>3175</xdr:rowOff>
    </xdr:from>
    <xdr:to>
      <xdr:col>8</xdr:col>
      <xdr:colOff>228373</xdr:colOff>
      <xdr:row>42</xdr:row>
      <xdr:rowOff>132</xdr:rowOff>
    </xdr:to>
    <xdr:sp macro="" textlink="">
      <xdr:nvSpPr>
        <xdr:cNvPr id="5" name="Rectangle 4"/>
        <xdr:cNvSpPr>
          <a:spLocks noChangeArrowheads="1"/>
        </xdr:cNvSpPr>
      </xdr:nvSpPr>
      <xdr:spPr bwMode="auto">
        <a:xfrm>
          <a:off x="5445125" y="6740525"/>
          <a:ext cx="168048" cy="1620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0</xdr:colOff>
      <xdr:row>4</xdr:row>
      <xdr:rowOff>6350</xdr:rowOff>
    </xdr:from>
    <xdr:to>
      <xdr:col>35</xdr:col>
      <xdr:colOff>0</xdr:colOff>
      <xdr:row>7</xdr:row>
      <xdr:rowOff>158750</xdr:rowOff>
    </xdr:to>
    <xdr:sp macro="" textlink="">
      <xdr:nvSpPr>
        <xdr:cNvPr id="1672" name="Line 1"/>
        <xdr:cNvSpPr>
          <a:spLocks noChangeShapeType="1"/>
        </xdr:cNvSpPr>
      </xdr:nvSpPr>
      <xdr:spPr bwMode="auto">
        <a:xfrm flipH="1">
          <a:off x="8553450" y="755650"/>
          <a:ext cx="1117600" cy="654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571500</xdr:colOff>
      <xdr:row>8</xdr:row>
      <xdr:rowOff>6350</xdr:rowOff>
    </xdr:from>
    <xdr:to>
      <xdr:col>35</xdr:col>
      <xdr:colOff>0</xdr:colOff>
      <xdr:row>9</xdr:row>
      <xdr:rowOff>0</xdr:rowOff>
    </xdr:to>
    <xdr:sp macro="" textlink="">
      <xdr:nvSpPr>
        <xdr:cNvPr id="1673" name="Line 2"/>
        <xdr:cNvSpPr>
          <a:spLocks noChangeShapeType="1"/>
        </xdr:cNvSpPr>
      </xdr:nvSpPr>
      <xdr:spPr bwMode="auto">
        <a:xfrm flipH="1">
          <a:off x="8553450" y="1422400"/>
          <a:ext cx="1117600" cy="260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577850</xdr:colOff>
      <xdr:row>9</xdr:row>
      <xdr:rowOff>6350</xdr:rowOff>
    </xdr:from>
    <xdr:to>
      <xdr:col>35</xdr:col>
      <xdr:colOff>6350</xdr:colOff>
      <xdr:row>10</xdr:row>
      <xdr:rowOff>0</xdr:rowOff>
    </xdr:to>
    <xdr:sp macro="" textlink="">
      <xdr:nvSpPr>
        <xdr:cNvPr id="1674" name="Line 3"/>
        <xdr:cNvSpPr>
          <a:spLocks noChangeShapeType="1"/>
        </xdr:cNvSpPr>
      </xdr:nvSpPr>
      <xdr:spPr bwMode="auto">
        <a:xfrm flipH="1">
          <a:off x="8553450" y="1689100"/>
          <a:ext cx="1123950" cy="260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571500</xdr:colOff>
      <xdr:row>10</xdr:row>
      <xdr:rowOff>6350</xdr:rowOff>
    </xdr:from>
    <xdr:to>
      <xdr:col>35</xdr:col>
      <xdr:colOff>0</xdr:colOff>
      <xdr:row>11</xdr:row>
      <xdr:rowOff>0</xdr:rowOff>
    </xdr:to>
    <xdr:sp macro="" textlink="">
      <xdr:nvSpPr>
        <xdr:cNvPr id="1675" name="Line 4"/>
        <xdr:cNvSpPr>
          <a:spLocks noChangeShapeType="1"/>
        </xdr:cNvSpPr>
      </xdr:nvSpPr>
      <xdr:spPr bwMode="auto">
        <a:xfrm flipH="1">
          <a:off x="8553450" y="1955800"/>
          <a:ext cx="1117600" cy="260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571500</xdr:colOff>
      <xdr:row>11</xdr:row>
      <xdr:rowOff>6350</xdr:rowOff>
    </xdr:from>
    <xdr:to>
      <xdr:col>35</xdr:col>
      <xdr:colOff>0</xdr:colOff>
      <xdr:row>12</xdr:row>
      <xdr:rowOff>0</xdr:rowOff>
    </xdr:to>
    <xdr:sp macro="" textlink="">
      <xdr:nvSpPr>
        <xdr:cNvPr id="1676" name="Line 5"/>
        <xdr:cNvSpPr>
          <a:spLocks noChangeShapeType="1"/>
        </xdr:cNvSpPr>
      </xdr:nvSpPr>
      <xdr:spPr bwMode="auto">
        <a:xfrm flipH="1">
          <a:off x="8553450" y="2222500"/>
          <a:ext cx="1117600" cy="260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571500</xdr:colOff>
      <xdr:row>12</xdr:row>
      <xdr:rowOff>6350</xdr:rowOff>
    </xdr:from>
    <xdr:to>
      <xdr:col>35</xdr:col>
      <xdr:colOff>0</xdr:colOff>
      <xdr:row>13</xdr:row>
      <xdr:rowOff>0</xdr:rowOff>
    </xdr:to>
    <xdr:sp macro="" textlink="">
      <xdr:nvSpPr>
        <xdr:cNvPr id="1677" name="Line 6"/>
        <xdr:cNvSpPr>
          <a:spLocks noChangeShapeType="1"/>
        </xdr:cNvSpPr>
      </xdr:nvSpPr>
      <xdr:spPr bwMode="auto">
        <a:xfrm flipH="1">
          <a:off x="8553450" y="2489200"/>
          <a:ext cx="1117600" cy="260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571500</xdr:colOff>
      <xdr:row>13</xdr:row>
      <xdr:rowOff>6350</xdr:rowOff>
    </xdr:from>
    <xdr:to>
      <xdr:col>35</xdr:col>
      <xdr:colOff>0</xdr:colOff>
      <xdr:row>14</xdr:row>
      <xdr:rowOff>0</xdr:rowOff>
    </xdr:to>
    <xdr:sp macro="" textlink="">
      <xdr:nvSpPr>
        <xdr:cNvPr id="1678" name="Line 7"/>
        <xdr:cNvSpPr>
          <a:spLocks noChangeShapeType="1"/>
        </xdr:cNvSpPr>
      </xdr:nvSpPr>
      <xdr:spPr bwMode="auto">
        <a:xfrm flipH="1">
          <a:off x="8553450" y="2755900"/>
          <a:ext cx="1117600" cy="260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571500</xdr:colOff>
      <xdr:row>14</xdr:row>
      <xdr:rowOff>6350</xdr:rowOff>
    </xdr:from>
    <xdr:to>
      <xdr:col>35</xdr:col>
      <xdr:colOff>0</xdr:colOff>
      <xdr:row>15</xdr:row>
      <xdr:rowOff>0</xdr:rowOff>
    </xdr:to>
    <xdr:sp macro="" textlink="">
      <xdr:nvSpPr>
        <xdr:cNvPr id="1679" name="Line 8"/>
        <xdr:cNvSpPr>
          <a:spLocks noChangeShapeType="1"/>
        </xdr:cNvSpPr>
      </xdr:nvSpPr>
      <xdr:spPr bwMode="auto">
        <a:xfrm flipH="1">
          <a:off x="8553450" y="3022600"/>
          <a:ext cx="1117600" cy="260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571500</xdr:colOff>
      <xdr:row>15</xdr:row>
      <xdr:rowOff>6350</xdr:rowOff>
    </xdr:from>
    <xdr:to>
      <xdr:col>35</xdr:col>
      <xdr:colOff>0</xdr:colOff>
      <xdr:row>16</xdr:row>
      <xdr:rowOff>0</xdr:rowOff>
    </xdr:to>
    <xdr:sp macro="" textlink="">
      <xdr:nvSpPr>
        <xdr:cNvPr id="1680" name="Line 9"/>
        <xdr:cNvSpPr>
          <a:spLocks noChangeShapeType="1"/>
        </xdr:cNvSpPr>
      </xdr:nvSpPr>
      <xdr:spPr bwMode="auto">
        <a:xfrm flipH="1">
          <a:off x="8553450" y="3289300"/>
          <a:ext cx="1117600" cy="260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571500</xdr:colOff>
      <xdr:row>16</xdr:row>
      <xdr:rowOff>6350</xdr:rowOff>
    </xdr:from>
    <xdr:to>
      <xdr:col>35</xdr:col>
      <xdr:colOff>0</xdr:colOff>
      <xdr:row>17</xdr:row>
      <xdr:rowOff>0</xdr:rowOff>
    </xdr:to>
    <xdr:sp macro="" textlink="">
      <xdr:nvSpPr>
        <xdr:cNvPr id="1681" name="Line 10"/>
        <xdr:cNvSpPr>
          <a:spLocks noChangeShapeType="1"/>
        </xdr:cNvSpPr>
      </xdr:nvSpPr>
      <xdr:spPr bwMode="auto">
        <a:xfrm flipH="1">
          <a:off x="8553450" y="3556000"/>
          <a:ext cx="1117600" cy="260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571500</xdr:colOff>
      <xdr:row>17</xdr:row>
      <xdr:rowOff>6350</xdr:rowOff>
    </xdr:from>
    <xdr:to>
      <xdr:col>35</xdr:col>
      <xdr:colOff>0</xdr:colOff>
      <xdr:row>18</xdr:row>
      <xdr:rowOff>0</xdr:rowOff>
    </xdr:to>
    <xdr:sp macro="" textlink="">
      <xdr:nvSpPr>
        <xdr:cNvPr id="1682" name="Line 11"/>
        <xdr:cNvSpPr>
          <a:spLocks noChangeShapeType="1"/>
        </xdr:cNvSpPr>
      </xdr:nvSpPr>
      <xdr:spPr bwMode="auto">
        <a:xfrm flipH="1">
          <a:off x="8553450" y="3822700"/>
          <a:ext cx="1117600" cy="260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571500</xdr:colOff>
      <xdr:row>18</xdr:row>
      <xdr:rowOff>6350</xdr:rowOff>
    </xdr:from>
    <xdr:to>
      <xdr:col>35</xdr:col>
      <xdr:colOff>0</xdr:colOff>
      <xdr:row>19</xdr:row>
      <xdr:rowOff>0</xdr:rowOff>
    </xdr:to>
    <xdr:sp macro="" textlink="">
      <xdr:nvSpPr>
        <xdr:cNvPr id="1683" name="Line 12"/>
        <xdr:cNvSpPr>
          <a:spLocks noChangeShapeType="1"/>
        </xdr:cNvSpPr>
      </xdr:nvSpPr>
      <xdr:spPr bwMode="auto">
        <a:xfrm flipH="1">
          <a:off x="8553450" y="4089400"/>
          <a:ext cx="1117600" cy="260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571500</xdr:colOff>
      <xdr:row>19</xdr:row>
      <xdr:rowOff>6350</xdr:rowOff>
    </xdr:from>
    <xdr:to>
      <xdr:col>35</xdr:col>
      <xdr:colOff>0</xdr:colOff>
      <xdr:row>20</xdr:row>
      <xdr:rowOff>0</xdr:rowOff>
    </xdr:to>
    <xdr:sp macro="" textlink="">
      <xdr:nvSpPr>
        <xdr:cNvPr id="1684" name="Line 13"/>
        <xdr:cNvSpPr>
          <a:spLocks noChangeShapeType="1"/>
        </xdr:cNvSpPr>
      </xdr:nvSpPr>
      <xdr:spPr bwMode="auto">
        <a:xfrm flipH="1">
          <a:off x="8553450" y="4356100"/>
          <a:ext cx="1117600" cy="260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571500</xdr:colOff>
      <xdr:row>20</xdr:row>
      <xdr:rowOff>6350</xdr:rowOff>
    </xdr:from>
    <xdr:to>
      <xdr:col>35</xdr:col>
      <xdr:colOff>0</xdr:colOff>
      <xdr:row>21</xdr:row>
      <xdr:rowOff>0</xdr:rowOff>
    </xdr:to>
    <xdr:sp macro="" textlink="">
      <xdr:nvSpPr>
        <xdr:cNvPr id="1685" name="Line 14"/>
        <xdr:cNvSpPr>
          <a:spLocks noChangeShapeType="1"/>
        </xdr:cNvSpPr>
      </xdr:nvSpPr>
      <xdr:spPr bwMode="auto">
        <a:xfrm flipH="1">
          <a:off x="8553450" y="4622800"/>
          <a:ext cx="1117600" cy="260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8"/>
  <sheetViews>
    <sheetView view="pageBreakPreview" topLeftCell="A16" zoomScale="145" zoomScaleNormal="100" zoomScaleSheetLayoutView="145" workbookViewId="0">
      <selection activeCell="G26" sqref="G26"/>
    </sheetView>
  </sheetViews>
  <sheetFormatPr defaultRowHeight="13"/>
  <sheetData>
    <row r="1" spans="1:9" ht="14">
      <c r="A1" s="17" t="s">
        <v>283</v>
      </c>
    </row>
    <row r="4" spans="1:9" ht="16.5">
      <c r="B4" s="176" t="s">
        <v>284</v>
      </c>
      <c r="C4" s="250" t="s">
        <v>285</v>
      </c>
      <c r="D4" s="250"/>
      <c r="E4" s="250"/>
      <c r="F4" s="250"/>
      <c r="G4" s="250"/>
      <c r="H4" s="250"/>
    </row>
    <row r="5" spans="1:9" ht="19">
      <c r="B5" s="177"/>
    </row>
    <row r="7" spans="1:9" ht="21" customHeight="1"/>
    <row r="8" spans="1:9" ht="21" customHeight="1">
      <c r="G8" s="251" t="s">
        <v>286</v>
      </c>
      <c r="H8" s="251"/>
      <c r="I8" s="251"/>
    </row>
    <row r="9" spans="1:9" ht="21" customHeight="1"/>
    <row r="10" spans="1:9" ht="21" customHeight="1">
      <c r="A10" s="17" t="s">
        <v>287</v>
      </c>
    </row>
    <row r="11" spans="1:9" ht="21" customHeight="1"/>
    <row r="12" spans="1:9" ht="21" customHeight="1">
      <c r="D12" s="252" t="s">
        <v>288</v>
      </c>
      <c r="E12" s="252"/>
      <c r="F12" s="253"/>
      <c r="G12" s="253"/>
      <c r="H12" s="253"/>
      <c r="I12" s="253"/>
    </row>
    <row r="13" spans="1:9" ht="21" customHeight="1">
      <c r="D13" s="252"/>
      <c r="E13" s="252"/>
      <c r="F13" s="253"/>
      <c r="G13" s="253"/>
      <c r="H13" s="253"/>
      <c r="I13" s="253"/>
    </row>
    <row r="14" spans="1:9" ht="21" customHeight="1">
      <c r="D14" s="252" t="s">
        <v>289</v>
      </c>
      <c r="E14" s="252"/>
      <c r="F14" s="253"/>
      <c r="G14" s="253"/>
      <c r="H14" s="253"/>
      <c r="I14" s="253"/>
    </row>
    <row r="15" spans="1:9" ht="21" customHeight="1">
      <c r="D15" s="39"/>
      <c r="E15" s="39"/>
      <c r="F15" s="253"/>
      <c r="G15" s="253"/>
      <c r="H15" s="253"/>
      <c r="I15" s="253"/>
    </row>
    <row r="16" spans="1:9" ht="20.149999999999999" customHeight="1">
      <c r="C16" t="s">
        <v>290</v>
      </c>
      <c r="F16" s="178" t="s">
        <v>291</v>
      </c>
    </row>
    <row r="17" spans="1:10" ht="20.149999999999999" customHeight="1">
      <c r="F17" s="178"/>
    </row>
    <row r="18" spans="1:10" ht="21" customHeight="1"/>
    <row r="19" spans="1:10" ht="21" customHeight="1">
      <c r="B19" s="179" t="s">
        <v>353</v>
      </c>
      <c r="C19" s="179"/>
      <c r="D19" s="179"/>
      <c r="E19" s="179"/>
      <c r="F19" s="179"/>
      <c r="G19" s="179"/>
      <c r="H19" s="179"/>
      <c r="I19" s="244"/>
      <c r="J19" s="244"/>
    </row>
    <row r="20" spans="1:10" ht="21" customHeight="1">
      <c r="B20" s="180"/>
      <c r="C20" s="180"/>
      <c r="D20" s="180"/>
      <c r="E20" s="180"/>
      <c r="F20" s="180"/>
      <c r="G20" s="180"/>
      <c r="H20" s="180"/>
    </row>
    <row r="21" spans="1:10" ht="21" customHeight="1"/>
    <row r="22" spans="1:10" ht="21" customHeight="1">
      <c r="A22" s="3" t="s">
        <v>354</v>
      </c>
      <c r="C22" s="39"/>
    </row>
    <row r="23" spans="1:10" ht="21" customHeight="1">
      <c r="A23" s="3" t="s">
        <v>355</v>
      </c>
      <c r="C23" s="39"/>
    </row>
    <row r="24" spans="1:10" ht="21" customHeight="1">
      <c r="A24" s="3"/>
      <c r="C24" s="39"/>
    </row>
    <row r="25" spans="1:10" ht="21" customHeight="1"/>
    <row r="26" spans="1:10" ht="21" customHeight="1">
      <c r="A26" s="17" t="s">
        <v>292</v>
      </c>
    </row>
    <row r="27" spans="1:10" ht="9" customHeight="1"/>
    <row r="28" spans="1:10">
      <c r="A28" s="254" t="s">
        <v>293</v>
      </c>
      <c r="B28" s="254"/>
      <c r="C28" s="254"/>
      <c r="D28" s="254"/>
      <c r="E28" s="254" t="s">
        <v>294</v>
      </c>
      <c r="F28" s="254"/>
      <c r="G28" s="254"/>
      <c r="H28" s="254"/>
      <c r="I28" s="254"/>
      <c r="J28" s="181"/>
    </row>
    <row r="29" spans="1:10">
      <c r="A29" s="255"/>
      <c r="B29" s="255"/>
      <c r="C29" s="255"/>
      <c r="D29" s="255"/>
      <c r="E29" s="255"/>
      <c r="F29" s="255"/>
      <c r="G29" s="255"/>
      <c r="H29" s="255"/>
      <c r="I29" s="255"/>
      <c r="J29" s="181"/>
    </row>
    <row r="30" spans="1:10" ht="9.9" customHeight="1">
      <c r="A30" s="256"/>
      <c r="B30" s="257"/>
      <c r="C30" s="257"/>
      <c r="D30" s="258"/>
      <c r="E30" s="262" t="s">
        <v>295</v>
      </c>
      <c r="F30" s="264"/>
      <c r="G30" s="264"/>
      <c r="H30" s="264"/>
      <c r="I30" s="265"/>
      <c r="J30" s="181"/>
    </row>
    <row r="31" spans="1:10" ht="30" customHeight="1">
      <c r="A31" s="259"/>
      <c r="B31" s="260"/>
      <c r="C31" s="260"/>
      <c r="D31" s="261"/>
      <c r="E31" s="263"/>
      <c r="F31" s="266"/>
      <c r="G31" s="266"/>
      <c r="H31" s="266"/>
      <c r="I31" s="267"/>
      <c r="J31" s="181"/>
    </row>
    <row r="32" spans="1:10" ht="30" customHeight="1">
      <c r="A32" s="259"/>
      <c r="B32" s="260"/>
      <c r="C32" s="260"/>
      <c r="D32" s="261"/>
      <c r="E32" s="263" t="s">
        <v>296</v>
      </c>
      <c r="F32" s="266"/>
      <c r="G32" s="266"/>
      <c r="H32" s="266"/>
      <c r="I32" s="267"/>
      <c r="J32" s="181"/>
    </row>
    <row r="33" spans="1:10" ht="9.9" customHeight="1">
      <c r="A33" s="270"/>
      <c r="B33" s="271"/>
      <c r="C33" s="271"/>
      <c r="D33" s="272"/>
      <c r="E33" s="273"/>
      <c r="F33" s="268"/>
      <c r="G33" s="268"/>
      <c r="H33" s="268"/>
      <c r="I33" s="269"/>
      <c r="J33" s="181"/>
    </row>
    <row r="34" spans="1:10" ht="20.149999999999999" customHeight="1">
      <c r="A34" s="17"/>
    </row>
    <row r="35" spans="1:10" s="68" customFormat="1" ht="18" customHeight="1"/>
    <row r="36" spans="1:10" s="25" customFormat="1" ht="18" customHeight="1"/>
    <row r="37" spans="1:10" s="25" customFormat="1" ht="18" customHeight="1"/>
    <row r="38" spans="1:10" s="25" customFormat="1" ht="18" customHeight="1"/>
    <row r="39" spans="1:10" s="25" customFormat="1" ht="18" customHeight="1"/>
    <row r="40" spans="1:10" s="25" customFormat="1" ht="18" customHeight="1"/>
    <row r="41" spans="1:10" s="25" customFormat="1" ht="18" customHeight="1"/>
    <row r="42" spans="1:10" s="25" customFormat="1" ht="18" customHeight="1"/>
    <row r="43" spans="1:10" s="25" customFormat="1"/>
    <row r="44" spans="1:10" s="25" customFormat="1"/>
    <row r="45" spans="1:10" s="25" customFormat="1"/>
    <row r="46" spans="1:10" s="25" customFormat="1"/>
    <row r="47" spans="1:10" s="25" customFormat="1"/>
    <row r="48" spans="1:10" s="25" customFormat="1"/>
  </sheetData>
  <mergeCells count="15">
    <mergeCell ref="A30:D31"/>
    <mergeCell ref="E30:E31"/>
    <mergeCell ref="F30:I33"/>
    <mergeCell ref="A32:D33"/>
    <mergeCell ref="E32:E33"/>
    <mergeCell ref="D14:E14"/>
    <mergeCell ref="F14:I14"/>
    <mergeCell ref="F15:I15"/>
    <mergeCell ref="A28:D29"/>
    <mergeCell ref="E28:I29"/>
    <mergeCell ref="C4:H4"/>
    <mergeCell ref="G8:I8"/>
    <mergeCell ref="D12:E13"/>
    <mergeCell ref="F12:I12"/>
    <mergeCell ref="F13:I13"/>
  </mergeCells>
  <phoneticPr fontId="2"/>
  <pageMargins left="0.75" right="0.24" top="1" bottom="1" header="0.51200000000000001" footer="0.51200000000000001"/>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H33"/>
  <sheetViews>
    <sheetView zoomScaleNormal="100" workbookViewId="0">
      <selection activeCell="B26" sqref="B26:I26"/>
    </sheetView>
  </sheetViews>
  <sheetFormatPr defaultColWidth="9" defaultRowHeight="13"/>
  <cols>
    <col min="1" max="1" width="5.08984375" style="64" customWidth="1"/>
    <col min="2" max="32" width="4" style="64" customWidth="1"/>
    <col min="33" max="33" width="5.6328125" style="59" customWidth="1"/>
    <col min="34" max="34" width="6.6328125" style="59" customWidth="1"/>
    <col min="35" max="35" width="1.08984375" style="64" customWidth="1"/>
    <col min="36" max="157" width="4.6328125" style="64" customWidth="1"/>
    <col min="158" max="16384" width="9" style="64"/>
  </cols>
  <sheetData>
    <row r="1" spans="1:34">
      <c r="A1" s="64" t="s">
        <v>170</v>
      </c>
    </row>
    <row r="4" spans="1:34" ht="20.149999999999999" customHeight="1">
      <c r="A4" s="568" t="s">
        <v>359</v>
      </c>
      <c r="B4" s="569"/>
      <c r="C4" s="569"/>
      <c r="D4" s="569"/>
      <c r="E4" s="569"/>
      <c r="F4" s="569"/>
      <c r="G4" s="569"/>
      <c r="H4" s="569"/>
      <c r="I4" s="569"/>
      <c r="J4" s="569"/>
      <c r="V4" s="73"/>
      <c r="W4" s="73"/>
      <c r="X4" s="73"/>
      <c r="Y4" s="564" t="s">
        <v>186</v>
      </c>
      <c r="Z4" s="564"/>
      <c r="AA4" s="564"/>
      <c r="AB4" s="564"/>
      <c r="AC4" s="556">
        <f>保福第22号!C10</f>
        <v>0</v>
      </c>
      <c r="AD4" s="556"/>
      <c r="AE4" s="556"/>
      <c r="AF4" s="556"/>
      <c r="AG4" s="556"/>
      <c r="AH4" s="556"/>
    </row>
    <row r="5" spans="1:34">
      <c r="A5" s="570" t="s">
        <v>159</v>
      </c>
      <c r="B5" s="561">
        <v>1</v>
      </c>
      <c r="C5" s="561">
        <v>2</v>
      </c>
      <c r="D5" s="561">
        <v>3</v>
      </c>
      <c r="E5" s="561">
        <v>4</v>
      </c>
      <c r="F5" s="561">
        <v>5</v>
      </c>
      <c r="G5" s="561">
        <v>6</v>
      </c>
      <c r="H5" s="561">
        <v>7</v>
      </c>
      <c r="I5" s="561">
        <v>8</v>
      </c>
      <c r="J5" s="561">
        <v>9</v>
      </c>
      <c r="K5" s="561">
        <v>10</v>
      </c>
      <c r="L5" s="561">
        <v>11</v>
      </c>
      <c r="M5" s="561">
        <v>12</v>
      </c>
      <c r="N5" s="561">
        <v>13</v>
      </c>
      <c r="O5" s="561">
        <v>14</v>
      </c>
      <c r="P5" s="561">
        <v>15</v>
      </c>
      <c r="Q5" s="561">
        <v>16</v>
      </c>
      <c r="R5" s="561">
        <v>17</v>
      </c>
      <c r="S5" s="561">
        <v>18</v>
      </c>
      <c r="T5" s="561">
        <v>19</v>
      </c>
      <c r="U5" s="561">
        <v>20</v>
      </c>
      <c r="V5" s="561">
        <v>21</v>
      </c>
      <c r="W5" s="561">
        <v>22</v>
      </c>
      <c r="X5" s="561">
        <v>23</v>
      </c>
      <c r="Y5" s="561">
        <v>24</v>
      </c>
      <c r="Z5" s="561">
        <v>25</v>
      </c>
      <c r="AA5" s="561">
        <v>26</v>
      </c>
      <c r="AB5" s="561">
        <v>27</v>
      </c>
      <c r="AC5" s="561">
        <v>28</v>
      </c>
      <c r="AD5" s="561">
        <v>29</v>
      </c>
      <c r="AE5" s="561">
        <v>30</v>
      </c>
      <c r="AF5" s="561">
        <v>31</v>
      </c>
      <c r="AG5" s="565" t="s">
        <v>187</v>
      </c>
      <c r="AH5" s="533" t="s">
        <v>189</v>
      </c>
    </row>
    <row r="6" spans="1:34">
      <c r="A6" s="571"/>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6"/>
      <c r="AH6" s="534"/>
    </row>
    <row r="7" spans="1:34">
      <c r="A7" s="571"/>
      <c r="B7" s="562"/>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6"/>
      <c r="AH7" s="534"/>
    </row>
    <row r="8" spans="1:34">
      <c r="A8" s="572"/>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7"/>
      <c r="AH8" s="535"/>
    </row>
    <row r="9" spans="1:34" ht="21" customHeight="1">
      <c r="A9" s="94">
        <v>4</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74"/>
      <c r="AE9" s="74"/>
      <c r="AF9" s="75"/>
      <c r="AG9" s="84">
        <f>SUM(B9:AF9)</f>
        <v>0</v>
      </c>
      <c r="AH9" s="81">
        <f>31-(COUNTBLANK(B9:AF9))</f>
        <v>0</v>
      </c>
    </row>
    <row r="10" spans="1:34" ht="21" customHeight="1">
      <c r="A10" s="96">
        <v>5</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76"/>
      <c r="AE10" s="76"/>
      <c r="AF10" s="76"/>
      <c r="AG10" s="85">
        <f t="shared" ref="AG10:AG20" si="0">SUM(B10:AF10)</f>
        <v>0</v>
      </c>
      <c r="AH10" s="83">
        <f t="shared" ref="AH10:AH20" si="1">31-(COUNTBLANK(B10:AF10))</f>
        <v>0</v>
      </c>
    </row>
    <row r="11" spans="1:34" ht="21" customHeight="1">
      <c r="A11" s="96">
        <v>6</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76"/>
      <c r="AE11" s="76"/>
      <c r="AF11" s="75"/>
      <c r="AG11" s="85">
        <f t="shared" si="0"/>
        <v>0</v>
      </c>
      <c r="AH11" s="83">
        <f t="shared" si="1"/>
        <v>0</v>
      </c>
    </row>
    <row r="12" spans="1:34" ht="21" customHeight="1">
      <c r="A12" s="96">
        <v>7</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76"/>
      <c r="AE12" s="76"/>
      <c r="AF12" s="76"/>
      <c r="AG12" s="85">
        <f t="shared" si="0"/>
        <v>0</v>
      </c>
      <c r="AH12" s="83">
        <f t="shared" si="1"/>
        <v>0</v>
      </c>
    </row>
    <row r="13" spans="1:34" ht="21" customHeight="1">
      <c r="A13" s="96">
        <v>8</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76"/>
      <c r="AE13" s="76"/>
      <c r="AF13" s="76"/>
      <c r="AG13" s="85">
        <f t="shared" si="0"/>
        <v>0</v>
      </c>
      <c r="AH13" s="83">
        <f t="shared" si="1"/>
        <v>0</v>
      </c>
    </row>
    <row r="14" spans="1:34" ht="21" customHeight="1">
      <c r="A14" s="96">
        <v>9</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76"/>
      <c r="AE14" s="76"/>
      <c r="AF14" s="75"/>
      <c r="AG14" s="85">
        <f t="shared" si="0"/>
        <v>0</v>
      </c>
      <c r="AH14" s="83">
        <f t="shared" si="1"/>
        <v>0</v>
      </c>
    </row>
    <row r="15" spans="1:34" ht="21" customHeight="1">
      <c r="A15" s="96">
        <v>10</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76"/>
      <c r="AE15" s="76"/>
      <c r="AF15" s="76"/>
      <c r="AG15" s="85">
        <f t="shared" si="0"/>
        <v>0</v>
      </c>
      <c r="AH15" s="83">
        <f t="shared" si="1"/>
        <v>0</v>
      </c>
    </row>
    <row r="16" spans="1:34" ht="21" customHeight="1">
      <c r="A16" s="96">
        <v>11</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76"/>
      <c r="AE16" s="76"/>
      <c r="AF16" s="75"/>
      <c r="AG16" s="85">
        <f t="shared" si="0"/>
        <v>0</v>
      </c>
      <c r="AH16" s="83">
        <f t="shared" si="1"/>
        <v>0</v>
      </c>
    </row>
    <row r="17" spans="1:34" ht="21" customHeight="1">
      <c r="A17" s="96">
        <v>12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76"/>
      <c r="AE17" s="76"/>
      <c r="AF17" s="76"/>
      <c r="AG17" s="85">
        <f t="shared" si="0"/>
        <v>0</v>
      </c>
      <c r="AH17" s="83">
        <f t="shared" si="1"/>
        <v>0</v>
      </c>
    </row>
    <row r="18" spans="1:34" ht="21" customHeight="1">
      <c r="A18" s="96">
        <v>1</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76"/>
      <c r="AE18" s="76"/>
      <c r="AF18" s="76"/>
      <c r="AG18" s="85">
        <f t="shared" si="0"/>
        <v>0</v>
      </c>
      <c r="AH18" s="83">
        <f t="shared" si="1"/>
        <v>0</v>
      </c>
    </row>
    <row r="19" spans="1:34" ht="21" customHeight="1">
      <c r="A19" s="96">
        <v>2</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75"/>
      <c r="AE19" s="75"/>
      <c r="AF19" s="75"/>
      <c r="AG19" s="85">
        <f t="shared" si="0"/>
        <v>0</v>
      </c>
      <c r="AH19" s="83">
        <f t="shared" si="1"/>
        <v>0</v>
      </c>
    </row>
    <row r="20" spans="1:34" ht="21" customHeight="1">
      <c r="A20" s="96">
        <v>3</v>
      </c>
      <c r="B20" s="97"/>
      <c r="C20" s="97"/>
      <c r="D20" s="97"/>
      <c r="E20" s="97"/>
      <c r="F20" s="97"/>
      <c r="G20" s="97"/>
      <c r="H20" s="97"/>
      <c r="I20" s="97"/>
      <c r="J20" s="97"/>
      <c r="K20" s="97"/>
      <c r="L20" s="97"/>
      <c r="M20" s="97"/>
      <c r="N20" s="97"/>
      <c r="O20" s="97"/>
      <c r="P20" s="97"/>
      <c r="Q20" s="97"/>
      <c r="R20" s="97"/>
      <c r="S20" s="97"/>
      <c r="T20" s="97"/>
      <c r="U20" s="144"/>
      <c r="V20" s="97"/>
      <c r="W20" s="97"/>
      <c r="X20" s="97"/>
      <c r="Y20" s="97"/>
      <c r="Z20" s="97"/>
      <c r="AA20" s="97"/>
      <c r="AB20" s="97"/>
      <c r="AC20" s="97"/>
      <c r="AD20" s="76"/>
      <c r="AE20" s="76"/>
      <c r="AF20" s="76"/>
      <c r="AG20" s="85">
        <f t="shared" si="0"/>
        <v>0</v>
      </c>
      <c r="AH20" s="83">
        <f t="shared" si="1"/>
        <v>0</v>
      </c>
    </row>
    <row r="21" spans="1:34" ht="21" customHeight="1">
      <c r="A21" s="98" t="s">
        <v>197</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85">
        <f>SUM(AG9:AG20)</f>
        <v>0</v>
      </c>
      <c r="AH21" s="83">
        <f>SUM(AH9:AH20)</f>
        <v>0</v>
      </c>
    </row>
    <row r="22" spans="1:34" ht="18"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0"/>
      <c r="AH22" s="60"/>
    </row>
    <row r="23" spans="1:34" s="66" customFormat="1" ht="18" customHeight="1">
      <c r="AE23" s="557" t="s">
        <v>160</v>
      </c>
      <c r="AF23" s="558"/>
      <c r="AG23" s="559"/>
      <c r="AH23" s="560"/>
    </row>
    <row r="24" spans="1:34" s="66" customFormat="1" ht="18" customHeight="1">
      <c r="AE24" s="557" t="s">
        <v>161</v>
      </c>
      <c r="AF24" s="558"/>
      <c r="AG24" s="559">
        <f>AH21</f>
        <v>0</v>
      </c>
      <c r="AH24" s="560"/>
    </row>
    <row r="25" spans="1:34" s="66" customFormat="1" ht="18" customHeight="1">
      <c r="AG25" s="18"/>
      <c r="AH25" s="18"/>
    </row>
    <row r="26" spans="1:34" s="66" customFormat="1" ht="18" customHeight="1">
      <c r="A26" s="547" t="s">
        <v>281</v>
      </c>
      <c r="B26" s="547"/>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18"/>
    </row>
    <row r="27" spans="1:34" ht="25" customHeight="1">
      <c r="A27" s="175"/>
      <c r="B27" s="175"/>
      <c r="C27" s="175"/>
      <c r="D27" s="175"/>
      <c r="E27" s="175"/>
      <c r="F27" s="175"/>
      <c r="G27" s="175"/>
      <c r="H27" s="175"/>
      <c r="I27" s="175"/>
      <c r="J27" s="175"/>
      <c r="K27" s="175"/>
      <c r="L27" s="175"/>
      <c r="M27" s="175"/>
      <c r="N27" s="175"/>
      <c r="O27" s="175"/>
      <c r="P27" s="439" t="s">
        <v>282</v>
      </c>
      <c r="Q27" s="439"/>
      <c r="R27" s="439"/>
      <c r="S27" s="439"/>
      <c r="T27" s="439"/>
      <c r="U27" s="439"/>
      <c r="V27" s="527" t="s">
        <v>352</v>
      </c>
      <c r="W27" s="527"/>
      <c r="X27" s="527"/>
      <c r="Y27" s="527"/>
      <c r="Z27" s="527"/>
      <c r="AA27" s="527"/>
      <c r="AB27" s="527"/>
      <c r="AC27" s="527"/>
      <c r="AD27" s="527"/>
      <c r="AE27" s="527"/>
      <c r="AF27" s="527"/>
      <c r="AG27" s="527"/>
    </row>
    <row r="30" spans="1:34">
      <c r="A30" s="66" t="s">
        <v>162</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7"/>
      <c r="AC30" s="67"/>
      <c r="AD30" s="66"/>
    </row>
    <row r="31" spans="1:34">
      <c r="A31" s="66" t="s">
        <v>201</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4">
      <c r="A32" s="66" t="s">
        <v>171</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c r="A33" s="66" t="s">
        <v>172</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sheetData>
  <mergeCells count="44">
    <mergeCell ref="M5:M8"/>
    <mergeCell ref="AE5:AE8"/>
    <mergeCell ref="F5:F8"/>
    <mergeCell ref="G5:G8"/>
    <mergeCell ref="H5:H8"/>
    <mergeCell ref="I5:I8"/>
    <mergeCell ref="Q5:Q8"/>
    <mergeCell ref="J5:J8"/>
    <mergeCell ref="K5:K8"/>
    <mergeCell ref="L5:L8"/>
    <mergeCell ref="N5:N8"/>
    <mergeCell ref="O5:O8"/>
    <mergeCell ref="P5:P8"/>
    <mergeCell ref="AC5:AC8"/>
    <mergeCell ref="R5:R8"/>
    <mergeCell ref="S5:S8"/>
    <mergeCell ref="A4:J4"/>
    <mergeCell ref="A5:A8"/>
    <mergeCell ref="B5:B8"/>
    <mergeCell ref="C5:C8"/>
    <mergeCell ref="D5:D8"/>
    <mergeCell ref="E5:E8"/>
    <mergeCell ref="X5:X8"/>
    <mergeCell ref="Y4:AB4"/>
    <mergeCell ref="AB5:AB8"/>
    <mergeCell ref="AG5:AG8"/>
    <mergeCell ref="T5:T8"/>
    <mergeCell ref="U5:U8"/>
    <mergeCell ref="A26:AG26"/>
    <mergeCell ref="P27:U27"/>
    <mergeCell ref="V27:AG27"/>
    <mergeCell ref="AC4:AH4"/>
    <mergeCell ref="AE23:AF23"/>
    <mergeCell ref="AE24:AF24"/>
    <mergeCell ref="AG23:AH23"/>
    <mergeCell ref="AG24:AH24"/>
    <mergeCell ref="AF5:AF8"/>
    <mergeCell ref="AH5:AH8"/>
    <mergeCell ref="AD5:AD8"/>
    <mergeCell ref="Y5:Y8"/>
    <mergeCell ref="Z5:Z8"/>
    <mergeCell ref="AA5:AA8"/>
    <mergeCell ref="V5:V8"/>
    <mergeCell ref="W5:W8"/>
  </mergeCells>
  <phoneticPr fontId="2"/>
  <printOptions horizontalCentered="1"/>
  <pageMargins left="0.39370078740157483" right="0.31496062992125984" top="0.98425196850393704" bottom="0.98425196850393704" header="0.51181102362204722" footer="0.51181102362204722"/>
  <pageSetup paperSize="9" scale="83"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J31"/>
  <sheetViews>
    <sheetView workbookViewId="0">
      <selection activeCell="B26" sqref="B26:I26"/>
    </sheetView>
  </sheetViews>
  <sheetFormatPr defaultColWidth="9" defaultRowHeight="13"/>
  <cols>
    <col min="1" max="1" width="5.08984375" style="59" customWidth="1"/>
    <col min="2" max="32" width="4" style="59" customWidth="1"/>
    <col min="33" max="33" width="6.08984375" style="59" customWidth="1"/>
    <col min="34" max="34" width="6.6328125" style="59" customWidth="1"/>
    <col min="35" max="157" width="4.6328125" style="59" customWidth="1"/>
    <col min="158" max="16384" width="9" style="59"/>
  </cols>
  <sheetData>
    <row r="1" spans="1:36">
      <c r="A1" s="59" t="s">
        <v>174</v>
      </c>
    </row>
    <row r="4" spans="1:36" ht="20.149999999999999" customHeight="1">
      <c r="A4" s="581" t="s">
        <v>360</v>
      </c>
      <c r="B4" s="582"/>
      <c r="C4" s="582"/>
      <c r="D4" s="582"/>
      <c r="E4" s="582"/>
      <c r="F4" s="582"/>
      <c r="G4" s="582"/>
      <c r="H4" s="582"/>
      <c r="I4" s="582"/>
      <c r="J4" s="582"/>
      <c r="V4" s="110"/>
      <c r="W4" s="110"/>
      <c r="X4" s="110"/>
      <c r="Y4" s="536" t="s">
        <v>186</v>
      </c>
      <c r="Z4" s="537"/>
      <c r="AA4" s="537"/>
      <c r="AB4" s="537"/>
      <c r="AC4" s="573">
        <f>保福第22号!C10</f>
        <v>0</v>
      </c>
      <c r="AD4" s="574"/>
      <c r="AE4" s="574"/>
      <c r="AF4" s="574"/>
      <c r="AG4" s="574"/>
      <c r="AH4" s="575"/>
    </row>
    <row r="5" spans="1:36">
      <c r="A5" s="542" t="s">
        <v>159</v>
      </c>
      <c r="B5" s="583">
        <v>1</v>
      </c>
      <c r="C5" s="530">
        <v>2</v>
      </c>
      <c r="D5" s="530">
        <v>3</v>
      </c>
      <c r="E5" s="530">
        <v>4</v>
      </c>
      <c r="F5" s="530">
        <v>5</v>
      </c>
      <c r="G5" s="530">
        <v>6</v>
      </c>
      <c r="H5" s="530">
        <v>7</v>
      </c>
      <c r="I5" s="530">
        <v>8</v>
      </c>
      <c r="J5" s="530">
        <v>9</v>
      </c>
      <c r="K5" s="530">
        <v>10</v>
      </c>
      <c r="L5" s="530">
        <v>11</v>
      </c>
      <c r="M5" s="530">
        <v>12</v>
      </c>
      <c r="N5" s="530">
        <v>13</v>
      </c>
      <c r="O5" s="530">
        <v>14</v>
      </c>
      <c r="P5" s="530">
        <v>15</v>
      </c>
      <c r="Q5" s="530">
        <v>16</v>
      </c>
      <c r="R5" s="530">
        <v>17</v>
      </c>
      <c r="S5" s="530">
        <v>18</v>
      </c>
      <c r="T5" s="530">
        <v>19</v>
      </c>
      <c r="U5" s="530">
        <v>20</v>
      </c>
      <c r="V5" s="530">
        <v>21</v>
      </c>
      <c r="W5" s="530">
        <v>22</v>
      </c>
      <c r="X5" s="530">
        <v>23</v>
      </c>
      <c r="Y5" s="530">
        <v>24</v>
      </c>
      <c r="Z5" s="530">
        <v>25</v>
      </c>
      <c r="AA5" s="530">
        <v>26</v>
      </c>
      <c r="AB5" s="530">
        <v>27</v>
      </c>
      <c r="AC5" s="530">
        <v>28</v>
      </c>
      <c r="AD5" s="530">
        <v>29</v>
      </c>
      <c r="AE5" s="530">
        <v>30</v>
      </c>
      <c r="AF5" s="577">
        <v>31</v>
      </c>
      <c r="AG5" s="410" t="s">
        <v>187</v>
      </c>
      <c r="AH5" s="533" t="s">
        <v>191</v>
      </c>
    </row>
    <row r="6" spans="1:36">
      <c r="A6" s="543"/>
      <c r="B6" s="584"/>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78"/>
      <c r="AG6" s="423"/>
      <c r="AH6" s="534"/>
    </row>
    <row r="7" spans="1:36">
      <c r="A7" s="543"/>
      <c r="B7" s="584"/>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78"/>
      <c r="AG7" s="423"/>
      <c r="AH7" s="534"/>
    </row>
    <row r="8" spans="1:36">
      <c r="A8" s="544"/>
      <c r="B8" s="585"/>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79"/>
      <c r="AG8" s="580"/>
      <c r="AH8" s="535"/>
    </row>
    <row r="9" spans="1:36" ht="21" customHeight="1">
      <c r="A9" s="91">
        <v>4</v>
      </c>
      <c r="B9" s="245"/>
      <c r="C9" s="79"/>
      <c r="D9" s="247"/>
      <c r="E9" s="247"/>
      <c r="F9" s="247"/>
      <c r="G9" s="247"/>
      <c r="H9" s="247"/>
      <c r="I9" s="247"/>
      <c r="J9" s="79"/>
      <c r="K9" s="247"/>
      <c r="L9" s="247"/>
      <c r="M9" s="247"/>
      <c r="N9" s="247"/>
      <c r="O9" s="247"/>
      <c r="P9" s="247"/>
      <c r="Q9" s="79"/>
      <c r="R9" s="247"/>
      <c r="S9" s="247"/>
      <c r="T9" s="247"/>
      <c r="U9" s="247"/>
      <c r="V9" s="247"/>
      <c r="W9" s="247"/>
      <c r="X9" s="79"/>
      <c r="Y9" s="247"/>
      <c r="Z9" s="247"/>
      <c r="AA9" s="247"/>
      <c r="AB9" s="247"/>
      <c r="AC9" s="247"/>
      <c r="AD9" s="79"/>
      <c r="AE9" s="79"/>
      <c r="AF9" s="78"/>
      <c r="AG9" s="80">
        <f>SUM(B9:AF9)</f>
        <v>0</v>
      </c>
      <c r="AH9" s="81">
        <f>31-(COUNTBLANK(B9:AF9))</f>
        <v>0</v>
      </c>
    </row>
    <row r="10" spans="1:36" ht="21" customHeight="1">
      <c r="A10" s="92">
        <v>5</v>
      </c>
      <c r="B10" s="245"/>
      <c r="C10" s="248"/>
      <c r="D10" s="79"/>
      <c r="E10" s="79"/>
      <c r="F10" s="79"/>
      <c r="G10" s="248"/>
      <c r="H10" s="77"/>
      <c r="I10" s="247"/>
      <c r="J10" s="247"/>
      <c r="K10" s="248"/>
      <c r="L10" s="248"/>
      <c r="M10" s="248"/>
      <c r="N10" s="248"/>
      <c r="O10" s="77"/>
      <c r="P10" s="247"/>
      <c r="Q10" s="248"/>
      <c r="R10" s="248"/>
      <c r="S10" s="248"/>
      <c r="T10" s="248"/>
      <c r="U10" s="248"/>
      <c r="V10" s="77"/>
      <c r="W10" s="247"/>
      <c r="X10" s="248"/>
      <c r="Y10" s="248"/>
      <c r="Z10" s="248"/>
      <c r="AA10" s="248"/>
      <c r="AB10" s="248"/>
      <c r="AC10" s="77"/>
      <c r="AD10" s="247"/>
      <c r="AE10" s="248"/>
      <c r="AF10" s="248"/>
      <c r="AG10" s="82">
        <f t="shared" ref="AG10:AG20" si="0">SUM(B10:AF10)</f>
        <v>0</v>
      </c>
      <c r="AH10" s="83">
        <f t="shared" ref="AH10:AH20" si="1">31-(COUNTBLANK(B10:AF10))</f>
        <v>0</v>
      </c>
    </row>
    <row r="11" spans="1:36" ht="21" customHeight="1">
      <c r="A11" s="92">
        <v>6</v>
      </c>
      <c r="B11" s="246"/>
      <c r="C11" s="248"/>
      <c r="D11" s="248"/>
      <c r="E11" s="77"/>
      <c r="F11" s="247"/>
      <c r="G11" s="248"/>
      <c r="H11" s="248"/>
      <c r="I11" s="248"/>
      <c r="J11" s="248"/>
      <c r="K11" s="248"/>
      <c r="L11" s="77"/>
      <c r="M11" s="247"/>
      <c r="N11" s="248"/>
      <c r="O11" s="248"/>
      <c r="P11" s="248"/>
      <c r="Q11" s="248"/>
      <c r="R11" s="248"/>
      <c r="S11" s="77"/>
      <c r="T11" s="247"/>
      <c r="U11" s="248"/>
      <c r="V11" s="248"/>
      <c r="W11" s="248"/>
      <c r="X11" s="248"/>
      <c r="Y11" s="248"/>
      <c r="Z11" s="77"/>
      <c r="AA11" s="247"/>
      <c r="AB11" s="248"/>
      <c r="AC11" s="248"/>
      <c r="AD11" s="248"/>
      <c r="AE11" s="248"/>
      <c r="AF11" s="78"/>
      <c r="AG11" s="82">
        <f t="shared" si="0"/>
        <v>0</v>
      </c>
      <c r="AH11" s="83">
        <f t="shared" si="1"/>
        <v>0</v>
      </c>
    </row>
    <row r="12" spans="1:36" ht="21" customHeight="1">
      <c r="A12" s="92">
        <v>7</v>
      </c>
      <c r="B12" s="246"/>
      <c r="C12" s="77"/>
      <c r="D12" s="247"/>
      <c r="E12" s="248"/>
      <c r="F12" s="248"/>
      <c r="G12" s="248"/>
      <c r="H12" s="248"/>
      <c r="I12" s="248"/>
      <c r="J12" s="77"/>
      <c r="K12" s="247"/>
      <c r="L12" s="248"/>
      <c r="M12" s="248"/>
      <c r="N12" s="248"/>
      <c r="O12" s="248"/>
      <c r="P12" s="248"/>
      <c r="Q12" s="77"/>
      <c r="R12" s="79"/>
      <c r="S12" s="247"/>
      <c r="T12" s="248"/>
      <c r="U12" s="248"/>
      <c r="V12" s="248"/>
      <c r="W12" s="248"/>
      <c r="X12" s="77"/>
      <c r="Y12" s="247"/>
      <c r="Z12" s="248"/>
      <c r="AA12" s="248"/>
      <c r="AB12" s="248"/>
      <c r="AC12" s="248"/>
      <c r="AD12" s="248"/>
      <c r="AE12" s="77"/>
      <c r="AF12" s="247"/>
      <c r="AG12" s="82">
        <f t="shared" si="0"/>
        <v>0</v>
      </c>
      <c r="AH12" s="83">
        <f t="shared" si="1"/>
        <v>0</v>
      </c>
      <c r="AI12" s="138"/>
      <c r="AJ12" s="138"/>
    </row>
    <row r="13" spans="1:36" ht="21" customHeight="1">
      <c r="A13" s="92">
        <v>8</v>
      </c>
      <c r="B13" s="246"/>
      <c r="C13" s="248"/>
      <c r="D13" s="248"/>
      <c r="E13" s="248"/>
      <c r="F13" s="248"/>
      <c r="G13" s="77"/>
      <c r="H13" s="247"/>
      <c r="I13" s="248"/>
      <c r="J13" s="248"/>
      <c r="K13" s="248"/>
      <c r="L13" s="79"/>
      <c r="M13" s="248"/>
      <c r="N13" s="77"/>
      <c r="O13" s="247"/>
      <c r="P13" s="248"/>
      <c r="Q13" s="248"/>
      <c r="R13" s="248"/>
      <c r="S13" s="248"/>
      <c r="T13" s="248"/>
      <c r="U13" s="77"/>
      <c r="V13" s="247"/>
      <c r="W13" s="248"/>
      <c r="X13" s="248"/>
      <c r="Y13" s="248"/>
      <c r="Z13" s="248"/>
      <c r="AA13" s="248"/>
      <c r="AB13" s="77"/>
      <c r="AC13" s="247"/>
      <c r="AD13" s="248"/>
      <c r="AE13" s="248"/>
      <c r="AF13" s="248"/>
      <c r="AG13" s="82">
        <f t="shared" si="0"/>
        <v>0</v>
      </c>
      <c r="AH13" s="83">
        <f t="shared" si="1"/>
        <v>0</v>
      </c>
      <c r="AI13" s="138"/>
      <c r="AJ13" s="138"/>
    </row>
    <row r="14" spans="1:36" ht="21" customHeight="1">
      <c r="A14" s="92">
        <v>9</v>
      </c>
      <c r="B14" s="246"/>
      <c r="C14" s="248"/>
      <c r="D14" s="77"/>
      <c r="E14" s="247"/>
      <c r="F14" s="248"/>
      <c r="G14" s="248"/>
      <c r="H14" s="248"/>
      <c r="I14" s="248"/>
      <c r="J14" s="248"/>
      <c r="K14" s="77"/>
      <c r="L14" s="247"/>
      <c r="M14" s="248"/>
      <c r="N14" s="248"/>
      <c r="O14" s="248"/>
      <c r="P14" s="248"/>
      <c r="Q14" s="248"/>
      <c r="R14" s="77"/>
      <c r="S14" s="79"/>
      <c r="T14" s="247"/>
      <c r="U14" s="248"/>
      <c r="V14" s="248"/>
      <c r="W14" s="248"/>
      <c r="X14" s="79"/>
      <c r="Y14" s="77"/>
      <c r="Z14" s="247"/>
      <c r="AA14" s="248"/>
      <c r="AB14" s="248"/>
      <c r="AC14" s="248"/>
      <c r="AD14" s="248"/>
      <c r="AE14" s="248"/>
      <c r="AF14" s="78"/>
      <c r="AG14" s="82">
        <f t="shared" si="0"/>
        <v>0</v>
      </c>
      <c r="AH14" s="83">
        <f t="shared" si="1"/>
        <v>0</v>
      </c>
      <c r="AI14" s="138"/>
      <c r="AJ14" s="138"/>
    </row>
    <row r="15" spans="1:36" ht="21" customHeight="1">
      <c r="A15" s="92">
        <v>10</v>
      </c>
      <c r="B15" s="77"/>
      <c r="C15" s="247"/>
      <c r="D15" s="248"/>
      <c r="E15" s="248"/>
      <c r="F15" s="248"/>
      <c r="G15" s="248"/>
      <c r="H15" s="248"/>
      <c r="I15" s="77"/>
      <c r="J15" s="79"/>
      <c r="K15" s="247"/>
      <c r="L15" s="248"/>
      <c r="M15" s="248"/>
      <c r="N15" s="248"/>
      <c r="O15" s="248"/>
      <c r="P15" s="77"/>
      <c r="Q15" s="247"/>
      <c r="R15" s="248"/>
      <c r="S15" s="248"/>
      <c r="T15" s="248"/>
      <c r="U15" s="248"/>
      <c r="V15" s="248"/>
      <c r="W15" s="77"/>
      <c r="X15" s="247"/>
      <c r="Y15" s="248"/>
      <c r="Z15" s="248"/>
      <c r="AA15" s="248"/>
      <c r="AB15" s="248"/>
      <c r="AC15" s="248"/>
      <c r="AD15" s="77"/>
      <c r="AE15" s="247"/>
      <c r="AF15" s="248"/>
      <c r="AG15" s="82">
        <f t="shared" si="0"/>
        <v>0</v>
      </c>
      <c r="AH15" s="83">
        <f t="shared" si="1"/>
        <v>0</v>
      </c>
      <c r="AI15" s="138"/>
      <c r="AJ15" s="138"/>
    </row>
    <row r="16" spans="1:36" ht="21" customHeight="1">
      <c r="A16" s="92">
        <v>11</v>
      </c>
      <c r="B16" s="246"/>
      <c r="C16" s="248"/>
      <c r="D16" s="79"/>
      <c r="E16" s="248"/>
      <c r="F16" s="77"/>
      <c r="G16" s="247"/>
      <c r="H16" s="248"/>
      <c r="I16" s="248"/>
      <c r="J16" s="248"/>
      <c r="K16" s="248"/>
      <c r="L16" s="248"/>
      <c r="M16" s="77"/>
      <c r="N16" s="247"/>
      <c r="O16" s="248"/>
      <c r="P16" s="248"/>
      <c r="Q16" s="248"/>
      <c r="R16" s="248"/>
      <c r="S16" s="248"/>
      <c r="T16" s="77"/>
      <c r="U16" s="247"/>
      <c r="V16" s="248"/>
      <c r="W16" s="248"/>
      <c r="X16" s="79"/>
      <c r="Y16" s="248"/>
      <c r="Z16" s="248"/>
      <c r="AA16" s="77"/>
      <c r="AB16" s="247"/>
      <c r="AC16" s="248"/>
      <c r="AD16" s="248"/>
      <c r="AE16" s="248"/>
      <c r="AF16" s="78"/>
      <c r="AG16" s="82">
        <f t="shared" si="0"/>
        <v>0</v>
      </c>
      <c r="AH16" s="83">
        <f>31-(COUNTBLANK(B16:AF16))</f>
        <v>0</v>
      </c>
      <c r="AI16" s="138"/>
      <c r="AJ16" s="138"/>
    </row>
    <row r="17" spans="1:36" ht="21" customHeight="1">
      <c r="A17" s="92">
        <v>12</v>
      </c>
      <c r="B17" s="246"/>
      <c r="C17" s="248"/>
      <c r="D17" s="77"/>
      <c r="E17" s="247"/>
      <c r="F17" s="248"/>
      <c r="G17" s="248"/>
      <c r="H17" s="248"/>
      <c r="I17" s="248"/>
      <c r="J17" s="248"/>
      <c r="K17" s="77"/>
      <c r="L17" s="247"/>
      <c r="M17" s="248"/>
      <c r="N17" s="248"/>
      <c r="O17" s="248"/>
      <c r="P17" s="248"/>
      <c r="Q17" s="248"/>
      <c r="R17" s="77"/>
      <c r="S17" s="247"/>
      <c r="T17" s="248"/>
      <c r="U17" s="248"/>
      <c r="V17" s="248"/>
      <c r="W17" s="248"/>
      <c r="X17" s="248"/>
      <c r="Y17" s="77"/>
      <c r="Z17" s="247"/>
      <c r="AA17" s="248"/>
      <c r="AB17" s="248"/>
      <c r="AC17" s="248"/>
      <c r="AD17" s="79"/>
      <c r="AE17" s="79"/>
      <c r="AF17" s="79"/>
      <c r="AG17" s="82">
        <f t="shared" si="0"/>
        <v>0</v>
      </c>
      <c r="AH17" s="83">
        <f t="shared" si="1"/>
        <v>0</v>
      </c>
      <c r="AI17" s="138"/>
      <c r="AJ17" s="138"/>
    </row>
    <row r="18" spans="1:36" ht="21" customHeight="1">
      <c r="A18" s="92">
        <v>1</v>
      </c>
      <c r="B18" s="79"/>
      <c r="C18" s="79"/>
      <c r="D18" s="79"/>
      <c r="E18" s="248"/>
      <c r="F18" s="248"/>
      <c r="G18" s="248"/>
      <c r="H18" s="77"/>
      <c r="I18" s="79"/>
      <c r="J18" s="249"/>
      <c r="K18" s="248"/>
      <c r="L18" s="248"/>
      <c r="M18" s="248"/>
      <c r="N18" s="248"/>
      <c r="O18" s="77"/>
      <c r="P18" s="247"/>
      <c r="Q18" s="248"/>
      <c r="R18" s="248"/>
      <c r="S18" s="248"/>
      <c r="T18" s="248"/>
      <c r="U18" s="248"/>
      <c r="V18" s="77"/>
      <c r="W18" s="247"/>
      <c r="X18" s="248"/>
      <c r="Y18" s="248"/>
      <c r="Z18" s="248"/>
      <c r="AA18" s="248"/>
      <c r="AB18" s="248"/>
      <c r="AC18" s="77"/>
      <c r="AD18" s="247"/>
      <c r="AE18" s="248"/>
      <c r="AF18" s="248"/>
      <c r="AG18" s="82">
        <f t="shared" si="0"/>
        <v>0</v>
      </c>
      <c r="AH18" s="83">
        <f t="shared" si="1"/>
        <v>0</v>
      </c>
      <c r="AI18" s="138"/>
      <c r="AJ18" s="138"/>
    </row>
    <row r="19" spans="1:36" ht="21" customHeight="1">
      <c r="A19" s="92">
        <v>2</v>
      </c>
      <c r="B19" s="248"/>
      <c r="C19" s="248"/>
      <c r="D19" s="248"/>
      <c r="E19" s="77"/>
      <c r="F19" s="247"/>
      <c r="G19" s="248"/>
      <c r="H19" s="248"/>
      <c r="I19" s="248"/>
      <c r="J19" s="248"/>
      <c r="K19" s="248"/>
      <c r="L19" s="79"/>
      <c r="M19" s="79"/>
      <c r="N19" s="248"/>
      <c r="O19" s="248"/>
      <c r="P19" s="248"/>
      <c r="Q19" s="248"/>
      <c r="R19" s="248"/>
      <c r="S19" s="77"/>
      <c r="T19" s="247"/>
      <c r="U19" s="248"/>
      <c r="V19" s="248"/>
      <c r="W19" s="248"/>
      <c r="X19" s="79"/>
      <c r="Y19" s="248"/>
      <c r="Z19" s="77"/>
      <c r="AA19" s="247"/>
      <c r="AB19" s="248"/>
      <c r="AC19" s="248"/>
      <c r="AD19" s="248"/>
      <c r="AE19" s="78"/>
      <c r="AF19" s="78"/>
      <c r="AG19" s="82">
        <f t="shared" si="0"/>
        <v>0</v>
      </c>
      <c r="AH19" s="83">
        <f t="shared" si="1"/>
        <v>0</v>
      </c>
      <c r="AI19" s="138"/>
      <c r="AJ19" s="138"/>
    </row>
    <row r="20" spans="1:36" ht="21" customHeight="1">
      <c r="A20" s="109">
        <v>3</v>
      </c>
      <c r="B20" s="246"/>
      <c r="C20" s="248"/>
      <c r="D20" s="77"/>
      <c r="E20" s="247"/>
      <c r="F20" s="249"/>
      <c r="G20" s="248"/>
      <c r="H20" s="248"/>
      <c r="I20" s="248"/>
      <c r="J20" s="248"/>
      <c r="K20" s="77"/>
      <c r="L20" s="247"/>
      <c r="M20" s="249"/>
      <c r="N20" s="248"/>
      <c r="O20" s="248"/>
      <c r="P20" s="248"/>
      <c r="Q20" s="248"/>
      <c r="R20" s="77"/>
      <c r="S20" s="247"/>
      <c r="T20" s="249"/>
      <c r="U20" s="77"/>
      <c r="V20" s="247"/>
      <c r="W20" s="248"/>
      <c r="X20" s="248"/>
      <c r="Y20" s="77"/>
      <c r="Z20" s="247"/>
      <c r="AA20" s="249"/>
      <c r="AB20" s="248"/>
      <c r="AC20" s="248"/>
      <c r="AD20" s="248"/>
      <c r="AE20" s="248"/>
      <c r="AF20" s="77"/>
      <c r="AG20" s="113">
        <f t="shared" si="0"/>
        <v>0</v>
      </c>
      <c r="AH20" s="114">
        <f t="shared" si="1"/>
        <v>0</v>
      </c>
      <c r="AI20" s="138"/>
      <c r="AJ20" s="138"/>
    </row>
    <row r="21" spans="1:36" ht="21" customHeight="1">
      <c r="A21" s="93" t="s">
        <v>197</v>
      </c>
      <c r="B21" s="111"/>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112"/>
      <c r="AG21" s="82">
        <f>SUM(AG9:AG20)</f>
        <v>0</v>
      </c>
      <c r="AH21" s="83">
        <f>SUM(AH9:AH20)</f>
        <v>0</v>
      </c>
    </row>
    <row r="22" spans="1:36" ht="18"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row>
    <row r="23" spans="1:36" s="18" customFormat="1" ht="17.25" customHeight="1">
      <c r="AB23" s="23"/>
      <c r="AC23" s="23"/>
      <c r="AE23" s="548" t="s">
        <v>160</v>
      </c>
      <c r="AF23" s="548"/>
      <c r="AG23" s="576"/>
      <c r="AH23" s="576"/>
    </row>
    <row r="24" spans="1:36" s="18" customFormat="1" ht="17.25" customHeight="1">
      <c r="AE24" s="548" t="s">
        <v>161</v>
      </c>
      <c r="AF24" s="548"/>
      <c r="AG24" s="576">
        <f>AH21</f>
        <v>0</v>
      </c>
      <c r="AH24" s="576"/>
    </row>
    <row r="25" spans="1:36" s="18" customFormat="1" ht="17.25" customHeight="1">
      <c r="A25" s="547" t="s">
        <v>281</v>
      </c>
      <c r="B25" s="547"/>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row>
    <row r="26" spans="1:36" s="18" customFormat="1" ht="25" customHeight="1">
      <c r="A26" s="175"/>
      <c r="B26" s="175"/>
      <c r="C26" s="175"/>
      <c r="D26" s="175"/>
      <c r="E26" s="175"/>
      <c r="F26" s="175"/>
      <c r="G26" s="175"/>
      <c r="H26" s="175"/>
      <c r="I26" s="175"/>
      <c r="J26" s="175"/>
      <c r="K26" s="175"/>
      <c r="L26" s="175"/>
      <c r="M26" s="175"/>
      <c r="N26" s="175"/>
      <c r="O26" s="175"/>
      <c r="P26" s="439" t="s">
        <v>282</v>
      </c>
      <c r="Q26" s="439"/>
      <c r="R26" s="439"/>
      <c r="S26" s="439"/>
      <c r="T26" s="439"/>
      <c r="U26" s="439"/>
      <c r="V26" s="527" t="s">
        <v>352</v>
      </c>
      <c r="W26" s="527"/>
      <c r="X26" s="527"/>
      <c r="Y26" s="527"/>
      <c r="Z26" s="527"/>
      <c r="AA26" s="527"/>
      <c r="AB26" s="527"/>
      <c r="AC26" s="527"/>
      <c r="AD26" s="527"/>
      <c r="AE26" s="527"/>
      <c r="AF26" s="527"/>
      <c r="AG26" s="527"/>
    </row>
    <row r="27" spans="1:36" ht="15" customHeight="1"/>
    <row r="28" spans="1:36">
      <c r="A28" s="18" t="s">
        <v>162</v>
      </c>
      <c r="B28" s="18"/>
    </row>
    <row r="29" spans="1:36">
      <c r="A29" s="18" t="s">
        <v>200</v>
      </c>
      <c r="B29" s="18"/>
    </row>
    <row r="30" spans="1:36">
      <c r="A30" s="18" t="s">
        <v>171</v>
      </c>
      <c r="B30" s="18"/>
    </row>
    <row r="31" spans="1:36">
      <c r="A31" s="18" t="s">
        <v>172</v>
      </c>
      <c r="B31" s="18"/>
    </row>
  </sheetData>
  <mergeCells count="44">
    <mergeCell ref="M5:M8"/>
    <mergeCell ref="AE5:AE8"/>
    <mergeCell ref="F5:F8"/>
    <mergeCell ref="G5:G8"/>
    <mergeCell ref="H5:H8"/>
    <mergeCell ref="I5:I8"/>
    <mergeCell ref="Q5:Q8"/>
    <mergeCell ref="J5:J8"/>
    <mergeCell ref="K5:K8"/>
    <mergeCell ref="L5:L8"/>
    <mergeCell ref="N5:N8"/>
    <mergeCell ref="O5:O8"/>
    <mergeCell ref="P5:P8"/>
    <mergeCell ref="AC5:AC8"/>
    <mergeCell ref="R5:R8"/>
    <mergeCell ref="S5:S8"/>
    <mergeCell ref="A4:J4"/>
    <mergeCell ref="A5:A8"/>
    <mergeCell ref="B5:B8"/>
    <mergeCell ref="C5:C8"/>
    <mergeCell ref="D5:D8"/>
    <mergeCell ref="E5:E8"/>
    <mergeCell ref="X5:X8"/>
    <mergeCell ref="Y4:AB4"/>
    <mergeCell ref="AB5:AB8"/>
    <mergeCell ref="AG5:AG8"/>
    <mergeCell ref="T5:T8"/>
    <mergeCell ref="U5:U8"/>
    <mergeCell ref="A25:AG25"/>
    <mergeCell ref="P26:U26"/>
    <mergeCell ref="V26:AG26"/>
    <mergeCell ref="AC4:AH4"/>
    <mergeCell ref="AE23:AF23"/>
    <mergeCell ref="AE24:AF24"/>
    <mergeCell ref="AG23:AH23"/>
    <mergeCell ref="AG24:AH24"/>
    <mergeCell ref="AF5:AF8"/>
    <mergeCell ref="AH5:AH8"/>
    <mergeCell ref="AD5:AD8"/>
    <mergeCell ref="Y5:Y8"/>
    <mergeCell ref="Z5:Z8"/>
    <mergeCell ref="AA5:AA8"/>
    <mergeCell ref="V5:V8"/>
    <mergeCell ref="W5:W8"/>
  </mergeCells>
  <phoneticPr fontId="2"/>
  <pageMargins left="0.47244094488188981" right="0.23622047244094491" top="0.98425196850393704" bottom="0.98425196850393704" header="0.51181102362204722" footer="0.51181102362204722"/>
  <pageSetup paperSize="9" scale="88"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H31"/>
  <sheetViews>
    <sheetView workbookViewId="0">
      <selection activeCell="B26" sqref="B26:I26"/>
    </sheetView>
  </sheetViews>
  <sheetFormatPr defaultColWidth="9" defaultRowHeight="13"/>
  <cols>
    <col min="1" max="1" width="5.08984375" style="59" customWidth="1"/>
    <col min="2" max="32" width="4.08984375" style="59" customWidth="1"/>
    <col min="33" max="33" width="6.6328125" style="59" customWidth="1"/>
    <col min="34" max="34" width="7.6328125" style="59" customWidth="1"/>
    <col min="35" max="35" width="1" style="59" customWidth="1"/>
    <col min="36" max="156" width="4.6328125" style="59" customWidth="1"/>
    <col min="157" max="16384" width="9" style="59"/>
  </cols>
  <sheetData>
    <row r="1" spans="1:34">
      <c r="A1" s="59" t="s">
        <v>173</v>
      </c>
    </row>
    <row r="4" spans="1:34" ht="20.149999999999999" customHeight="1">
      <c r="A4" s="588" t="s">
        <v>361</v>
      </c>
      <c r="B4" s="589"/>
      <c r="C4" s="589"/>
      <c r="D4" s="589"/>
      <c r="E4" s="589"/>
      <c r="F4" s="589"/>
      <c r="G4" s="589"/>
      <c r="H4" s="589"/>
      <c r="I4" s="589"/>
      <c r="J4" s="589"/>
      <c r="K4" s="100"/>
      <c r="L4" s="100"/>
      <c r="M4" s="100"/>
      <c r="N4" s="100"/>
      <c r="O4" s="100"/>
      <c r="P4" s="100"/>
      <c r="Q4" s="100"/>
      <c r="R4" s="100"/>
      <c r="S4" s="100"/>
      <c r="T4" s="100"/>
      <c r="U4" s="100"/>
      <c r="V4" s="586"/>
      <c r="W4" s="586"/>
      <c r="X4" s="586"/>
      <c r="Y4" s="587"/>
      <c r="Z4" s="536" t="s">
        <v>186</v>
      </c>
      <c r="AA4" s="537"/>
      <c r="AB4" s="537"/>
      <c r="AC4" s="538"/>
      <c r="AD4" s="539">
        <f>保福第22号!C10</f>
        <v>0</v>
      </c>
      <c r="AE4" s="540"/>
      <c r="AF4" s="540"/>
      <c r="AG4" s="540"/>
      <c r="AH4" s="541"/>
    </row>
    <row r="5" spans="1:34">
      <c r="A5" s="542" t="s">
        <v>159</v>
      </c>
      <c r="B5" s="530">
        <v>1</v>
      </c>
      <c r="C5" s="530">
        <v>2</v>
      </c>
      <c r="D5" s="530">
        <v>3</v>
      </c>
      <c r="E5" s="530">
        <v>4</v>
      </c>
      <c r="F5" s="530">
        <v>5</v>
      </c>
      <c r="G5" s="530">
        <v>6</v>
      </c>
      <c r="H5" s="530">
        <v>7</v>
      </c>
      <c r="I5" s="530">
        <v>8</v>
      </c>
      <c r="J5" s="530">
        <v>9</v>
      </c>
      <c r="K5" s="530">
        <v>10</v>
      </c>
      <c r="L5" s="530">
        <v>11</v>
      </c>
      <c r="M5" s="530">
        <v>12</v>
      </c>
      <c r="N5" s="530">
        <v>13</v>
      </c>
      <c r="O5" s="530">
        <v>14</v>
      </c>
      <c r="P5" s="530">
        <v>15</v>
      </c>
      <c r="Q5" s="530">
        <v>16</v>
      </c>
      <c r="R5" s="530">
        <v>17</v>
      </c>
      <c r="S5" s="530">
        <v>18</v>
      </c>
      <c r="T5" s="530">
        <v>19</v>
      </c>
      <c r="U5" s="530">
        <v>20</v>
      </c>
      <c r="V5" s="530">
        <v>21</v>
      </c>
      <c r="W5" s="530">
        <v>22</v>
      </c>
      <c r="X5" s="530">
        <v>23</v>
      </c>
      <c r="Y5" s="530">
        <v>24</v>
      </c>
      <c r="Z5" s="530">
        <v>25</v>
      </c>
      <c r="AA5" s="530">
        <v>26</v>
      </c>
      <c r="AB5" s="530">
        <v>27</v>
      </c>
      <c r="AC5" s="530">
        <v>28</v>
      </c>
      <c r="AD5" s="530">
        <v>29</v>
      </c>
      <c r="AE5" s="530">
        <v>30</v>
      </c>
      <c r="AF5" s="530">
        <v>31</v>
      </c>
      <c r="AG5" s="410" t="s">
        <v>187</v>
      </c>
      <c r="AH5" s="533" t="s">
        <v>191</v>
      </c>
    </row>
    <row r="6" spans="1:34">
      <c r="A6" s="543"/>
      <c r="B6" s="531"/>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423"/>
      <c r="AH6" s="534"/>
    </row>
    <row r="7" spans="1:34">
      <c r="A7" s="543"/>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423"/>
      <c r="AH7" s="534"/>
    </row>
    <row r="8" spans="1:34">
      <c r="A8" s="544"/>
      <c r="B8" s="532"/>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80"/>
      <c r="AH8" s="535"/>
    </row>
    <row r="9" spans="1:34" ht="21" customHeight="1">
      <c r="A9" s="91">
        <v>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4"/>
      <c r="AE9" s="74"/>
      <c r="AF9" s="75"/>
      <c r="AG9" s="80">
        <f>SUM(B9:AF9)</f>
        <v>0</v>
      </c>
      <c r="AH9" s="81">
        <f>31-(COUNTBLANK(B9:AF9))</f>
        <v>0</v>
      </c>
    </row>
    <row r="10" spans="1:34" ht="21" customHeight="1">
      <c r="A10" s="92">
        <v>5</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6"/>
      <c r="AE10" s="76"/>
      <c r="AF10" s="76"/>
      <c r="AG10" s="82">
        <f t="shared" ref="AG10:AG20" si="0">SUM(B10:AF10)</f>
        <v>0</v>
      </c>
      <c r="AH10" s="83">
        <f t="shared" ref="AH10:AH20" si="1">31-(COUNTBLANK(B10:AF10))</f>
        <v>0</v>
      </c>
    </row>
    <row r="11" spans="1:34" ht="21" customHeight="1">
      <c r="A11" s="92">
        <v>6</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6"/>
      <c r="AE11" s="76"/>
      <c r="AF11" s="75"/>
      <c r="AG11" s="82">
        <f t="shared" si="0"/>
        <v>0</v>
      </c>
      <c r="AH11" s="83">
        <f t="shared" si="1"/>
        <v>0</v>
      </c>
    </row>
    <row r="12" spans="1:34" ht="21" customHeight="1">
      <c r="A12" s="92">
        <v>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6"/>
      <c r="AE12" s="76"/>
      <c r="AF12" s="76"/>
      <c r="AG12" s="82">
        <f t="shared" si="0"/>
        <v>0</v>
      </c>
      <c r="AH12" s="83">
        <f t="shared" si="1"/>
        <v>0</v>
      </c>
    </row>
    <row r="13" spans="1:34" ht="21" customHeight="1">
      <c r="A13" s="92">
        <v>8</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6"/>
      <c r="AE13" s="76"/>
      <c r="AF13" s="76"/>
      <c r="AG13" s="82">
        <f t="shared" si="0"/>
        <v>0</v>
      </c>
      <c r="AH13" s="83">
        <f t="shared" si="1"/>
        <v>0</v>
      </c>
    </row>
    <row r="14" spans="1:34" ht="21" customHeight="1">
      <c r="A14" s="92">
        <v>9</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6"/>
      <c r="AE14" s="76"/>
      <c r="AF14" s="75"/>
      <c r="AG14" s="82">
        <f t="shared" si="0"/>
        <v>0</v>
      </c>
      <c r="AH14" s="83">
        <f t="shared" si="1"/>
        <v>0</v>
      </c>
    </row>
    <row r="15" spans="1:34" ht="21" customHeight="1">
      <c r="A15" s="92">
        <v>10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6"/>
      <c r="AE15" s="76"/>
      <c r="AF15" s="76"/>
      <c r="AG15" s="82">
        <f t="shared" si="0"/>
        <v>0</v>
      </c>
      <c r="AH15" s="83">
        <f t="shared" si="1"/>
        <v>0</v>
      </c>
    </row>
    <row r="16" spans="1:34" ht="21" customHeight="1">
      <c r="A16" s="92">
        <v>11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6"/>
      <c r="AE16" s="76"/>
      <c r="AF16" s="75"/>
      <c r="AG16" s="82">
        <f t="shared" si="0"/>
        <v>0</v>
      </c>
      <c r="AH16" s="83">
        <f t="shared" si="1"/>
        <v>0</v>
      </c>
    </row>
    <row r="17" spans="1:34" ht="21" customHeight="1">
      <c r="A17" s="92">
        <v>12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6"/>
      <c r="AE17" s="76"/>
      <c r="AF17" s="76"/>
      <c r="AG17" s="82">
        <f t="shared" si="0"/>
        <v>0</v>
      </c>
      <c r="AH17" s="83">
        <f t="shared" si="1"/>
        <v>0</v>
      </c>
    </row>
    <row r="18" spans="1:34" ht="21" customHeight="1">
      <c r="A18" s="92">
        <v>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6"/>
      <c r="AE18" s="76"/>
      <c r="AF18" s="76"/>
      <c r="AG18" s="82">
        <f t="shared" si="0"/>
        <v>0</v>
      </c>
      <c r="AH18" s="83">
        <f t="shared" si="1"/>
        <v>0</v>
      </c>
    </row>
    <row r="19" spans="1:34" ht="21" customHeight="1">
      <c r="A19" s="92">
        <v>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5"/>
      <c r="AE19" s="75"/>
      <c r="AF19" s="75"/>
      <c r="AG19" s="82">
        <f t="shared" si="0"/>
        <v>0</v>
      </c>
      <c r="AH19" s="83">
        <f t="shared" si="1"/>
        <v>0</v>
      </c>
    </row>
    <row r="20" spans="1:34" ht="21" customHeight="1">
      <c r="A20" s="92">
        <v>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6"/>
      <c r="AE20" s="76"/>
      <c r="AF20" s="76"/>
      <c r="AG20" s="82">
        <f t="shared" si="0"/>
        <v>0</v>
      </c>
      <c r="AH20" s="83">
        <f t="shared" si="1"/>
        <v>0</v>
      </c>
    </row>
    <row r="21" spans="1:34" ht="21" customHeight="1">
      <c r="A21" s="93" t="s">
        <v>197</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82">
        <f>SUM(AG9:AG20)</f>
        <v>0</v>
      </c>
      <c r="AH21" s="83">
        <f>SUM(AH9:AH20)</f>
        <v>0</v>
      </c>
    </row>
    <row r="22" spans="1:34" ht="20.25" customHeight="1">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60"/>
      <c r="AH22" s="60"/>
    </row>
    <row r="23" spans="1:34" s="18" customFormat="1" ht="21" customHeight="1">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548" t="s">
        <v>160</v>
      </c>
      <c r="AF23" s="548"/>
      <c r="AG23" s="549"/>
      <c r="AH23" s="549"/>
    </row>
    <row r="24" spans="1:34" s="18" customFormat="1" ht="21" customHeight="1">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548" t="s">
        <v>161</v>
      </c>
      <c r="AF24" s="548"/>
      <c r="AG24" s="549">
        <f>AH21</f>
        <v>0</v>
      </c>
      <c r="AH24" s="549"/>
    </row>
    <row r="25" spans="1:34" s="18" customFormat="1" ht="21" customHeight="1">
      <c r="A25" s="547" t="s">
        <v>281</v>
      </c>
      <c r="B25" s="547"/>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row>
    <row r="26" spans="1:34" s="18" customFormat="1" ht="25" customHeight="1">
      <c r="A26" s="175"/>
      <c r="B26" s="175"/>
      <c r="C26" s="175"/>
      <c r="D26" s="175"/>
      <c r="E26" s="175"/>
      <c r="F26" s="175"/>
      <c r="G26" s="175"/>
      <c r="H26" s="175"/>
      <c r="I26" s="175"/>
      <c r="J26" s="175"/>
      <c r="K26" s="175"/>
      <c r="L26" s="175"/>
      <c r="M26" s="175"/>
      <c r="N26" s="175"/>
      <c r="O26" s="175"/>
      <c r="P26" s="439" t="s">
        <v>282</v>
      </c>
      <c r="Q26" s="439"/>
      <c r="R26" s="439"/>
      <c r="S26" s="439"/>
      <c r="T26" s="439"/>
      <c r="U26" s="439"/>
      <c r="V26" s="527" t="s">
        <v>352</v>
      </c>
      <c r="W26" s="527"/>
      <c r="X26" s="527"/>
      <c r="Y26" s="527"/>
      <c r="Z26" s="527"/>
      <c r="AA26" s="527"/>
      <c r="AB26" s="527"/>
      <c r="AC26" s="527"/>
      <c r="AD26" s="527"/>
      <c r="AE26" s="527"/>
      <c r="AF26" s="527"/>
      <c r="AG26" s="527"/>
    </row>
    <row r="27" spans="1:34" ht="21" customHeight="1">
      <c r="A27" s="18"/>
    </row>
    <row r="28" spans="1:34" ht="21" customHeight="1">
      <c r="A28" s="102" t="s">
        <v>162</v>
      </c>
    </row>
    <row r="29" spans="1:34">
      <c r="A29" s="102" t="s">
        <v>188</v>
      </c>
    </row>
    <row r="30" spans="1:34">
      <c r="A30" s="102" t="s">
        <v>171</v>
      </c>
    </row>
    <row r="31" spans="1:34">
      <c r="A31" s="102" t="s">
        <v>172</v>
      </c>
    </row>
  </sheetData>
  <mergeCells count="45">
    <mergeCell ref="V4:Y4"/>
    <mergeCell ref="A5:A8"/>
    <mergeCell ref="B5:B8"/>
    <mergeCell ref="C5:C8"/>
    <mergeCell ref="D5:D8"/>
    <mergeCell ref="E5:E8"/>
    <mergeCell ref="F5:F8"/>
    <mergeCell ref="G5:G8"/>
    <mergeCell ref="H5:H8"/>
    <mergeCell ref="I5:I8"/>
    <mergeCell ref="J5:J8"/>
    <mergeCell ref="K5:K8"/>
    <mergeCell ref="L5:L8"/>
    <mergeCell ref="A4:J4"/>
    <mergeCell ref="Q5:Q8"/>
    <mergeCell ref="R5:R8"/>
    <mergeCell ref="S5:S8"/>
    <mergeCell ref="T5:T8"/>
    <mergeCell ref="M5:M8"/>
    <mergeCell ref="N5:N8"/>
    <mergeCell ref="O5:O8"/>
    <mergeCell ref="P5:P8"/>
    <mergeCell ref="Z5:Z8"/>
    <mergeCell ref="AA5:AA8"/>
    <mergeCell ref="AE24:AF24"/>
    <mergeCell ref="U5:U8"/>
    <mergeCell ref="V5:V8"/>
    <mergeCell ref="W5:W8"/>
    <mergeCell ref="X5:X8"/>
    <mergeCell ref="A25:AG25"/>
    <mergeCell ref="P26:U26"/>
    <mergeCell ref="V26:AG26"/>
    <mergeCell ref="Z4:AC4"/>
    <mergeCell ref="AD4:AH4"/>
    <mergeCell ref="AE23:AF23"/>
    <mergeCell ref="AG23:AH23"/>
    <mergeCell ref="AB5:AB8"/>
    <mergeCell ref="AC5:AC8"/>
    <mergeCell ref="AD5:AD8"/>
    <mergeCell ref="AG24:AH24"/>
    <mergeCell ref="AF5:AF8"/>
    <mergeCell ref="AG5:AG8"/>
    <mergeCell ref="AE5:AE8"/>
    <mergeCell ref="AH5:AH8"/>
    <mergeCell ref="Y5:Y8"/>
  </mergeCells>
  <phoneticPr fontId="2"/>
  <pageMargins left="0.51181102362204722" right="0.27559055118110237" top="0.98425196850393704" bottom="0.78740157480314965" header="0.51181102362204722" footer="0.51181102362204722"/>
  <pageSetup paperSize="9" scale="86"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71"/>
  <sheetViews>
    <sheetView tabSelected="1" view="pageBreakPreview" zoomScale="160" zoomScaleNormal="100" zoomScaleSheetLayoutView="160" workbookViewId="0">
      <selection activeCell="M32" sqref="M32"/>
    </sheetView>
  </sheetViews>
  <sheetFormatPr defaultRowHeight="13"/>
  <sheetData>
    <row r="1" spans="1:11" s="182" customFormat="1" ht="14">
      <c r="A1" s="182" t="s">
        <v>297</v>
      </c>
      <c r="B1" s="183"/>
      <c r="D1" s="184"/>
    </row>
    <row r="2" spans="1:11" s="182" customFormat="1" ht="24" customHeight="1">
      <c r="A2" s="185" t="s">
        <v>298</v>
      </c>
      <c r="B2" s="185"/>
      <c r="C2" s="185"/>
      <c r="D2" s="185"/>
      <c r="E2" s="185"/>
      <c r="F2" s="185"/>
      <c r="G2" s="185"/>
      <c r="H2" s="185"/>
      <c r="I2" s="185"/>
      <c r="J2" s="186"/>
      <c r="K2" s="185"/>
    </row>
    <row r="3" spans="1:11" s="182" customFormat="1" ht="16.5" customHeight="1" thickBot="1">
      <c r="A3" s="186"/>
      <c r="B3" s="186"/>
      <c r="C3" s="186"/>
      <c r="D3" s="186"/>
      <c r="E3" s="186"/>
      <c r="F3" s="186"/>
      <c r="G3" s="186"/>
      <c r="H3" s="186"/>
      <c r="I3" s="186"/>
      <c r="J3" s="186"/>
    </row>
    <row r="4" spans="1:11" s="182" customFormat="1" ht="18.75" customHeight="1">
      <c r="B4" s="187" t="s">
        <v>299</v>
      </c>
      <c r="C4" s="590">
        <f>保福第22号!A10</f>
        <v>0</v>
      </c>
      <c r="D4" s="591"/>
      <c r="E4" s="591"/>
      <c r="F4" s="231" t="s">
        <v>300</v>
      </c>
      <c r="G4" s="592"/>
      <c r="H4" s="593"/>
      <c r="I4" s="593"/>
      <c r="J4" s="594"/>
    </row>
    <row r="5" spans="1:11" s="182" customFormat="1" ht="18.75" customHeight="1" thickBot="1">
      <c r="B5" s="188" t="s">
        <v>301</v>
      </c>
      <c r="C5" s="595">
        <f>保福第22号!N10</f>
        <v>0</v>
      </c>
      <c r="D5" s="596"/>
      <c r="E5" s="596"/>
      <c r="F5" s="188" t="s">
        <v>302</v>
      </c>
      <c r="G5" s="595">
        <f>保福第22号!C10</f>
        <v>0</v>
      </c>
      <c r="H5" s="596"/>
      <c r="I5" s="596"/>
      <c r="J5" s="597"/>
    </row>
    <row r="6" spans="1:11" s="182" customFormat="1" ht="26.25" customHeight="1" thickBot="1">
      <c r="A6" s="189" t="s">
        <v>303</v>
      </c>
      <c r="B6" s="183"/>
      <c r="D6" s="184"/>
      <c r="E6" s="190"/>
      <c r="F6" s="190"/>
      <c r="G6" s="190"/>
      <c r="H6" s="190"/>
      <c r="I6" s="191"/>
      <c r="J6" s="190"/>
    </row>
    <row r="7" spans="1:11" s="182" customFormat="1" ht="15" customHeight="1">
      <c r="A7" s="598" t="s">
        <v>304</v>
      </c>
      <c r="B7" s="599"/>
      <c r="C7" s="600" t="s">
        <v>305</v>
      </c>
      <c r="D7" s="601"/>
      <c r="E7" s="601"/>
      <c r="F7" s="601"/>
      <c r="G7" s="601"/>
      <c r="H7" s="601"/>
      <c r="I7" s="602" t="s">
        <v>306</v>
      </c>
      <c r="J7" s="604" t="s">
        <v>307</v>
      </c>
    </row>
    <row r="8" spans="1:11" s="182" customFormat="1" ht="15" customHeight="1">
      <c r="A8" s="606" t="s">
        <v>308</v>
      </c>
      <c r="B8" s="608" t="s">
        <v>309</v>
      </c>
      <c r="C8" s="606" t="s">
        <v>310</v>
      </c>
      <c r="D8" s="610"/>
      <c r="E8" s="610" t="s">
        <v>311</v>
      </c>
      <c r="F8" s="610"/>
      <c r="G8" s="611" t="s">
        <v>312</v>
      </c>
      <c r="H8" s="612"/>
      <c r="I8" s="603"/>
      <c r="J8" s="605"/>
    </row>
    <row r="9" spans="1:11" s="182" customFormat="1" ht="15" customHeight="1">
      <c r="A9" s="607"/>
      <c r="B9" s="609"/>
      <c r="C9" s="193" t="s">
        <v>313</v>
      </c>
      <c r="D9" s="194" t="s">
        <v>314</v>
      </c>
      <c r="E9" s="194" t="s">
        <v>313</v>
      </c>
      <c r="F9" s="194" t="s">
        <v>314</v>
      </c>
      <c r="G9" s="194" t="s">
        <v>313</v>
      </c>
      <c r="H9" s="195" t="s">
        <v>314</v>
      </c>
      <c r="I9" s="603"/>
      <c r="J9" s="605"/>
    </row>
    <row r="10" spans="1:11" s="182" customFormat="1" ht="12" customHeight="1">
      <c r="A10" s="196"/>
      <c r="B10" s="197" t="s">
        <v>315</v>
      </c>
      <c r="C10" s="198"/>
      <c r="D10" s="199"/>
      <c r="E10" s="199"/>
      <c r="F10" s="199"/>
      <c r="G10" s="199"/>
      <c r="H10" s="200"/>
      <c r="I10" s="201" t="s">
        <v>316</v>
      </c>
      <c r="J10" s="202" t="s">
        <v>317</v>
      </c>
    </row>
    <row r="11" spans="1:11" s="182" customFormat="1" ht="19.5" customHeight="1">
      <c r="A11" s="192" t="s">
        <v>318</v>
      </c>
      <c r="B11" s="203"/>
      <c r="C11" s="242"/>
      <c r="D11" s="243"/>
      <c r="E11" s="243"/>
      <c r="F11" s="243"/>
      <c r="G11" s="204">
        <f t="shared" ref="G11:H22" si="0">SUM(C11,E11)</f>
        <v>0</v>
      </c>
      <c r="H11" s="205">
        <f t="shared" si="0"/>
        <v>0</v>
      </c>
      <c r="I11" s="206"/>
      <c r="J11" s="207"/>
    </row>
    <row r="12" spans="1:11" s="182" customFormat="1" ht="19.5" customHeight="1">
      <c r="A12" s="192" t="s">
        <v>319</v>
      </c>
      <c r="B12" s="203"/>
      <c r="C12" s="242"/>
      <c r="D12" s="243"/>
      <c r="E12" s="243"/>
      <c r="F12" s="243"/>
      <c r="G12" s="204">
        <f t="shared" si="0"/>
        <v>0</v>
      </c>
      <c r="H12" s="205">
        <f t="shared" si="0"/>
        <v>0</v>
      </c>
      <c r="I12" s="206"/>
      <c r="J12" s="207"/>
    </row>
    <row r="13" spans="1:11" s="182" customFormat="1" ht="19.5" customHeight="1">
      <c r="A13" s="192" t="s">
        <v>130</v>
      </c>
      <c r="B13" s="203"/>
      <c r="C13" s="242"/>
      <c r="D13" s="243"/>
      <c r="E13" s="243"/>
      <c r="F13" s="243"/>
      <c r="G13" s="204">
        <f t="shared" si="0"/>
        <v>0</v>
      </c>
      <c r="H13" s="205">
        <f t="shared" si="0"/>
        <v>0</v>
      </c>
      <c r="I13" s="206"/>
      <c r="J13" s="207"/>
    </row>
    <row r="14" spans="1:11" s="182" customFormat="1" ht="19.5" customHeight="1">
      <c r="A14" s="192" t="s">
        <v>131</v>
      </c>
      <c r="B14" s="203"/>
      <c r="C14" s="242"/>
      <c r="D14" s="243"/>
      <c r="E14" s="243"/>
      <c r="F14" s="243"/>
      <c r="G14" s="204">
        <f t="shared" si="0"/>
        <v>0</v>
      </c>
      <c r="H14" s="205">
        <f t="shared" si="0"/>
        <v>0</v>
      </c>
      <c r="I14" s="206"/>
      <c r="J14" s="207"/>
    </row>
    <row r="15" spans="1:11" s="182" customFormat="1" ht="19.5" customHeight="1">
      <c r="A15" s="192" t="s">
        <v>132</v>
      </c>
      <c r="B15" s="203"/>
      <c r="C15" s="242"/>
      <c r="D15" s="243"/>
      <c r="E15" s="243"/>
      <c r="F15" s="243"/>
      <c r="G15" s="204">
        <f t="shared" si="0"/>
        <v>0</v>
      </c>
      <c r="H15" s="205">
        <f t="shared" si="0"/>
        <v>0</v>
      </c>
      <c r="I15" s="206"/>
      <c r="J15" s="207"/>
    </row>
    <row r="16" spans="1:11" s="182" customFormat="1" ht="19.5" customHeight="1">
      <c r="A16" s="192" t="s">
        <v>133</v>
      </c>
      <c r="B16" s="203"/>
      <c r="C16" s="242"/>
      <c r="D16" s="243"/>
      <c r="E16" s="243"/>
      <c r="F16" s="243"/>
      <c r="G16" s="204">
        <f t="shared" si="0"/>
        <v>0</v>
      </c>
      <c r="H16" s="205">
        <f t="shared" si="0"/>
        <v>0</v>
      </c>
      <c r="I16" s="206"/>
      <c r="J16" s="207"/>
    </row>
    <row r="17" spans="1:11" s="182" customFormat="1" ht="19.5" customHeight="1">
      <c r="A17" s="192" t="s">
        <v>134</v>
      </c>
      <c r="B17" s="203"/>
      <c r="C17" s="242"/>
      <c r="D17" s="243"/>
      <c r="E17" s="243"/>
      <c r="F17" s="243"/>
      <c r="G17" s="204">
        <f t="shared" si="0"/>
        <v>0</v>
      </c>
      <c r="H17" s="205">
        <f t="shared" si="0"/>
        <v>0</v>
      </c>
      <c r="I17" s="206"/>
      <c r="J17" s="207"/>
    </row>
    <row r="18" spans="1:11" s="182" customFormat="1" ht="19.5" customHeight="1">
      <c r="A18" s="192" t="s">
        <v>135</v>
      </c>
      <c r="B18" s="203"/>
      <c r="C18" s="242"/>
      <c r="D18" s="243"/>
      <c r="E18" s="243"/>
      <c r="F18" s="243"/>
      <c r="G18" s="204">
        <f t="shared" si="0"/>
        <v>0</v>
      </c>
      <c r="H18" s="205">
        <f t="shared" si="0"/>
        <v>0</v>
      </c>
      <c r="I18" s="206"/>
      <c r="J18" s="207"/>
    </row>
    <row r="19" spans="1:11" s="182" customFormat="1" ht="19.5" customHeight="1">
      <c r="A19" s="192" t="s">
        <v>136</v>
      </c>
      <c r="B19" s="203"/>
      <c r="C19" s="242"/>
      <c r="D19" s="243"/>
      <c r="E19" s="243"/>
      <c r="F19" s="243"/>
      <c r="G19" s="204">
        <f t="shared" si="0"/>
        <v>0</v>
      </c>
      <c r="H19" s="205">
        <f t="shared" si="0"/>
        <v>0</v>
      </c>
      <c r="I19" s="206"/>
      <c r="J19" s="207"/>
    </row>
    <row r="20" spans="1:11" s="182" customFormat="1" ht="19.5" customHeight="1">
      <c r="A20" s="192" t="s">
        <v>137</v>
      </c>
      <c r="B20" s="203"/>
      <c r="C20" s="242"/>
      <c r="D20" s="243"/>
      <c r="E20" s="243"/>
      <c r="F20" s="243"/>
      <c r="G20" s="204">
        <f t="shared" si="0"/>
        <v>0</v>
      </c>
      <c r="H20" s="205">
        <f t="shared" si="0"/>
        <v>0</v>
      </c>
      <c r="I20" s="206"/>
      <c r="J20" s="207"/>
    </row>
    <row r="21" spans="1:11" s="182" customFormat="1" ht="19.5" customHeight="1">
      <c r="A21" s="192" t="s">
        <v>138</v>
      </c>
      <c r="B21" s="203"/>
      <c r="C21" s="242"/>
      <c r="D21" s="243"/>
      <c r="E21" s="243"/>
      <c r="F21" s="243"/>
      <c r="G21" s="204">
        <f t="shared" si="0"/>
        <v>0</v>
      </c>
      <c r="H21" s="205">
        <f t="shared" si="0"/>
        <v>0</v>
      </c>
      <c r="I21" s="206"/>
      <c r="J21" s="207"/>
    </row>
    <row r="22" spans="1:11" s="182" customFormat="1" ht="19.5" customHeight="1">
      <c r="A22" s="192" t="s">
        <v>139</v>
      </c>
      <c r="B22" s="203"/>
      <c r="C22" s="242"/>
      <c r="D22" s="243"/>
      <c r="E22" s="243"/>
      <c r="F22" s="243"/>
      <c r="G22" s="204">
        <f t="shared" si="0"/>
        <v>0</v>
      </c>
      <c r="H22" s="205">
        <f t="shared" si="0"/>
        <v>0</v>
      </c>
      <c r="I22" s="206"/>
      <c r="J22" s="207"/>
    </row>
    <row r="23" spans="1:11" s="182" customFormat="1" ht="24" customHeight="1" thickBot="1">
      <c r="A23" s="232" t="s">
        <v>320</v>
      </c>
      <c r="B23" s="233">
        <f t="shared" ref="B23:I23" si="1">ROUND(SUM(B11:B22)/12,1)</f>
        <v>0</v>
      </c>
      <c r="C23" s="234">
        <f t="shared" si="1"/>
        <v>0</v>
      </c>
      <c r="D23" s="235">
        <f t="shared" si="1"/>
        <v>0</v>
      </c>
      <c r="E23" s="235">
        <f t="shared" si="1"/>
        <v>0</v>
      </c>
      <c r="F23" s="235">
        <f t="shared" si="1"/>
        <v>0</v>
      </c>
      <c r="G23" s="235">
        <f t="shared" si="1"/>
        <v>0</v>
      </c>
      <c r="H23" s="233">
        <f t="shared" si="1"/>
        <v>0</v>
      </c>
      <c r="I23" s="236">
        <f t="shared" si="1"/>
        <v>0</v>
      </c>
      <c r="J23" s="237">
        <f>SUM(J11:J22)/12</f>
        <v>0</v>
      </c>
    </row>
    <row r="24" spans="1:11" s="182" customFormat="1" ht="15" customHeight="1">
      <c r="A24" s="208" t="s">
        <v>321</v>
      </c>
      <c r="B24" s="209"/>
      <c r="C24" s="209"/>
      <c r="D24" s="209"/>
      <c r="E24" s="209"/>
      <c r="F24" s="209"/>
      <c r="G24" s="209"/>
      <c r="H24" s="209"/>
      <c r="I24" s="209"/>
      <c r="J24" s="209"/>
    </row>
    <row r="25" spans="1:11" s="182" customFormat="1" ht="15" customHeight="1">
      <c r="A25" s="210" t="s">
        <v>322</v>
      </c>
      <c r="B25" s="613" t="s">
        <v>364</v>
      </c>
      <c r="C25" s="613"/>
      <c r="D25" s="613"/>
      <c r="E25" s="613"/>
      <c r="F25" s="613"/>
      <c r="G25" s="613"/>
      <c r="H25" s="613"/>
      <c r="I25" s="613"/>
      <c r="J25" s="613"/>
      <c r="K25" s="211"/>
    </row>
    <row r="26" spans="1:11" s="182" customFormat="1" ht="15" customHeight="1">
      <c r="A26" s="210"/>
      <c r="B26" s="614" t="s">
        <v>323</v>
      </c>
      <c r="C26" s="614"/>
      <c r="D26" s="614"/>
      <c r="E26" s="614"/>
      <c r="F26" s="614"/>
      <c r="G26" s="614"/>
      <c r="H26" s="614"/>
      <c r="I26" s="614"/>
      <c r="J26" s="212"/>
      <c r="K26" s="211"/>
    </row>
    <row r="27" spans="1:11" s="182" customFormat="1" ht="15" customHeight="1">
      <c r="A27" s="210" t="s">
        <v>324</v>
      </c>
      <c r="B27" s="615" t="s">
        <v>325</v>
      </c>
      <c r="C27" s="615"/>
      <c r="D27" s="615"/>
      <c r="E27" s="615"/>
      <c r="F27" s="615"/>
      <c r="G27" s="615"/>
      <c r="H27" s="615"/>
      <c r="I27" s="615"/>
      <c r="J27" s="615"/>
      <c r="K27" s="211"/>
    </row>
    <row r="28" spans="1:11" s="182" customFormat="1" ht="27" customHeight="1">
      <c r="A28" s="210"/>
      <c r="B28" s="615" t="s">
        <v>326</v>
      </c>
      <c r="C28" s="615"/>
      <c r="D28" s="615"/>
      <c r="E28" s="615"/>
      <c r="F28" s="615"/>
      <c r="G28" s="615"/>
      <c r="H28" s="615"/>
      <c r="I28" s="615"/>
      <c r="J28" s="615"/>
      <c r="K28" s="211"/>
    </row>
    <row r="29" spans="1:11" s="182" customFormat="1" ht="27" customHeight="1">
      <c r="A29" s="210"/>
      <c r="B29" s="615" t="s">
        <v>327</v>
      </c>
      <c r="C29" s="615"/>
      <c r="D29" s="615"/>
      <c r="E29" s="615"/>
      <c r="F29" s="615"/>
      <c r="G29" s="615"/>
      <c r="H29" s="615"/>
      <c r="I29" s="615"/>
      <c r="J29" s="615"/>
      <c r="K29" s="211"/>
    </row>
    <row r="30" spans="1:11" s="182" customFormat="1" ht="14.25" customHeight="1">
      <c r="A30" s="213"/>
      <c r="C30" s="617" t="s">
        <v>328</v>
      </c>
      <c r="D30" s="617"/>
      <c r="E30" s="617"/>
      <c r="F30" s="617"/>
      <c r="I30" s="211"/>
      <c r="K30" s="211"/>
    </row>
    <row r="31" spans="1:11" s="182" customFormat="1" ht="14.25" customHeight="1">
      <c r="A31" s="213"/>
      <c r="C31" s="618" t="s">
        <v>329</v>
      </c>
      <c r="D31" s="618"/>
      <c r="E31" s="618"/>
      <c r="F31" s="618"/>
      <c r="I31" s="211"/>
      <c r="K31" s="211"/>
    </row>
    <row r="32" spans="1:11" s="182" customFormat="1" ht="27" customHeight="1">
      <c r="A32" s="210"/>
      <c r="B32" s="615" t="s">
        <v>330</v>
      </c>
      <c r="C32" s="615"/>
      <c r="D32" s="615"/>
      <c r="E32" s="615"/>
      <c r="F32" s="615"/>
      <c r="G32" s="615"/>
      <c r="H32" s="615"/>
      <c r="I32" s="615"/>
      <c r="J32" s="615"/>
      <c r="K32" s="211"/>
    </row>
    <row r="33" spans="1:11" s="182" customFormat="1" ht="27" customHeight="1">
      <c r="A33" s="210" t="s">
        <v>331</v>
      </c>
      <c r="B33" s="615" t="s">
        <v>332</v>
      </c>
      <c r="C33" s="615"/>
      <c r="D33" s="615"/>
      <c r="E33" s="615"/>
      <c r="F33" s="615"/>
      <c r="G33" s="615"/>
      <c r="H33" s="615"/>
      <c r="I33" s="615"/>
      <c r="J33" s="615"/>
      <c r="K33" s="214"/>
    </row>
    <row r="34" spans="1:11" s="182" customFormat="1" ht="32.25" customHeight="1">
      <c r="A34" s="210" t="s">
        <v>333</v>
      </c>
      <c r="B34" s="615" t="s">
        <v>334</v>
      </c>
      <c r="C34" s="615"/>
      <c r="D34" s="615"/>
      <c r="E34" s="615"/>
      <c r="F34" s="615"/>
      <c r="G34" s="615"/>
      <c r="H34" s="615"/>
      <c r="I34" s="615"/>
      <c r="J34" s="615"/>
      <c r="K34" s="211"/>
    </row>
    <row r="35" spans="1:11" s="182" customFormat="1" ht="27" customHeight="1">
      <c r="A35" s="210" t="s">
        <v>335</v>
      </c>
      <c r="B35" s="615" t="s">
        <v>336</v>
      </c>
      <c r="C35" s="615"/>
      <c r="D35" s="615"/>
      <c r="E35" s="615"/>
      <c r="F35" s="615"/>
      <c r="G35" s="615"/>
      <c r="H35" s="615"/>
      <c r="I35" s="615"/>
      <c r="J35" s="615"/>
      <c r="K35" s="214"/>
    </row>
    <row r="36" spans="1:11" s="182" customFormat="1" ht="17.25" customHeight="1">
      <c r="A36" s="210" t="s">
        <v>337</v>
      </c>
      <c r="B36" s="616" t="s">
        <v>338</v>
      </c>
      <c r="C36" s="616"/>
      <c r="D36" s="616"/>
      <c r="E36" s="616"/>
      <c r="F36" s="616"/>
      <c r="G36" s="616"/>
      <c r="H36" s="616"/>
      <c r="I36" s="616"/>
      <c r="J36" s="616"/>
      <c r="K36" s="214"/>
    </row>
    <row r="37" spans="1:11" s="182" customFormat="1" ht="14.25" customHeight="1">
      <c r="A37" s="215"/>
      <c r="B37" s="215"/>
      <c r="C37" s="215"/>
      <c r="D37" s="215"/>
      <c r="E37" s="215"/>
      <c r="F37" s="215"/>
      <c r="G37" s="215"/>
      <c r="H37" s="215"/>
      <c r="I37" s="215"/>
      <c r="J37" s="215"/>
    </row>
    <row r="38" spans="1:11" s="182" customFormat="1" ht="19.5" customHeight="1" thickBot="1">
      <c r="A38" s="216" t="s">
        <v>339</v>
      </c>
      <c r="B38" s="217"/>
      <c r="C38" s="218"/>
      <c r="D38" s="218"/>
      <c r="F38" s="218"/>
      <c r="G38" s="218"/>
      <c r="H38" s="218"/>
      <c r="I38" s="216"/>
      <c r="J38" s="218"/>
    </row>
    <row r="39" spans="1:11" s="182" customFormat="1" ht="21" customHeight="1">
      <c r="A39" s="219" t="s">
        <v>340</v>
      </c>
      <c r="B39" s="220" t="s">
        <v>341</v>
      </c>
      <c r="C39" s="220" t="s">
        <v>342</v>
      </c>
      <c r="D39" s="220" t="s">
        <v>343</v>
      </c>
      <c r="E39" s="221" t="s">
        <v>344</v>
      </c>
      <c r="F39" s="218"/>
      <c r="G39" s="218"/>
      <c r="H39" s="216"/>
      <c r="J39" s="216"/>
    </row>
    <row r="40" spans="1:11" s="182" customFormat="1" ht="21" customHeight="1" thickBot="1">
      <c r="A40" s="229"/>
      <c r="B40" s="230"/>
      <c r="C40" s="230"/>
      <c r="D40" s="230"/>
      <c r="E40" s="228">
        <f>SUM(A40:D40)</f>
        <v>0</v>
      </c>
      <c r="F40" s="222" t="str">
        <f>IF(E40=B11,"　","NG")</f>
        <v>　</v>
      </c>
      <c r="G40" s="218"/>
      <c r="H40" s="216"/>
      <c r="I40" s="216"/>
      <c r="J40" s="216"/>
    </row>
    <row r="41" spans="1:11" s="182" customFormat="1" ht="15" customHeight="1">
      <c r="A41" s="223" t="s">
        <v>345</v>
      </c>
      <c r="B41" s="615" t="s">
        <v>365</v>
      </c>
      <c r="C41" s="615"/>
      <c r="D41" s="615"/>
      <c r="E41" s="615"/>
      <c r="F41" s="615"/>
      <c r="G41" s="615"/>
      <c r="H41" s="615"/>
      <c r="I41" s="615"/>
      <c r="J41" s="615"/>
      <c r="K41" s="211"/>
    </row>
    <row r="42" spans="1:11" s="182" customFormat="1" ht="15" customHeight="1">
      <c r="A42" s="224" t="s">
        <v>346</v>
      </c>
      <c r="B42" s="225" t="s">
        <v>347</v>
      </c>
      <c r="C42" s="226"/>
      <c r="D42" s="227"/>
    </row>
    <row r="43" spans="1:11" s="182" customFormat="1" ht="14">
      <c r="B43" s="183"/>
      <c r="D43" s="184"/>
    </row>
    <row r="44" spans="1:11" s="182" customFormat="1" ht="14">
      <c r="B44" s="183"/>
      <c r="D44" s="184"/>
    </row>
    <row r="45" spans="1:11" s="182" customFormat="1" ht="14">
      <c r="B45" s="183"/>
      <c r="D45" s="184"/>
    </row>
    <row r="46" spans="1:11" s="182" customFormat="1" ht="14">
      <c r="B46" s="183"/>
      <c r="D46" s="184"/>
    </row>
    <row r="47" spans="1:11" s="182" customFormat="1" ht="14">
      <c r="B47" s="183"/>
      <c r="D47" s="184"/>
    </row>
    <row r="48" spans="1:11" s="182" customFormat="1" ht="14">
      <c r="B48" s="183"/>
      <c r="D48" s="184"/>
    </row>
    <row r="49" spans="2:4" s="182" customFormat="1" ht="14">
      <c r="B49" s="183"/>
      <c r="D49" s="184"/>
    </row>
    <row r="50" spans="2:4" s="182" customFormat="1" ht="14">
      <c r="B50" s="183"/>
      <c r="D50" s="184"/>
    </row>
    <row r="51" spans="2:4" s="182" customFormat="1" ht="14">
      <c r="B51" s="183"/>
      <c r="D51" s="184"/>
    </row>
    <row r="52" spans="2:4" s="182" customFormat="1" ht="14">
      <c r="B52" s="183"/>
      <c r="D52" s="184"/>
    </row>
    <row r="53" spans="2:4" s="182" customFormat="1" ht="14">
      <c r="B53" s="183"/>
      <c r="D53" s="184"/>
    </row>
    <row r="54" spans="2:4" s="182" customFormat="1" ht="14">
      <c r="B54" s="183"/>
      <c r="D54" s="184"/>
    </row>
    <row r="55" spans="2:4" s="182" customFormat="1" ht="14">
      <c r="B55" s="183"/>
      <c r="D55" s="184"/>
    </row>
    <row r="56" spans="2:4" s="182" customFormat="1" ht="14">
      <c r="B56" s="183"/>
      <c r="D56" s="184"/>
    </row>
    <row r="57" spans="2:4" s="182" customFormat="1" ht="14">
      <c r="B57" s="183"/>
      <c r="D57" s="184"/>
    </row>
    <row r="58" spans="2:4" s="182" customFormat="1" ht="14">
      <c r="B58" s="183"/>
      <c r="D58" s="184"/>
    </row>
    <row r="59" spans="2:4" s="182" customFormat="1" ht="14">
      <c r="B59" s="183"/>
      <c r="D59" s="184"/>
    </row>
    <row r="60" spans="2:4" s="182" customFormat="1" ht="14">
      <c r="B60" s="183"/>
      <c r="D60" s="184"/>
    </row>
    <row r="61" spans="2:4" s="182" customFormat="1" ht="14">
      <c r="B61" s="183"/>
      <c r="D61" s="184"/>
    </row>
    <row r="62" spans="2:4" s="182" customFormat="1" ht="14">
      <c r="B62" s="183"/>
      <c r="D62" s="184"/>
    </row>
    <row r="63" spans="2:4" s="182" customFormat="1" ht="14">
      <c r="B63" s="183"/>
      <c r="D63" s="184"/>
    </row>
    <row r="64" spans="2:4" s="182" customFormat="1" ht="14">
      <c r="B64" s="183"/>
      <c r="D64" s="184"/>
    </row>
    <row r="65" spans="2:4" s="182" customFormat="1" ht="14">
      <c r="B65" s="183"/>
      <c r="D65" s="184"/>
    </row>
    <row r="66" spans="2:4" s="182" customFormat="1" ht="14">
      <c r="B66" s="183"/>
      <c r="D66" s="184"/>
    </row>
    <row r="67" spans="2:4" s="182" customFormat="1" ht="14">
      <c r="B67" s="183"/>
      <c r="D67" s="184"/>
    </row>
    <row r="68" spans="2:4" s="182" customFormat="1" ht="14">
      <c r="B68" s="183"/>
      <c r="D68" s="184"/>
    </row>
    <row r="69" spans="2:4" s="182" customFormat="1" ht="14">
      <c r="B69" s="183"/>
      <c r="D69" s="184"/>
    </row>
    <row r="70" spans="2:4" s="182" customFormat="1" ht="14">
      <c r="B70" s="183"/>
      <c r="D70" s="184"/>
    </row>
    <row r="71" spans="2:4" s="182" customFormat="1" ht="14">
      <c r="B71" s="183"/>
      <c r="D71" s="184"/>
    </row>
  </sheetData>
  <mergeCells count="26">
    <mergeCell ref="B36:J36"/>
    <mergeCell ref="B41:J41"/>
    <mergeCell ref="B28:J28"/>
    <mergeCell ref="B29:J29"/>
    <mergeCell ref="C30:F30"/>
    <mergeCell ref="C31:F31"/>
    <mergeCell ref="B32:J32"/>
    <mergeCell ref="B33:J33"/>
    <mergeCell ref="B25:J25"/>
    <mergeCell ref="B26:I26"/>
    <mergeCell ref="B27:J27"/>
    <mergeCell ref="B34:J34"/>
    <mergeCell ref="B35:J35"/>
    <mergeCell ref="C4:E4"/>
    <mergeCell ref="G4:J4"/>
    <mergeCell ref="C5:E5"/>
    <mergeCell ref="G5:J5"/>
    <mergeCell ref="A7:B7"/>
    <mergeCell ref="C7:H7"/>
    <mergeCell ref="I7:I9"/>
    <mergeCell ref="J7:J9"/>
    <mergeCell ref="A8:A9"/>
    <mergeCell ref="B8:B9"/>
    <mergeCell ref="C8:D8"/>
    <mergeCell ref="E8:F8"/>
    <mergeCell ref="G8:H8"/>
  </mergeCells>
  <phoneticPr fontId="2"/>
  <pageMargins left="0.74803149606299213" right="0.31496062992125984" top="0.98425196850393704" bottom="0.82677165354330717"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52"/>
  <sheetViews>
    <sheetView zoomScaleNormal="100" workbookViewId="0">
      <selection activeCell="C20" sqref="C20:J26"/>
    </sheetView>
  </sheetViews>
  <sheetFormatPr defaultRowHeight="13"/>
  <cols>
    <col min="1" max="1" width="3" customWidth="1"/>
    <col min="2" max="2" width="23.26953125" customWidth="1"/>
    <col min="11" max="11" width="3.08984375" customWidth="1"/>
  </cols>
  <sheetData>
    <row r="1" spans="1:10" s="68" customFormat="1" ht="19.5" customHeight="1">
      <c r="A1" s="68" t="s">
        <v>241</v>
      </c>
    </row>
    <row r="2" spans="1:10" s="68" customFormat="1"/>
    <row r="3" spans="1:10" s="68" customFormat="1"/>
    <row r="4" spans="1:10" s="68" customFormat="1" ht="21" customHeight="1">
      <c r="A4" s="283" t="s">
        <v>254</v>
      </c>
      <c r="B4" s="283"/>
      <c r="C4" s="283"/>
      <c r="D4" s="283"/>
      <c r="E4" s="283"/>
      <c r="F4" s="283"/>
      <c r="G4" s="283"/>
      <c r="H4" s="283"/>
      <c r="I4" s="283"/>
      <c r="J4" s="283"/>
    </row>
    <row r="5" spans="1:10" s="68" customFormat="1" ht="18" customHeight="1"/>
    <row r="6" spans="1:10" s="68" customFormat="1" ht="18" customHeight="1">
      <c r="B6" s="132"/>
      <c r="C6" s="274"/>
      <c r="D6" s="275"/>
      <c r="E6" s="275"/>
      <c r="F6" s="275"/>
      <c r="G6" s="275"/>
      <c r="H6" s="275"/>
      <c r="I6" s="275"/>
      <c r="J6" s="276"/>
    </row>
    <row r="7" spans="1:10" s="68" customFormat="1" ht="18" customHeight="1">
      <c r="B7" s="133" t="s">
        <v>221</v>
      </c>
      <c r="C7" s="277"/>
      <c r="D7" s="278"/>
      <c r="E7" s="278"/>
      <c r="F7" s="278"/>
      <c r="G7" s="278"/>
      <c r="H7" s="278"/>
      <c r="I7" s="278"/>
      <c r="J7" s="279"/>
    </row>
    <row r="8" spans="1:10" s="68" customFormat="1" ht="18" customHeight="1">
      <c r="B8" s="134"/>
      <c r="C8" s="280"/>
      <c r="D8" s="281"/>
      <c r="E8" s="281"/>
      <c r="F8" s="281"/>
      <c r="G8" s="281"/>
      <c r="H8" s="281"/>
      <c r="I8" s="281"/>
      <c r="J8" s="282"/>
    </row>
    <row r="9" spans="1:10" s="68" customFormat="1" ht="18" customHeight="1">
      <c r="B9" s="132"/>
      <c r="C9" s="274"/>
      <c r="D9" s="275"/>
      <c r="E9" s="275"/>
      <c r="F9" s="275"/>
      <c r="G9" s="275"/>
      <c r="H9" s="275"/>
      <c r="I9" s="275"/>
      <c r="J9" s="276"/>
    </row>
    <row r="10" spans="1:10" s="68" customFormat="1" ht="18" customHeight="1">
      <c r="A10" s="69"/>
      <c r="B10" s="133" t="s">
        <v>222</v>
      </c>
      <c r="C10" s="277"/>
      <c r="D10" s="278"/>
      <c r="E10" s="278"/>
      <c r="F10" s="278"/>
      <c r="G10" s="278"/>
      <c r="H10" s="278"/>
      <c r="I10" s="278"/>
      <c r="J10" s="279"/>
    </row>
    <row r="11" spans="1:10" s="68" customFormat="1" ht="18" customHeight="1">
      <c r="B11" s="133" t="s">
        <v>223</v>
      </c>
      <c r="C11" s="277"/>
      <c r="D11" s="278"/>
      <c r="E11" s="278"/>
      <c r="F11" s="278"/>
      <c r="G11" s="278"/>
      <c r="H11" s="278"/>
      <c r="I11" s="278"/>
      <c r="J11" s="279"/>
    </row>
    <row r="12" spans="1:10" s="68" customFormat="1" ht="18" customHeight="1">
      <c r="B12" s="134"/>
      <c r="C12" s="277"/>
      <c r="D12" s="278"/>
      <c r="E12" s="278"/>
      <c r="F12" s="278"/>
      <c r="G12" s="278"/>
      <c r="H12" s="278"/>
      <c r="I12" s="278"/>
      <c r="J12" s="279"/>
    </row>
    <row r="13" spans="1:10" s="68" customFormat="1" ht="18" customHeight="1">
      <c r="B13" s="135"/>
      <c r="C13" s="280"/>
      <c r="D13" s="281"/>
      <c r="E13" s="281"/>
      <c r="F13" s="281"/>
      <c r="G13" s="281"/>
      <c r="H13" s="281"/>
      <c r="I13" s="281"/>
      <c r="J13" s="282"/>
    </row>
    <row r="14" spans="1:10" s="68" customFormat="1" ht="18" customHeight="1">
      <c r="B14" s="134"/>
      <c r="C14" s="274"/>
      <c r="D14" s="275"/>
      <c r="E14" s="275"/>
      <c r="F14" s="275"/>
      <c r="G14" s="275"/>
      <c r="H14" s="275"/>
      <c r="I14" s="275"/>
      <c r="J14" s="276"/>
    </row>
    <row r="15" spans="1:10" s="68" customFormat="1" ht="18" customHeight="1">
      <c r="B15" s="134"/>
      <c r="C15" s="277"/>
      <c r="D15" s="278"/>
      <c r="E15" s="278"/>
      <c r="F15" s="278"/>
      <c r="G15" s="278"/>
      <c r="H15" s="278"/>
      <c r="I15" s="278"/>
      <c r="J15" s="279"/>
    </row>
    <row r="16" spans="1:10" s="68" customFormat="1" ht="18" customHeight="1">
      <c r="B16" s="133" t="s">
        <v>224</v>
      </c>
      <c r="C16" s="277"/>
      <c r="D16" s="278"/>
      <c r="E16" s="278"/>
      <c r="F16" s="278"/>
      <c r="G16" s="278"/>
      <c r="H16" s="278"/>
      <c r="I16" s="278"/>
      <c r="J16" s="279"/>
    </row>
    <row r="17" spans="1:10" s="68" customFormat="1" ht="18" customHeight="1">
      <c r="B17" s="133" t="s">
        <v>225</v>
      </c>
      <c r="C17" s="277"/>
      <c r="D17" s="278"/>
      <c r="E17" s="278"/>
      <c r="F17" s="278"/>
      <c r="G17" s="278"/>
      <c r="H17" s="278"/>
      <c r="I17" s="278"/>
      <c r="J17" s="279"/>
    </row>
    <row r="18" spans="1:10" s="68" customFormat="1" ht="18" customHeight="1">
      <c r="B18" s="136"/>
      <c r="C18" s="277"/>
      <c r="D18" s="278"/>
      <c r="E18" s="278"/>
      <c r="F18" s="278"/>
      <c r="G18" s="278"/>
      <c r="H18" s="278"/>
      <c r="I18" s="278"/>
      <c r="J18" s="279"/>
    </row>
    <row r="19" spans="1:10" s="68" customFormat="1" ht="18" customHeight="1">
      <c r="B19" s="134"/>
      <c r="C19" s="280"/>
      <c r="D19" s="281"/>
      <c r="E19" s="281"/>
      <c r="F19" s="281"/>
      <c r="G19" s="281"/>
      <c r="H19" s="281"/>
      <c r="I19" s="281"/>
      <c r="J19" s="282"/>
    </row>
    <row r="20" spans="1:10" s="68" customFormat="1" ht="18" customHeight="1">
      <c r="A20" s="69"/>
      <c r="B20" s="132"/>
      <c r="C20" s="274"/>
      <c r="D20" s="275"/>
      <c r="E20" s="275"/>
      <c r="F20" s="275"/>
      <c r="G20" s="275"/>
      <c r="H20" s="275"/>
      <c r="I20" s="275"/>
      <c r="J20" s="276"/>
    </row>
    <row r="21" spans="1:10" s="68" customFormat="1" ht="18" customHeight="1">
      <c r="B21" s="134"/>
      <c r="C21" s="277"/>
      <c r="D21" s="278"/>
      <c r="E21" s="278"/>
      <c r="F21" s="278"/>
      <c r="G21" s="278"/>
      <c r="H21" s="278"/>
      <c r="I21" s="278"/>
      <c r="J21" s="279"/>
    </row>
    <row r="22" spans="1:10" s="68" customFormat="1" ht="18" customHeight="1">
      <c r="B22" s="133" t="s">
        <v>226</v>
      </c>
      <c r="C22" s="277"/>
      <c r="D22" s="278"/>
      <c r="E22" s="278"/>
      <c r="F22" s="278"/>
      <c r="G22" s="278"/>
      <c r="H22" s="278"/>
      <c r="I22" s="278"/>
      <c r="J22" s="279"/>
    </row>
    <row r="23" spans="1:10" s="68" customFormat="1" ht="18" customHeight="1">
      <c r="B23" s="133" t="s">
        <v>227</v>
      </c>
      <c r="C23" s="277"/>
      <c r="D23" s="278"/>
      <c r="E23" s="278"/>
      <c r="F23" s="278"/>
      <c r="G23" s="278"/>
      <c r="H23" s="278"/>
      <c r="I23" s="278"/>
      <c r="J23" s="279"/>
    </row>
    <row r="24" spans="1:10" s="68" customFormat="1" ht="18" customHeight="1">
      <c r="A24" s="69"/>
      <c r="B24" s="133" t="s">
        <v>228</v>
      </c>
      <c r="C24" s="277"/>
      <c r="D24" s="278"/>
      <c r="E24" s="278"/>
      <c r="F24" s="278"/>
      <c r="G24" s="278"/>
      <c r="H24" s="278"/>
      <c r="I24" s="278"/>
      <c r="J24" s="279"/>
    </row>
    <row r="25" spans="1:10" s="68" customFormat="1" ht="18" customHeight="1">
      <c r="A25" s="69"/>
      <c r="B25" s="134"/>
      <c r="C25" s="277"/>
      <c r="D25" s="278"/>
      <c r="E25" s="278"/>
      <c r="F25" s="278"/>
      <c r="G25" s="278"/>
      <c r="H25" s="278"/>
      <c r="I25" s="278"/>
      <c r="J25" s="279"/>
    </row>
    <row r="26" spans="1:10" s="68" customFormat="1" ht="18" customHeight="1">
      <c r="A26" s="69"/>
      <c r="B26" s="135"/>
      <c r="C26" s="280"/>
      <c r="D26" s="281"/>
      <c r="E26" s="281"/>
      <c r="F26" s="281"/>
      <c r="G26" s="281"/>
      <c r="H26" s="281"/>
      <c r="I26" s="281"/>
      <c r="J26" s="282"/>
    </row>
    <row r="27" spans="1:10" s="68" customFormat="1" ht="18" customHeight="1">
      <c r="A27" s="69"/>
      <c r="B27" s="134"/>
      <c r="C27" s="274"/>
      <c r="D27" s="275"/>
      <c r="E27" s="275"/>
      <c r="F27" s="275"/>
      <c r="G27" s="275"/>
      <c r="H27" s="275"/>
      <c r="I27" s="275"/>
      <c r="J27" s="276"/>
    </row>
    <row r="28" spans="1:10" s="68" customFormat="1" ht="18" customHeight="1">
      <c r="A28" s="69"/>
      <c r="B28" s="134"/>
      <c r="C28" s="277"/>
      <c r="D28" s="278"/>
      <c r="E28" s="278"/>
      <c r="F28" s="278"/>
      <c r="G28" s="278"/>
      <c r="H28" s="278"/>
      <c r="I28" s="278"/>
      <c r="J28" s="279"/>
    </row>
    <row r="29" spans="1:10" s="68" customFormat="1" ht="18" customHeight="1">
      <c r="A29" s="69"/>
      <c r="B29" s="133" t="s">
        <v>229</v>
      </c>
      <c r="C29" s="277"/>
      <c r="D29" s="278"/>
      <c r="E29" s="278"/>
      <c r="F29" s="278"/>
      <c r="G29" s="278"/>
      <c r="H29" s="278"/>
      <c r="I29" s="278"/>
      <c r="J29" s="279"/>
    </row>
    <row r="30" spans="1:10" s="68" customFormat="1" ht="18" customHeight="1">
      <c r="B30" s="134"/>
      <c r="C30" s="277"/>
      <c r="D30" s="278"/>
      <c r="E30" s="278"/>
      <c r="F30" s="278"/>
      <c r="G30" s="278"/>
      <c r="H30" s="278"/>
      <c r="I30" s="278"/>
      <c r="J30" s="279"/>
    </row>
    <row r="31" spans="1:10" s="68" customFormat="1" ht="18" customHeight="1">
      <c r="B31" s="135"/>
      <c r="C31" s="280"/>
      <c r="D31" s="281"/>
      <c r="E31" s="281"/>
      <c r="F31" s="281"/>
      <c r="G31" s="281"/>
      <c r="H31" s="281"/>
      <c r="I31" s="281"/>
      <c r="J31" s="282"/>
    </row>
    <row r="32" spans="1:10" s="68" customFormat="1" ht="18" customHeight="1"/>
    <row r="33" spans="2:10" s="68" customFormat="1" ht="21" customHeight="1">
      <c r="B33" s="68" t="s">
        <v>230</v>
      </c>
      <c r="C33" s="131"/>
      <c r="D33" s="131"/>
      <c r="E33" s="131"/>
      <c r="F33" s="131"/>
      <c r="G33" s="131"/>
      <c r="H33" s="131"/>
      <c r="I33" s="131"/>
      <c r="J33" s="131"/>
    </row>
    <row r="34" spans="2:10" s="68" customFormat="1" ht="21" customHeight="1">
      <c r="B34" s="68" t="s">
        <v>231</v>
      </c>
      <c r="C34" s="131"/>
      <c r="D34" s="131"/>
      <c r="E34" s="131"/>
      <c r="F34" s="131"/>
      <c r="G34" s="131"/>
      <c r="H34" s="131"/>
      <c r="I34" s="131"/>
      <c r="J34" s="131"/>
    </row>
    <row r="35" spans="2:10" s="68" customFormat="1" ht="21" customHeight="1">
      <c r="B35" s="68" t="s">
        <v>232</v>
      </c>
      <c r="C35" s="131"/>
      <c r="D35" s="131"/>
      <c r="E35" s="131"/>
      <c r="F35" s="131"/>
      <c r="G35" s="131"/>
      <c r="H35" s="131"/>
      <c r="I35" s="131"/>
      <c r="J35" s="131"/>
    </row>
    <row r="36" spans="2:10" s="68" customFormat="1" ht="21" customHeight="1">
      <c r="B36" s="68" t="s">
        <v>233</v>
      </c>
      <c r="C36" s="131"/>
      <c r="D36" s="131"/>
      <c r="E36" s="131"/>
      <c r="F36" s="131"/>
      <c r="G36" s="131"/>
      <c r="H36" s="131"/>
      <c r="I36" s="131"/>
      <c r="J36" s="131"/>
    </row>
    <row r="37" spans="2:10" s="68" customFormat="1" ht="21" customHeight="1">
      <c r="B37" s="68" t="s">
        <v>234</v>
      </c>
      <c r="C37" s="131"/>
      <c r="D37" s="131"/>
      <c r="E37" s="131"/>
      <c r="F37" s="131"/>
      <c r="G37" s="131"/>
      <c r="H37" s="131"/>
      <c r="I37" s="131"/>
      <c r="J37" s="131"/>
    </row>
    <row r="38" spans="2:10" s="68" customFormat="1" ht="21" customHeight="1">
      <c r="B38" s="68" t="s">
        <v>235</v>
      </c>
      <c r="C38" s="131"/>
      <c r="D38" s="131"/>
      <c r="E38" s="131"/>
      <c r="F38" s="131"/>
      <c r="G38" s="131"/>
      <c r="H38" s="131"/>
      <c r="I38" s="131"/>
      <c r="J38" s="131"/>
    </row>
    <row r="39" spans="2:10" s="68" customFormat="1" ht="21" customHeight="1">
      <c r="B39" s="68" t="s">
        <v>236</v>
      </c>
      <c r="C39" s="131"/>
      <c r="D39" s="131"/>
      <c r="E39" s="131"/>
      <c r="F39" s="131"/>
      <c r="G39" s="131"/>
      <c r="H39" s="131"/>
      <c r="I39" s="131"/>
      <c r="J39" s="131"/>
    </row>
    <row r="40" spans="2:10" s="25" customFormat="1" ht="21" customHeight="1">
      <c r="B40" s="68" t="s">
        <v>237</v>
      </c>
      <c r="C40" s="131"/>
      <c r="D40" s="131"/>
      <c r="E40" s="131"/>
      <c r="F40" s="131"/>
      <c r="G40" s="131"/>
      <c r="H40" s="131"/>
      <c r="I40" s="131"/>
      <c r="J40" s="131"/>
    </row>
    <row r="41" spans="2:10" s="25" customFormat="1" ht="21" customHeight="1">
      <c r="B41" s="68" t="s">
        <v>238</v>
      </c>
      <c r="C41" s="131"/>
      <c r="D41" s="131"/>
      <c r="E41" s="131"/>
      <c r="F41" s="131"/>
      <c r="G41" s="131"/>
      <c r="H41" s="131"/>
      <c r="I41" s="131"/>
      <c r="J41" s="131"/>
    </row>
    <row r="42" spans="2:10" s="25" customFormat="1" ht="18" customHeight="1">
      <c r="B42" s="131"/>
      <c r="C42" s="131"/>
      <c r="D42" s="131"/>
      <c r="E42" s="131"/>
      <c r="F42" s="131"/>
      <c r="G42" s="131"/>
      <c r="H42" s="131"/>
      <c r="I42" s="131"/>
      <c r="J42" s="131"/>
    </row>
    <row r="43" spans="2:10" s="25" customFormat="1" ht="18" customHeight="1">
      <c r="B43" s="131"/>
      <c r="C43" s="131"/>
      <c r="D43" s="131"/>
      <c r="E43" s="131"/>
      <c r="F43" s="131"/>
      <c r="G43" s="131"/>
      <c r="H43" s="131"/>
      <c r="I43" s="131"/>
      <c r="J43" s="131"/>
    </row>
    <row r="44" spans="2:10" s="25" customFormat="1" ht="18" customHeight="1"/>
    <row r="45" spans="2:10" s="25" customFormat="1" ht="18" customHeight="1"/>
    <row r="46" spans="2:10" s="25" customFormat="1" ht="18" customHeight="1"/>
    <row r="47" spans="2:10" s="25" customFormat="1"/>
    <row r="48" spans="2:10" s="25" customFormat="1"/>
    <row r="49" s="25" customFormat="1"/>
    <row r="50" s="25" customFormat="1"/>
    <row r="51" s="25" customFormat="1"/>
    <row r="52" s="25" customFormat="1"/>
  </sheetData>
  <mergeCells count="6">
    <mergeCell ref="C27:J31"/>
    <mergeCell ref="A4:J4"/>
    <mergeCell ref="C6:J8"/>
    <mergeCell ref="C9:J13"/>
    <mergeCell ref="C14:J19"/>
    <mergeCell ref="C20:J26"/>
  </mergeCells>
  <phoneticPr fontId="2"/>
  <pageMargins left="0.75" right="0.75" top="1" bottom="1" header="0.51200000000000001" footer="0.51200000000000001"/>
  <pageSetup paperSize="9" scale="8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71"/>
  <sheetViews>
    <sheetView zoomScale="115" zoomScaleNormal="115" workbookViewId="0">
      <selection activeCell="A10" sqref="A10:B12"/>
    </sheetView>
  </sheetViews>
  <sheetFormatPr defaultColWidth="9" defaultRowHeight="13"/>
  <cols>
    <col min="1" max="24" width="3.453125" style="2" customWidth="1"/>
    <col min="25" max="27" width="3.08984375" style="1" customWidth="1"/>
    <col min="28" max="30" width="2.6328125" style="1" customWidth="1"/>
    <col min="31" max="31" width="4.26953125" style="1" customWidth="1"/>
    <col min="32" max="32" width="9" style="1" hidden="1" customWidth="1"/>
    <col min="33" max="16384" width="9" style="1"/>
  </cols>
  <sheetData>
    <row r="1" spans="1:32" ht="13.5" customHeight="1">
      <c r="A1" s="1" t="s">
        <v>0</v>
      </c>
      <c r="B1" s="1"/>
      <c r="C1" s="1"/>
      <c r="D1" s="1"/>
      <c r="E1" s="1"/>
      <c r="F1" s="1"/>
      <c r="G1" s="1"/>
      <c r="H1" s="1"/>
      <c r="I1" s="1"/>
    </row>
    <row r="2" spans="1:32" ht="13.5" customHeight="1">
      <c r="A2" s="1"/>
      <c r="B2" s="1"/>
      <c r="C2" s="1"/>
      <c r="D2" s="1"/>
      <c r="E2" s="1"/>
      <c r="F2" s="1"/>
      <c r="G2" s="1"/>
      <c r="H2" s="1"/>
      <c r="I2" s="1"/>
    </row>
    <row r="3" spans="1:32" s="3" customFormat="1" ht="13.5" hidden="1" customHeight="1">
      <c r="A3" s="378"/>
      <c r="B3" s="378"/>
      <c r="C3" s="378"/>
      <c r="D3" s="378"/>
      <c r="E3" s="378"/>
      <c r="F3" s="378"/>
      <c r="G3" s="378"/>
      <c r="H3" s="378"/>
      <c r="I3" s="378"/>
      <c r="J3" s="378"/>
      <c r="K3" s="378"/>
      <c r="L3" s="378"/>
      <c r="M3" s="378"/>
      <c r="N3" s="378"/>
      <c r="O3" s="378"/>
      <c r="P3" s="378"/>
      <c r="Q3" s="378"/>
      <c r="R3" s="378"/>
      <c r="S3" s="378"/>
      <c r="T3" s="378"/>
      <c r="U3" s="378"/>
      <c r="V3" s="378"/>
      <c r="W3" s="378"/>
      <c r="X3" s="378"/>
    </row>
    <row r="4" spans="1:32" s="3" customFormat="1" ht="13.5" customHeight="1">
      <c r="A4" s="378" t="s">
        <v>255</v>
      </c>
      <c r="B4" s="378"/>
      <c r="C4" s="378"/>
      <c r="D4" s="378"/>
      <c r="E4" s="378"/>
      <c r="F4" s="378"/>
      <c r="G4" s="378"/>
      <c r="H4" s="378"/>
      <c r="I4" s="378"/>
      <c r="J4" s="378"/>
      <c r="K4" s="378"/>
      <c r="L4" s="378"/>
      <c r="M4" s="378"/>
      <c r="N4" s="378"/>
      <c r="O4" s="378"/>
      <c r="P4" s="378"/>
      <c r="Q4" s="378"/>
      <c r="R4" s="378"/>
      <c r="S4" s="378"/>
      <c r="T4" s="378"/>
      <c r="U4" s="378"/>
      <c r="V4" s="378"/>
      <c r="W4" s="378"/>
      <c r="X4" s="378"/>
    </row>
    <row r="5" spans="1:32" ht="13.5" customHeight="1"/>
    <row r="6" spans="1:32" ht="13.5" customHeight="1">
      <c r="A6" s="1" t="s">
        <v>1</v>
      </c>
      <c r="AF6" s="139" t="s">
        <v>242</v>
      </c>
    </row>
    <row r="7" spans="1:32" ht="12" customHeight="1">
      <c r="A7" s="343" t="s">
        <v>2</v>
      </c>
      <c r="B7" s="344"/>
      <c r="C7" s="301" t="s">
        <v>3</v>
      </c>
      <c r="D7" s="379"/>
      <c r="E7" s="379"/>
      <c r="F7" s="379"/>
      <c r="G7" s="379"/>
      <c r="H7" s="379"/>
      <c r="I7" s="379"/>
      <c r="J7" s="379"/>
      <c r="K7" s="380"/>
      <c r="L7" s="301" t="s">
        <v>4</v>
      </c>
      <c r="M7" s="379"/>
      <c r="N7" s="379"/>
      <c r="O7" s="379"/>
      <c r="P7" s="379"/>
      <c r="Q7" s="379"/>
      <c r="R7" s="379"/>
      <c r="S7" s="380"/>
      <c r="T7" s="301" t="s">
        <v>5</v>
      </c>
      <c r="U7" s="379"/>
      <c r="V7" s="379"/>
      <c r="W7" s="379"/>
      <c r="X7" s="380"/>
      <c r="AF7" s="139" t="s">
        <v>243</v>
      </c>
    </row>
    <row r="8" spans="1:32" ht="12" customHeight="1">
      <c r="A8" s="337"/>
      <c r="B8" s="339"/>
      <c r="C8" s="303" t="s">
        <v>6</v>
      </c>
      <c r="D8" s="303"/>
      <c r="E8" s="303"/>
      <c r="F8" s="303" t="s">
        <v>7</v>
      </c>
      <c r="G8" s="303"/>
      <c r="H8" s="303"/>
      <c r="I8" s="303" t="s">
        <v>8</v>
      </c>
      <c r="J8" s="303"/>
      <c r="K8" s="303"/>
      <c r="L8" s="303" t="s">
        <v>9</v>
      </c>
      <c r="M8" s="303"/>
      <c r="N8" s="320" t="s">
        <v>10</v>
      </c>
      <c r="O8" s="321"/>
      <c r="P8" s="322"/>
      <c r="Q8" s="303" t="s">
        <v>8</v>
      </c>
      <c r="R8" s="303"/>
      <c r="S8" s="303"/>
      <c r="T8" s="381" t="s">
        <v>11</v>
      </c>
      <c r="U8" s="381"/>
      <c r="V8" s="381"/>
      <c r="W8" s="303" t="s">
        <v>12</v>
      </c>
      <c r="X8" s="303"/>
      <c r="AF8" s="139" t="s">
        <v>245</v>
      </c>
    </row>
    <row r="9" spans="1:32" ht="12" customHeight="1">
      <c r="A9" s="340"/>
      <c r="B9" s="342"/>
      <c r="C9" s="304"/>
      <c r="D9" s="304"/>
      <c r="E9" s="304"/>
      <c r="F9" s="304"/>
      <c r="G9" s="304"/>
      <c r="H9" s="304"/>
      <c r="I9" s="304"/>
      <c r="J9" s="304"/>
      <c r="K9" s="304"/>
      <c r="L9" s="304"/>
      <c r="M9" s="304"/>
      <c r="N9" s="323"/>
      <c r="O9" s="324"/>
      <c r="P9" s="325"/>
      <c r="Q9" s="304"/>
      <c r="R9" s="304"/>
      <c r="S9" s="304"/>
      <c r="T9" s="382"/>
      <c r="U9" s="382"/>
      <c r="V9" s="382"/>
      <c r="W9" s="304"/>
      <c r="X9" s="304"/>
      <c r="Z9" s="4"/>
      <c r="AA9" s="4"/>
      <c r="AF9" s="139" t="s">
        <v>244</v>
      </c>
    </row>
    <row r="10" spans="1:32" ht="12" customHeight="1">
      <c r="A10" s="372"/>
      <c r="B10" s="374"/>
      <c r="C10" s="389"/>
      <c r="D10" s="390"/>
      <c r="E10" s="391"/>
      <c r="F10" s="305"/>
      <c r="G10" s="306"/>
      <c r="H10" s="307"/>
      <c r="I10" s="305"/>
      <c r="J10" s="306"/>
      <c r="K10" s="307"/>
      <c r="L10" s="383"/>
      <c r="M10" s="384"/>
      <c r="N10" s="305"/>
      <c r="O10" s="306"/>
      <c r="P10" s="307"/>
      <c r="Q10" s="305"/>
      <c r="R10" s="306"/>
      <c r="S10" s="307"/>
      <c r="T10" s="305"/>
      <c r="U10" s="306"/>
      <c r="V10" s="307"/>
      <c r="W10" s="305"/>
      <c r="X10" s="307"/>
      <c r="Z10" s="4"/>
      <c r="AA10" s="4"/>
    </row>
    <row r="11" spans="1:32" ht="12" customHeight="1">
      <c r="A11" s="291"/>
      <c r="B11" s="293"/>
      <c r="C11" s="392"/>
      <c r="D11" s="393"/>
      <c r="E11" s="394"/>
      <c r="F11" s="308"/>
      <c r="G11" s="309"/>
      <c r="H11" s="310"/>
      <c r="I11" s="308"/>
      <c r="J11" s="309"/>
      <c r="K11" s="310"/>
      <c r="L11" s="385"/>
      <c r="M11" s="386"/>
      <c r="N11" s="308"/>
      <c r="O11" s="309"/>
      <c r="P11" s="310"/>
      <c r="Q11" s="308"/>
      <c r="R11" s="309"/>
      <c r="S11" s="310"/>
      <c r="T11" s="308"/>
      <c r="U11" s="309"/>
      <c r="V11" s="310"/>
      <c r="W11" s="308"/>
      <c r="X11" s="310"/>
      <c r="Z11" s="4"/>
      <c r="AA11" s="4"/>
      <c r="AF11" s="139" t="s">
        <v>246</v>
      </c>
    </row>
    <row r="12" spans="1:32" ht="12" customHeight="1">
      <c r="A12" s="375"/>
      <c r="B12" s="377"/>
      <c r="C12" s="395"/>
      <c r="D12" s="396"/>
      <c r="E12" s="397"/>
      <c r="F12" s="311"/>
      <c r="G12" s="312"/>
      <c r="H12" s="313"/>
      <c r="I12" s="311"/>
      <c r="J12" s="312"/>
      <c r="K12" s="313"/>
      <c r="L12" s="387"/>
      <c r="M12" s="388"/>
      <c r="N12" s="311"/>
      <c r="O12" s="312"/>
      <c r="P12" s="313"/>
      <c r="Q12" s="311"/>
      <c r="R12" s="312"/>
      <c r="S12" s="313"/>
      <c r="T12" s="311"/>
      <c r="U12" s="312"/>
      <c r="V12" s="313"/>
      <c r="W12" s="311"/>
      <c r="X12" s="313"/>
      <c r="Z12" s="4"/>
      <c r="AA12" s="4"/>
    </row>
    <row r="13" spans="1:32" ht="12" customHeight="1">
      <c r="A13" s="284" t="str">
        <f>IF(A10="","↑入力漏れ","")</f>
        <v>↑入力漏れ</v>
      </c>
      <c r="B13" s="284"/>
      <c r="C13" s="284"/>
      <c r="D13" s="5"/>
      <c r="E13" s="5"/>
      <c r="F13" s="5"/>
      <c r="G13" s="5"/>
      <c r="H13" s="5"/>
      <c r="I13" s="5"/>
      <c r="J13" s="5"/>
      <c r="K13" s="5"/>
      <c r="L13" s="284" t="str">
        <f>IF(L10="","↑入力漏れ","")</f>
        <v>↑入力漏れ</v>
      </c>
      <c r="M13" s="284"/>
      <c r="N13" s="284"/>
      <c r="O13" s="5"/>
      <c r="P13" s="5"/>
      <c r="Q13" s="5"/>
      <c r="R13" s="5"/>
      <c r="S13" s="5"/>
      <c r="T13" s="5"/>
      <c r="U13" s="5"/>
      <c r="V13" s="5"/>
      <c r="W13" s="5"/>
      <c r="X13" s="5"/>
      <c r="Z13" s="4"/>
      <c r="AA13" s="4"/>
    </row>
    <row r="14" spans="1:32" ht="13.5" customHeight="1">
      <c r="A14" s="1" t="s">
        <v>13</v>
      </c>
      <c r="AF14" s="139" t="s">
        <v>247</v>
      </c>
    </row>
    <row r="15" spans="1:32" ht="12" customHeight="1">
      <c r="A15" s="300" t="s">
        <v>14</v>
      </c>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AF15" s="139" t="s">
        <v>248</v>
      </c>
    </row>
    <row r="16" spans="1:32" ht="12" customHeight="1">
      <c r="A16" s="343" t="s">
        <v>15</v>
      </c>
      <c r="B16" s="345"/>
      <c r="C16" s="344"/>
      <c r="D16" s="343" t="s">
        <v>16</v>
      </c>
      <c r="E16" s="345"/>
      <c r="F16" s="344"/>
      <c r="G16" s="343" t="s">
        <v>17</v>
      </c>
      <c r="H16" s="345"/>
      <c r="I16" s="344"/>
      <c r="J16" s="343" t="s">
        <v>18</v>
      </c>
      <c r="K16" s="345"/>
      <c r="L16" s="344"/>
      <c r="M16" s="320" t="s">
        <v>19</v>
      </c>
      <c r="N16" s="321"/>
      <c r="O16" s="322"/>
      <c r="P16" s="398" t="s">
        <v>20</v>
      </c>
      <c r="Q16" s="399"/>
      <c r="R16" s="400"/>
      <c r="S16" s="343" t="s">
        <v>21</v>
      </c>
      <c r="T16" s="345"/>
      <c r="U16" s="344"/>
      <c r="V16" s="343" t="s">
        <v>22</v>
      </c>
      <c r="W16" s="345"/>
      <c r="X16" s="344"/>
      <c r="AF16" s="139" t="s">
        <v>249</v>
      </c>
    </row>
    <row r="17" spans="1:32" ht="12" customHeight="1">
      <c r="A17" s="340"/>
      <c r="B17" s="341"/>
      <c r="C17" s="342"/>
      <c r="D17" s="340"/>
      <c r="E17" s="341"/>
      <c r="F17" s="342"/>
      <c r="G17" s="340"/>
      <c r="H17" s="341"/>
      <c r="I17" s="342"/>
      <c r="J17" s="340"/>
      <c r="K17" s="341"/>
      <c r="L17" s="342"/>
      <c r="M17" s="323"/>
      <c r="N17" s="324"/>
      <c r="O17" s="325"/>
      <c r="P17" s="401"/>
      <c r="Q17" s="402"/>
      <c r="R17" s="403"/>
      <c r="S17" s="340"/>
      <c r="T17" s="341"/>
      <c r="U17" s="342"/>
      <c r="V17" s="340"/>
      <c r="W17" s="341"/>
      <c r="X17" s="342"/>
    </row>
    <row r="18" spans="1:32" ht="12" customHeight="1">
      <c r="A18" s="372"/>
      <c r="B18" s="373"/>
      <c r="C18" s="374"/>
      <c r="D18" s="372"/>
      <c r="E18" s="373"/>
      <c r="F18" s="374"/>
      <c r="G18" s="372"/>
      <c r="H18" s="373"/>
      <c r="I18" s="374"/>
      <c r="J18" s="372"/>
      <c r="K18" s="373"/>
      <c r="L18" s="374"/>
      <c r="M18" s="372"/>
      <c r="N18" s="373"/>
      <c r="O18" s="374"/>
      <c r="P18" s="372"/>
      <c r="Q18" s="373"/>
      <c r="R18" s="374"/>
      <c r="S18" s="372"/>
      <c r="T18" s="373"/>
      <c r="U18" s="374"/>
      <c r="V18" s="372"/>
      <c r="W18" s="373"/>
      <c r="X18" s="374"/>
      <c r="Y18" s="6"/>
      <c r="Z18" s="4"/>
      <c r="AA18" s="4"/>
      <c r="AB18" s="4"/>
      <c r="AC18" s="4"/>
      <c r="AD18" s="4"/>
      <c r="AF18" s="139" t="s">
        <v>251</v>
      </c>
    </row>
    <row r="19" spans="1:32" ht="12" customHeight="1">
      <c r="A19" s="291"/>
      <c r="B19" s="292"/>
      <c r="C19" s="293"/>
      <c r="D19" s="291"/>
      <c r="E19" s="292"/>
      <c r="F19" s="293"/>
      <c r="G19" s="291"/>
      <c r="H19" s="292"/>
      <c r="I19" s="293"/>
      <c r="J19" s="291"/>
      <c r="K19" s="292"/>
      <c r="L19" s="293"/>
      <c r="M19" s="291"/>
      <c r="N19" s="292"/>
      <c r="O19" s="293"/>
      <c r="P19" s="291"/>
      <c r="Q19" s="292"/>
      <c r="R19" s="293"/>
      <c r="S19" s="291"/>
      <c r="T19" s="292"/>
      <c r="U19" s="293"/>
      <c r="V19" s="291"/>
      <c r="W19" s="292"/>
      <c r="X19" s="293"/>
      <c r="Y19" s="6"/>
      <c r="Z19" s="4"/>
      <c r="AA19" s="4"/>
      <c r="AB19" s="4"/>
      <c r="AC19" s="4"/>
      <c r="AD19" s="4"/>
      <c r="AF19" s="139" t="s">
        <v>252</v>
      </c>
    </row>
    <row r="20" spans="1:32" ht="12" customHeight="1">
      <c r="A20" s="375"/>
      <c r="B20" s="376"/>
      <c r="C20" s="377"/>
      <c r="D20" s="375"/>
      <c r="E20" s="376"/>
      <c r="F20" s="377"/>
      <c r="G20" s="375"/>
      <c r="H20" s="376"/>
      <c r="I20" s="377"/>
      <c r="J20" s="375"/>
      <c r="K20" s="376"/>
      <c r="L20" s="377"/>
      <c r="M20" s="375"/>
      <c r="N20" s="376"/>
      <c r="O20" s="377"/>
      <c r="P20" s="375"/>
      <c r="Q20" s="376"/>
      <c r="R20" s="377"/>
      <c r="S20" s="375"/>
      <c r="T20" s="376"/>
      <c r="U20" s="377"/>
      <c r="V20" s="375"/>
      <c r="W20" s="376"/>
      <c r="X20" s="377"/>
      <c r="Y20" s="6"/>
      <c r="Z20" s="4"/>
      <c r="AA20" s="4"/>
      <c r="AB20" s="4"/>
      <c r="AC20" s="4"/>
      <c r="AD20" s="4"/>
      <c r="AF20" s="139" t="s">
        <v>253</v>
      </c>
    </row>
    <row r="21" spans="1:32" ht="12" customHeight="1"/>
    <row r="22" spans="1:32" ht="13.5" customHeight="1">
      <c r="A22" s="1" t="s">
        <v>23</v>
      </c>
    </row>
    <row r="23" spans="1:32" ht="12" customHeight="1">
      <c r="A23" s="303" t="s">
        <v>24</v>
      </c>
      <c r="B23" s="303"/>
      <c r="C23" s="303"/>
      <c r="D23" s="303"/>
      <c r="E23" s="300"/>
      <c r="F23" s="300"/>
      <c r="G23" s="300"/>
      <c r="H23" s="300"/>
      <c r="I23" s="300"/>
      <c r="J23" s="300"/>
      <c r="K23" s="300"/>
      <c r="L23" s="300"/>
      <c r="M23" s="303" t="s">
        <v>25</v>
      </c>
      <c r="N23" s="303"/>
      <c r="O23" s="303"/>
      <c r="P23" s="303"/>
      <c r="Q23" s="300"/>
      <c r="R23" s="300"/>
      <c r="S23" s="300"/>
      <c r="T23" s="300"/>
      <c r="U23" s="300"/>
      <c r="V23" s="300"/>
      <c r="W23" s="300"/>
      <c r="X23" s="300"/>
    </row>
    <row r="24" spans="1:32" ht="12" customHeight="1">
      <c r="A24" s="304" t="s">
        <v>26</v>
      </c>
      <c r="B24" s="304"/>
      <c r="C24" s="304"/>
      <c r="D24" s="304"/>
      <c r="E24" s="358" t="s">
        <v>27</v>
      </c>
      <c r="F24" s="358"/>
      <c r="G24" s="358" t="s">
        <v>28</v>
      </c>
      <c r="H24" s="358"/>
      <c r="I24" s="358" t="s">
        <v>29</v>
      </c>
      <c r="J24" s="358"/>
      <c r="K24" s="358" t="s">
        <v>30</v>
      </c>
      <c r="L24" s="358"/>
      <c r="M24" s="304" t="s">
        <v>26</v>
      </c>
      <c r="N24" s="304"/>
      <c r="O24" s="304"/>
      <c r="P24" s="304"/>
      <c r="Q24" s="303" t="s">
        <v>31</v>
      </c>
      <c r="R24" s="303"/>
      <c r="S24" s="300"/>
      <c r="T24" s="300"/>
      <c r="U24" s="300" t="s">
        <v>32</v>
      </c>
      <c r="V24" s="300"/>
      <c r="W24" s="300" t="s">
        <v>33</v>
      </c>
      <c r="X24" s="300"/>
    </row>
    <row r="25" spans="1:32" ht="12" customHeight="1">
      <c r="A25" s="300"/>
      <c r="B25" s="300"/>
      <c r="C25" s="300"/>
      <c r="D25" s="300"/>
      <c r="E25" s="358"/>
      <c r="F25" s="358"/>
      <c r="G25" s="358"/>
      <c r="H25" s="358"/>
      <c r="I25" s="358"/>
      <c r="J25" s="358"/>
      <c r="K25" s="358"/>
      <c r="L25" s="358"/>
      <c r="M25" s="300"/>
      <c r="N25" s="300"/>
      <c r="O25" s="300"/>
      <c r="P25" s="300"/>
      <c r="Q25" s="304"/>
      <c r="R25" s="304"/>
      <c r="S25" s="358" t="s">
        <v>34</v>
      </c>
      <c r="T25" s="358"/>
      <c r="U25" s="300"/>
      <c r="V25" s="300"/>
      <c r="W25" s="300"/>
      <c r="X25" s="300"/>
    </row>
    <row r="26" spans="1:32" ht="12" customHeight="1">
      <c r="A26" s="7"/>
      <c r="B26" s="8"/>
      <c r="C26" s="8"/>
      <c r="D26" s="9" t="s">
        <v>35</v>
      </c>
      <c r="E26" s="7"/>
      <c r="F26" s="8" t="s">
        <v>35</v>
      </c>
      <c r="G26" s="7"/>
      <c r="H26" s="9" t="s">
        <v>35</v>
      </c>
      <c r="I26" s="8"/>
      <c r="J26" s="9" t="s">
        <v>35</v>
      </c>
      <c r="K26" s="7"/>
      <c r="L26" s="9" t="s">
        <v>35</v>
      </c>
      <c r="M26" s="7"/>
      <c r="N26" s="8"/>
      <c r="O26" s="8"/>
      <c r="P26" s="9" t="s">
        <v>35</v>
      </c>
      <c r="Q26" s="8"/>
      <c r="R26" s="8" t="s">
        <v>35</v>
      </c>
      <c r="S26" s="7"/>
      <c r="T26" s="9" t="s">
        <v>35</v>
      </c>
      <c r="U26" s="8"/>
      <c r="V26" s="9" t="s">
        <v>35</v>
      </c>
      <c r="W26" s="7"/>
      <c r="X26" s="9" t="s">
        <v>35</v>
      </c>
      <c r="Y26" s="6"/>
      <c r="Z26" s="10"/>
      <c r="AA26" s="10"/>
      <c r="AB26" s="4"/>
      <c r="AC26" s="10"/>
      <c r="AD26" s="10"/>
    </row>
    <row r="27" spans="1:32" ht="12" customHeight="1">
      <c r="A27" s="365">
        <f>SUM(E27:L27)</f>
        <v>0</v>
      </c>
      <c r="B27" s="366"/>
      <c r="C27" s="366"/>
      <c r="D27" s="367"/>
      <c r="E27" s="359">
        <f>別紙1号!J58</f>
        <v>0</v>
      </c>
      <c r="F27" s="360"/>
      <c r="G27" s="359">
        <f>別紙1号!J59</f>
        <v>0</v>
      </c>
      <c r="H27" s="360"/>
      <c r="I27" s="359">
        <f>別紙1号!J60</f>
        <v>0</v>
      </c>
      <c r="J27" s="360"/>
      <c r="K27" s="359">
        <f>別紙1号!J61</f>
        <v>0</v>
      </c>
      <c r="L27" s="360"/>
      <c r="M27" s="359">
        <f>SUM(Q27,U27,W27)</f>
        <v>0</v>
      </c>
      <c r="N27" s="361"/>
      <c r="O27" s="361"/>
      <c r="P27" s="360"/>
      <c r="Q27" s="349"/>
      <c r="R27" s="351"/>
      <c r="S27" s="349"/>
      <c r="T27" s="351"/>
      <c r="U27" s="349"/>
      <c r="V27" s="351"/>
      <c r="W27" s="349"/>
      <c r="X27" s="351"/>
      <c r="Y27" s="11"/>
      <c r="Z27" s="10"/>
      <c r="AA27" s="10"/>
      <c r="AB27" s="10"/>
      <c r="AC27" s="10"/>
      <c r="AD27" s="10"/>
    </row>
    <row r="28" spans="1:32" ht="12" customHeight="1">
      <c r="A28" s="368"/>
      <c r="B28" s="369"/>
      <c r="C28" s="369"/>
      <c r="D28" s="370"/>
      <c r="E28" s="371" t="s">
        <v>36</v>
      </c>
      <c r="F28" s="342"/>
      <c r="G28" s="371" t="s">
        <v>36</v>
      </c>
      <c r="H28" s="342"/>
      <c r="I28" s="371" t="s">
        <v>36</v>
      </c>
      <c r="J28" s="342"/>
      <c r="K28" s="371" t="s">
        <v>36</v>
      </c>
      <c r="L28" s="342"/>
      <c r="M28" s="362"/>
      <c r="N28" s="363"/>
      <c r="O28" s="363"/>
      <c r="P28" s="364"/>
      <c r="Q28" s="352"/>
      <c r="R28" s="354"/>
      <c r="S28" s="352"/>
      <c r="T28" s="354"/>
      <c r="U28" s="352"/>
      <c r="V28" s="354"/>
      <c r="W28" s="352"/>
      <c r="X28" s="354"/>
      <c r="Y28" s="11"/>
      <c r="Z28" s="10"/>
      <c r="AA28" s="10"/>
      <c r="AB28" s="10"/>
      <c r="AC28" s="10"/>
      <c r="AD28" s="10"/>
    </row>
    <row r="29" spans="1:32" ht="12" customHeight="1">
      <c r="A29" s="345" t="str">
        <f>IF(A27=別紙1号!J62,"","別紙１号の計と一致しません")</f>
        <v/>
      </c>
      <c r="B29" s="345"/>
      <c r="C29" s="345"/>
      <c r="D29" s="345"/>
      <c r="E29" s="345"/>
      <c r="F29" s="345"/>
      <c r="G29" s="345"/>
      <c r="H29" s="345"/>
      <c r="I29" s="345"/>
      <c r="J29" s="345"/>
      <c r="K29" s="140"/>
      <c r="L29" s="140"/>
      <c r="M29" s="140"/>
      <c r="N29" s="140"/>
    </row>
    <row r="30" spans="1:32" ht="13.5" customHeight="1">
      <c r="A30" s="1" t="s">
        <v>37</v>
      </c>
    </row>
    <row r="31" spans="1:32" ht="12" customHeight="1">
      <c r="A31" s="303" t="s">
        <v>38</v>
      </c>
      <c r="B31" s="303"/>
      <c r="C31" s="303"/>
      <c r="D31" s="300"/>
      <c r="E31" s="300"/>
      <c r="F31" s="300"/>
      <c r="G31" s="300"/>
      <c r="H31" s="300"/>
      <c r="I31" s="300"/>
      <c r="J31" s="336" t="s">
        <v>39</v>
      </c>
      <c r="K31" s="336"/>
      <c r="L31" s="336"/>
      <c r="M31" s="300" t="s">
        <v>40</v>
      </c>
      <c r="N31" s="300"/>
      <c r="O31" s="300"/>
      <c r="P31" s="300"/>
      <c r="Q31" s="300"/>
      <c r="R31" s="300"/>
      <c r="S31" s="300"/>
      <c r="T31" s="300"/>
      <c r="U31" s="300"/>
      <c r="V31" s="300" t="s">
        <v>41</v>
      </c>
      <c r="W31" s="300"/>
      <c r="X31" s="300"/>
    </row>
    <row r="32" spans="1:32" ht="12" customHeight="1">
      <c r="A32" s="337" t="s">
        <v>26</v>
      </c>
      <c r="B32" s="338"/>
      <c r="C32" s="339"/>
      <c r="D32" s="343" t="s">
        <v>42</v>
      </c>
      <c r="E32" s="344"/>
      <c r="F32" s="343" t="s">
        <v>43</v>
      </c>
      <c r="G32" s="344"/>
      <c r="H32" s="343" t="s">
        <v>33</v>
      </c>
      <c r="I32" s="344"/>
      <c r="J32" s="336"/>
      <c r="K32" s="336"/>
      <c r="L32" s="336"/>
      <c r="M32" s="343" t="s">
        <v>44</v>
      </c>
      <c r="N32" s="345"/>
      <c r="O32" s="345"/>
      <c r="P32" s="345"/>
      <c r="Q32" s="345"/>
      <c r="R32" s="344"/>
      <c r="S32" s="343" t="s">
        <v>45</v>
      </c>
      <c r="T32" s="345"/>
      <c r="U32" s="344"/>
      <c r="V32" s="300"/>
      <c r="W32" s="300"/>
      <c r="X32" s="300"/>
    </row>
    <row r="33" spans="1:24" ht="12" customHeight="1">
      <c r="A33" s="340"/>
      <c r="B33" s="341"/>
      <c r="C33" s="342"/>
      <c r="D33" s="340"/>
      <c r="E33" s="342"/>
      <c r="F33" s="340"/>
      <c r="G33" s="342"/>
      <c r="H33" s="340"/>
      <c r="I33" s="342"/>
      <c r="J33" s="336"/>
      <c r="K33" s="336"/>
      <c r="L33" s="336"/>
      <c r="M33" s="340"/>
      <c r="N33" s="341"/>
      <c r="O33" s="341"/>
      <c r="P33" s="341"/>
      <c r="Q33" s="341"/>
      <c r="R33" s="342"/>
      <c r="S33" s="340"/>
      <c r="T33" s="341"/>
      <c r="U33" s="342"/>
      <c r="V33" s="300"/>
      <c r="W33" s="300"/>
      <c r="X33" s="300"/>
    </row>
    <row r="34" spans="1:24" ht="12" customHeight="1">
      <c r="A34" s="7"/>
      <c r="B34" s="8"/>
      <c r="C34" s="9" t="s">
        <v>35</v>
      </c>
      <c r="D34" s="7"/>
      <c r="E34" s="9" t="s">
        <v>35</v>
      </c>
      <c r="F34" s="7"/>
      <c r="G34" s="9" t="s">
        <v>35</v>
      </c>
      <c r="H34" s="7"/>
      <c r="I34" s="9" t="s">
        <v>35</v>
      </c>
      <c r="J34" s="7"/>
      <c r="K34" s="8"/>
      <c r="L34" s="9" t="s">
        <v>35</v>
      </c>
      <c r="M34" s="12"/>
      <c r="N34" s="13"/>
      <c r="O34" s="13"/>
      <c r="P34" s="13"/>
      <c r="Q34" s="13"/>
      <c r="R34" s="14"/>
      <c r="S34" s="13"/>
      <c r="T34" s="13"/>
      <c r="U34" s="14"/>
      <c r="V34" s="13"/>
      <c r="W34" s="13"/>
      <c r="X34" s="9" t="s">
        <v>46</v>
      </c>
    </row>
    <row r="35" spans="1:24" ht="12" customHeight="1">
      <c r="A35" s="326">
        <f>SUM(D35:I37)</f>
        <v>0</v>
      </c>
      <c r="B35" s="327"/>
      <c r="C35" s="328"/>
      <c r="D35" s="332">
        <f>別紙!C23+別紙!D23</f>
        <v>0</v>
      </c>
      <c r="E35" s="333"/>
      <c r="F35" s="332">
        <f>別紙!I23</f>
        <v>0</v>
      </c>
      <c r="G35" s="333"/>
      <c r="H35" s="332">
        <f>別紙!E23+別紙!F23+別紙!J23</f>
        <v>0</v>
      </c>
      <c r="I35" s="333"/>
      <c r="J35" s="285"/>
      <c r="K35" s="286"/>
      <c r="L35" s="287"/>
      <c r="M35" s="285" t="s">
        <v>47</v>
      </c>
      <c r="N35" s="286"/>
      <c r="O35" s="286"/>
      <c r="P35" s="286"/>
      <c r="Q35" s="286"/>
      <c r="R35" s="287"/>
      <c r="S35" s="346" t="s">
        <v>48</v>
      </c>
      <c r="T35" s="347"/>
      <c r="U35" s="348"/>
      <c r="V35" s="349"/>
      <c r="W35" s="350"/>
      <c r="X35" s="351"/>
    </row>
    <row r="36" spans="1:24" ht="12" customHeight="1">
      <c r="A36" s="326"/>
      <c r="B36" s="327"/>
      <c r="C36" s="328"/>
      <c r="D36" s="332"/>
      <c r="E36" s="333"/>
      <c r="F36" s="332"/>
      <c r="G36" s="333"/>
      <c r="H36" s="332"/>
      <c r="I36" s="333"/>
      <c r="J36" s="285"/>
      <c r="K36" s="286"/>
      <c r="L36" s="287"/>
      <c r="M36" s="285" t="s">
        <v>47</v>
      </c>
      <c r="N36" s="286"/>
      <c r="O36" s="286"/>
      <c r="P36" s="286"/>
      <c r="Q36" s="286"/>
      <c r="R36" s="287"/>
      <c r="S36" s="346" t="s">
        <v>48</v>
      </c>
      <c r="T36" s="347"/>
      <c r="U36" s="348"/>
      <c r="V36" s="349"/>
      <c r="W36" s="350"/>
      <c r="X36" s="351"/>
    </row>
    <row r="37" spans="1:24" ht="12" customHeight="1">
      <c r="A37" s="329"/>
      <c r="B37" s="330"/>
      <c r="C37" s="331"/>
      <c r="D37" s="334"/>
      <c r="E37" s="335"/>
      <c r="F37" s="334"/>
      <c r="G37" s="335"/>
      <c r="H37" s="334"/>
      <c r="I37" s="335"/>
      <c r="J37" s="288"/>
      <c r="K37" s="289"/>
      <c r="L37" s="290"/>
      <c r="M37" s="288"/>
      <c r="N37" s="289"/>
      <c r="O37" s="289"/>
      <c r="P37" s="289"/>
      <c r="Q37" s="289"/>
      <c r="R37" s="290"/>
      <c r="S37" s="355"/>
      <c r="T37" s="356"/>
      <c r="U37" s="357"/>
      <c r="V37" s="352"/>
      <c r="W37" s="353"/>
      <c r="X37" s="354"/>
    </row>
    <row r="38" spans="1:24" ht="14.25" customHeight="1">
      <c r="S38" s="302" t="str">
        <f>IF(V35&gt;=10000,"　","月額保育料ERROR")</f>
        <v>月額保育料ERROR</v>
      </c>
      <c r="T38" s="302"/>
      <c r="U38" s="302"/>
      <c r="V38" s="302"/>
      <c r="W38" s="302"/>
      <c r="X38" s="302"/>
    </row>
    <row r="39" spans="1:24" ht="13.5" customHeight="1">
      <c r="A39" s="1" t="s">
        <v>49</v>
      </c>
    </row>
    <row r="40" spans="1:24" ht="12" customHeight="1">
      <c r="A40" s="303" t="s">
        <v>50</v>
      </c>
      <c r="B40" s="303"/>
      <c r="C40" s="303"/>
      <c r="D40" s="303"/>
      <c r="E40" s="303"/>
      <c r="F40" s="303"/>
      <c r="G40" s="303"/>
      <c r="H40" s="303" t="s">
        <v>51</v>
      </c>
      <c r="I40" s="303"/>
      <c r="J40" s="303"/>
      <c r="K40" s="303"/>
      <c r="L40" s="303" t="s">
        <v>218</v>
      </c>
      <c r="M40" s="303"/>
      <c r="N40" s="303"/>
      <c r="O40" s="303"/>
      <c r="P40" s="320" t="s">
        <v>219</v>
      </c>
      <c r="Q40" s="321"/>
      <c r="R40" s="321"/>
      <c r="S40" s="322"/>
      <c r="T40" s="303" t="s">
        <v>52</v>
      </c>
      <c r="U40" s="303"/>
      <c r="V40" s="303"/>
      <c r="W40" s="303"/>
      <c r="X40" s="303"/>
    </row>
    <row r="41" spans="1:24" ht="12" customHeight="1">
      <c r="A41" s="304"/>
      <c r="B41" s="304"/>
      <c r="C41" s="304"/>
      <c r="D41" s="304"/>
      <c r="E41" s="304"/>
      <c r="F41" s="304"/>
      <c r="G41" s="304"/>
      <c r="H41" s="304"/>
      <c r="I41" s="304"/>
      <c r="J41" s="304"/>
      <c r="K41" s="304"/>
      <c r="L41" s="304"/>
      <c r="M41" s="304"/>
      <c r="N41" s="304"/>
      <c r="O41" s="304"/>
      <c r="P41" s="323"/>
      <c r="Q41" s="324"/>
      <c r="R41" s="324"/>
      <c r="S41" s="325"/>
      <c r="T41" s="304"/>
      <c r="U41" s="304"/>
      <c r="V41" s="304"/>
      <c r="W41" s="304"/>
      <c r="X41" s="304"/>
    </row>
    <row r="42" spans="1:24" ht="12" customHeight="1">
      <c r="A42" s="12"/>
      <c r="B42" s="13"/>
      <c r="C42" s="13"/>
      <c r="D42" s="13"/>
      <c r="E42" s="13"/>
      <c r="F42" s="13"/>
      <c r="G42" s="13"/>
      <c r="H42" s="148"/>
      <c r="I42" s="149"/>
      <c r="J42" s="149"/>
      <c r="K42" s="150" t="s">
        <v>53</v>
      </c>
      <c r="L42" s="149"/>
      <c r="M42" s="149"/>
      <c r="N42" s="149"/>
      <c r="O42" s="149" t="s">
        <v>54</v>
      </c>
      <c r="P42" s="148"/>
      <c r="Q42" s="149"/>
      <c r="R42" s="149"/>
      <c r="S42" s="149" t="s">
        <v>54</v>
      </c>
      <c r="T42" s="305"/>
      <c r="U42" s="306"/>
      <c r="V42" s="306"/>
      <c r="W42" s="306"/>
      <c r="X42" s="307"/>
    </row>
    <row r="43" spans="1:24" ht="12" customHeight="1">
      <c r="A43" s="291"/>
      <c r="B43" s="292"/>
      <c r="C43" s="292"/>
      <c r="D43" s="292"/>
      <c r="E43" s="292"/>
      <c r="F43" s="292"/>
      <c r="G43" s="293"/>
      <c r="H43" s="314"/>
      <c r="I43" s="315"/>
      <c r="J43" s="315"/>
      <c r="K43" s="316"/>
      <c r="L43" s="294"/>
      <c r="M43" s="295"/>
      <c r="N43" s="295"/>
      <c r="O43" s="296"/>
      <c r="P43" s="294"/>
      <c r="Q43" s="295"/>
      <c r="R43" s="295"/>
      <c r="S43" s="296"/>
      <c r="T43" s="308"/>
      <c r="U43" s="309"/>
      <c r="V43" s="309"/>
      <c r="W43" s="309"/>
      <c r="X43" s="310"/>
    </row>
    <row r="44" spans="1:24" ht="12" customHeight="1">
      <c r="A44" s="15"/>
      <c r="B44" s="16"/>
      <c r="C44" s="16"/>
      <c r="D44" s="16"/>
      <c r="E44" s="16"/>
      <c r="F44" s="16"/>
      <c r="G44" s="16"/>
      <c r="H44" s="317"/>
      <c r="I44" s="318"/>
      <c r="J44" s="318"/>
      <c r="K44" s="319"/>
      <c r="L44" s="297"/>
      <c r="M44" s="298"/>
      <c r="N44" s="298"/>
      <c r="O44" s="299"/>
      <c r="P44" s="297"/>
      <c r="Q44" s="298"/>
      <c r="R44" s="298"/>
      <c r="S44" s="299"/>
      <c r="T44" s="311"/>
      <c r="U44" s="312"/>
      <c r="V44" s="312"/>
      <c r="W44" s="312"/>
      <c r="X44" s="313"/>
    </row>
    <row r="45" spans="1:24" ht="12" customHeight="1">
      <c r="A45" s="284" t="str">
        <f>IF(A43="","↑入力漏れ","")</f>
        <v>↑入力漏れ</v>
      </c>
      <c r="B45" s="284"/>
      <c r="C45" s="284"/>
    </row>
    <row r="46" spans="1:24" ht="13.5" customHeight="1">
      <c r="A46" s="1" t="s">
        <v>55</v>
      </c>
    </row>
    <row r="47" spans="1:24" ht="12" customHeight="1">
      <c r="A47" s="300" t="s">
        <v>56</v>
      </c>
      <c r="B47" s="300"/>
      <c r="C47" s="300"/>
      <c r="D47" s="300"/>
      <c r="E47" s="300"/>
      <c r="F47" s="300"/>
      <c r="G47" s="300"/>
      <c r="H47" s="300"/>
      <c r="I47" s="300"/>
      <c r="J47" s="300"/>
      <c r="K47" s="300"/>
      <c r="L47" s="300"/>
      <c r="M47" s="300"/>
      <c r="N47" s="300"/>
      <c r="O47" s="300"/>
      <c r="P47" s="300" t="s">
        <v>57</v>
      </c>
      <c r="Q47" s="300"/>
      <c r="R47" s="300"/>
      <c r="S47" s="300"/>
      <c r="T47" s="300" t="s">
        <v>58</v>
      </c>
      <c r="U47" s="300"/>
      <c r="V47" s="300"/>
      <c r="W47" s="300"/>
      <c r="X47" s="300"/>
    </row>
    <row r="48" spans="1:24" ht="12" customHeight="1">
      <c r="A48" s="300" t="s">
        <v>59</v>
      </c>
      <c r="B48" s="300"/>
      <c r="C48" s="300"/>
      <c r="D48" s="300"/>
      <c r="E48" s="300"/>
      <c r="F48" s="300"/>
      <c r="G48" s="300"/>
      <c r="H48" s="300" t="s">
        <v>218</v>
      </c>
      <c r="I48" s="300"/>
      <c r="J48" s="300"/>
      <c r="K48" s="301"/>
      <c r="L48" s="300" t="s">
        <v>60</v>
      </c>
      <c r="M48" s="300"/>
      <c r="N48" s="300"/>
      <c r="O48" s="300"/>
      <c r="P48" s="300"/>
      <c r="Q48" s="300"/>
      <c r="R48" s="300"/>
      <c r="S48" s="300"/>
      <c r="T48" s="300"/>
      <c r="U48" s="300"/>
      <c r="V48" s="300"/>
      <c r="W48" s="300"/>
      <c r="X48" s="300"/>
    </row>
    <row r="49" spans="1:24" ht="12" customHeight="1">
      <c r="A49" s="12"/>
      <c r="B49" s="13"/>
      <c r="C49" s="13"/>
      <c r="D49" s="13"/>
      <c r="E49" s="13"/>
      <c r="F49" s="13"/>
      <c r="G49" s="13"/>
      <c r="H49" s="7"/>
      <c r="I49" s="8"/>
      <c r="J49" s="8"/>
      <c r="K49" s="8" t="s">
        <v>61</v>
      </c>
      <c r="L49" s="7"/>
      <c r="M49" s="8"/>
      <c r="N49" s="8"/>
      <c r="O49" s="9" t="s">
        <v>61</v>
      </c>
      <c r="P49" s="7"/>
      <c r="Q49" s="8"/>
      <c r="R49" s="8"/>
      <c r="S49" s="9" t="s">
        <v>35</v>
      </c>
      <c r="T49" s="8"/>
      <c r="U49" s="8"/>
      <c r="V49" s="8"/>
      <c r="W49" s="8"/>
      <c r="X49" s="9" t="s">
        <v>35</v>
      </c>
    </row>
    <row r="50" spans="1:24" ht="12" customHeight="1">
      <c r="A50" s="291"/>
      <c r="B50" s="292"/>
      <c r="C50" s="292"/>
      <c r="D50" s="292"/>
      <c r="E50" s="292"/>
      <c r="F50" s="292"/>
      <c r="G50" s="293"/>
      <c r="H50" s="294"/>
      <c r="I50" s="295"/>
      <c r="J50" s="295"/>
      <c r="K50" s="296"/>
      <c r="L50" s="294"/>
      <c r="M50" s="295"/>
      <c r="N50" s="295"/>
      <c r="O50" s="296"/>
      <c r="P50" s="285"/>
      <c r="Q50" s="286"/>
      <c r="R50" s="286"/>
      <c r="S50" s="287"/>
      <c r="T50" s="285"/>
      <c r="U50" s="286"/>
      <c r="V50" s="286"/>
      <c r="W50" s="286"/>
      <c r="X50" s="287"/>
    </row>
    <row r="51" spans="1:24" ht="12" customHeight="1">
      <c r="A51" s="15"/>
      <c r="B51" s="16"/>
      <c r="C51" s="16"/>
      <c r="D51" s="16"/>
      <c r="E51" s="16"/>
      <c r="F51" s="16"/>
      <c r="G51" s="16"/>
      <c r="H51" s="297"/>
      <c r="I51" s="298"/>
      <c r="J51" s="298"/>
      <c r="K51" s="299"/>
      <c r="L51" s="297"/>
      <c r="M51" s="298"/>
      <c r="N51" s="298"/>
      <c r="O51" s="299"/>
      <c r="P51" s="288"/>
      <c r="Q51" s="289"/>
      <c r="R51" s="289"/>
      <c r="S51" s="290"/>
      <c r="T51" s="288"/>
      <c r="U51" s="289"/>
      <c r="V51" s="289"/>
      <c r="W51" s="289"/>
      <c r="X51" s="290"/>
    </row>
    <row r="52" spans="1:24" ht="12" customHeight="1"/>
    <row r="53" spans="1:24" ht="13.5" customHeight="1">
      <c r="A53" s="2" t="s">
        <v>62</v>
      </c>
    </row>
    <row r="54" spans="1:24" ht="13.5" customHeight="1">
      <c r="A54" s="2" t="s">
        <v>63</v>
      </c>
    </row>
    <row r="55" spans="1:24" ht="13.5" customHeight="1">
      <c r="A55" s="2" t="s">
        <v>64</v>
      </c>
    </row>
    <row r="56" spans="1:24" ht="13.5" customHeight="1">
      <c r="A56" s="2" t="s">
        <v>194</v>
      </c>
    </row>
    <row r="57" spans="1:24" ht="13.5" customHeight="1">
      <c r="A57" s="2" t="s">
        <v>195</v>
      </c>
    </row>
    <row r="58" spans="1:24" ht="13.5" customHeight="1">
      <c r="A58" s="2" t="s">
        <v>65</v>
      </c>
    </row>
    <row r="59" spans="1:24" s="2" customFormat="1" ht="13.5" customHeight="1">
      <c r="A59" s="2" t="s">
        <v>66</v>
      </c>
    </row>
    <row r="60" spans="1:24" s="2" customFormat="1" ht="13.5" customHeight="1">
      <c r="A60" s="2" t="s">
        <v>67</v>
      </c>
    </row>
    <row r="61" spans="1:24" s="2" customFormat="1" ht="13.5" customHeight="1">
      <c r="A61" s="2" t="s">
        <v>68</v>
      </c>
    </row>
    <row r="62" spans="1:24" s="2" customFormat="1" ht="13.5" customHeight="1">
      <c r="A62" s="2" t="s">
        <v>69</v>
      </c>
    </row>
    <row r="63" spans="1:24" s="2" customFormat="1" ht="13.5" customHeight="1">
      <c r="A63" s="2" t="s">
        <v>70</v>
      </c>
    </row>
    <row r="64" spans="1:24" s="2" customFormat="1" ht="13.5" customHeight="1"/>
    <row r="65" s="2" customFormat="1" ht="15.75" customHeight="1"/>
    <row r="66" s="2" customFormat="1" ht="15.75" customHeight="1"/>
    <row r="67" s="2" customFormat="1" ht="15.75" customHeight="1"/>
    <row r="68" s="2" customFormat="1" ht="15.75" customHeight="1"/>
    <row r="69" s="2" customFormat="1" ht="15.75" customHeight="1"/>
    <row r="70" s="2" customFormat="1" ht="15.75" customHeight="1"/>
    <row r="71" s="2" customFormat="1" ht="18" customHeight="1"/>
  </sheetData>
  <mergeCells count="115">
    <mergeCell ref="A29:J29"/>
    <mergeCell ref="A13:C13"/>
    <mergeCell ref="L13:N13"/>
    <mergeCell ref="L10:M12"/>
    <mergeCell ref="N10:P12"/>
    <mergeCell ref="A10:B12"/>
    <mergeCell ref="I10:K12"/>
    <mergeCell ref="C10:E12"/>
    <mergeCell ref="F10:H12"/>
    <mergeCell ref="A18:C20"/>
    <mergeCell ref="P16:R17"/>
    <mergeCell ref="D18:F20"/>
    <mergeCell ref="G18:I20"/>
    <mergeCell ref="J18:L20"/>
    <mergeCell ref="G28:H28"/>
    <mergeCell ref="I28:J28"/>
    <mergeCell ref="K28:L28"/>
    <mergeCell ref="A3:X3"/>
    <mergeCell ref="A4:X4"/>
    <mergeCell ref="A7:B9"/>
    <mergeCell ref="C7:K7"/>
    <mergeCell ref="L7:S7"/>
    <mergeCell ref="L8:M9"/>
    <mergeCell ref="T7:X7"/>
    <mergeCell ref="C8:E9"/>
    <mergeCell ref="F8:H9"/>
    <mergeCell ref="I8:K9"/>
    <mergeCell ref="T8:V9"/>
    <mergeCell ref="S16:U17"/>
    <mergeCell ref="V16:X17"/>
    <mergeCell ref="Q10:S12"/>
    <mergeCell ref="T10:V12"/>
    <mergeCell ref="W8:X9"/>
    <mergeCell ref="N8:P9"/>
    <mergeCell ref="Q8:S9"/>
    <mergeCell ref="W10:X12"/>
    <mergeCell ref="M18:O20"/>
    <mergeCell ref="P18:R20"/>
    <mergeCell ref="S18:U20"/>
    <mergeCell ref="V18:X20"/>
    <mergeCell ref="A15:X15"/>
    <mergeCell ref="A16:C17"/>
    <mergeCell ref="D16:F17"/>
    <mergeCell ref="G16:I17"/>
    <mergeCell ref="J16:L17"/>
    <mergeCell ref="M16:O17"/>
    <mergeCell ref="W24:X25"/>
    <mergeCell ref="Q25:R25"/>
    <mergeCell ref="S25:T25"/>
    <mergeCell ref="E27:F27"/>
    <mergeCell ref="G27:H27"/>
    <mergeCell ref="M27:P28"/>
    <mergeCell ref="Q27:R28"/>
    <mergeCell ref="A23:L23"/>
    <mergeCell ref="M23:X23"/>
    <mergeCell ref="A24:D25"/>
    <mergeCell ref="E24:F25"/>
    <mergeCell ref="G24:H25"/>
    <mergeCell ref="I24:J25"/>
    <mergeCell ref="K24:L25"/>
    <mergeCell ref="M24:P25"/>
    <mergeCell ref="Q24:T24"/>
    <mergeCell ref="U24:V25"/>
    <mergeCell ref="S27:T28"/>
    <mergeCell ref="U27:V28"/>
    <mergeCell ref="A27:D28"/>
    <mergeCell ref="I27:J27"/>
    <mergeCell ref="K27:L27"/>
    <mergeCell ref="W27:X28"/>
    <mergeCell ref="E28:F28"/>
    <mergeCell ref="A35:C37"/>
    <mergeCell ref="D35:E37"/>
    <mergeCell ref="F35:G37"/>
    <mergeCell ref="H35:I37"/>
    <mergeCell ref="A31:I31"/>
    <mergeCell ref="J31:L33"/>
    <mergeCell ref="M31:U31"/>
    <mergeCell ref="V31:X33"/>
    <mergeCell ref="A32:C33"/>
    <mergeCell ref="D32:E33"/>
    <mergeCell ref="F32:G33"/>
    <mergeCell ref="H32:I33"/>
    <mergeCell ref="M32:R33"/>
    <mergeCell ref="S32:U33"/>
    <mergeCell ref="J35:L37"/>
    <mergeCell ref="M35:R35"/>
    <mergeCell ref="S35:U35"/>
    <mergeCell ref="V35:X37"/>
    <mergeCell ref="M36:R36"/>
    <mergeCell ref="S36:U36"/>
    <mergeCell ref="M37:R37"/>
    <mergeCell ref="S37:U37"/>
    <mergeCell ref="S38:X38"/>
    <mergeCell ref="T40:X41"/>
    <mergeCell ref="T42:X44"/>
    <mergeCell ref="A43:G43"/>
    <mergeCell ref="H43:K44"/>
    <mergeCell ref="L43:O44"/>
    <mergeCell ref="P43:S44"/>
    <mergeCell ref="A40:G41"/>
    <mergeCell ref="H40:K41"/>
    <mergeCell ref="L40:O41"/>
    <mergeCell ref="P40:S41"/>
    <mergeCell ref="A45:C45"/>
    <mergeCell ref="T50:X51"/>
    <mergeCell ref="A50:G50"/>
    <mergeCell ref="H50:K51"/>
    <mergeCell ref="L50:O51"/>
    <mergeCell ref="P50:S51"/>
    <mergeCell ref="A47:O47"/>
    <mergeCell ref="P47:S48"/>
    <mergeCell ref="T47:X48"/>
    <mergeCell ref="A48:G48"/>
    <mergeCell ref="H48:K48"/>
    <mergeCell ref="L48:O48"/>
  </mergeCells>
  <phoneticPr fontId="2"/>
  <conditionalFormatting sqref="S38:X38">
    <cfRule type="cellIs" dxfId="11" priority="5" stopIfTrue="1" operator="equal">
      <formula>"月額保育料ERROR"</formula>
    </cfRule>
  </conditionalFormatting>
  <conditionalFormatting sqref="A29 K29:N29">
    <cfRule type="cellIs" dxfId="10" priority="4" stopIfTrue="1" operator="equal">
      <formula>"別紙１号の計と一致しません"</formula>
    </cfRule>
  </conditionalFormatting>
  <conditionalFormatting sqref="A13:C13">
    <cfRule type="cellIs" dxfId="9" priority="3" stopIfTrue="1" operator="equal">
      <formula>"↑入力漏れ"</formula>
    </cfRule>
  </conditionalFormatting>
  <conditionalFormatting sqref="L13:N13">
    <cfRule type="cellIs" dxfId="8" priority="2" stopIfTrue="1" operator="equal">
      <formula>"↑入力漏れ"</formula>
    </cfRule>
  </conditionalFormatting>
  <conditionalFormatting sqref="A45:C45">
    <cfRule type="cellIs" dxfId="7" priority="1" stopIfTrue="1" operator="equal">
      <formula>"↑入力漏れ"</formula>
    </cfRule>
  </conditionalFormatting>
  <dataValidations count="4">
    <dataValidation type="list" allowBlank="1" showInputMessage="1" showErrorMessage="1" sqref="A10:B12">
      <formula1>$AF$6:$AF$10</formula1>
    </dataValidation>
    <dataValidation type="list" allowBlank="1" showInputMessage="1" showErrorMessage="1" sqref="A18:X20">
      <formula1>$AF$11:$AF$12</formula1>
    </dataValidation>
    <dataValidation type="list" allowBlank="1" showInputMessage="1" showErrorMessage="1" sqref="A43:G43 A50:G50">
      <formula1>$AF$14:$AF$17</formula1>
    </dataValidation>
    <dataValidation type="list" allowBlank="1" showInputMessage="1" showErrorMessage="1" sqref="L10:M12">
      <formula1>$AF$18:$AF$21</formula1>
    </dataValidation>
  </dataValidations>
  <printOptions horizontalCentered="1"/>
  <pageMargins left="0.70866141732283472" right="0.31496062992125984" top="0.98425196850393704" bottom="0.43307086614173229" header="0.51181102362204722" footer="0.27559055118110237"/>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24"/>
  <sheetViews>
    <sheetView zoomScaleNormal="100" workbookViewId="0">
      <selection activeCell="H13" sqref="H13:H14"/>
    </sheetView>
  </sheetViews>
  <sheetFormatPr defaultColWidth="9" defaultRowHeight="12"/>
  <cols>
    <col min="1" max="1" width="4.453125" style="18" customWidth="1"/>
    <col min="2" max="2" width="8.08984375" style="18" customWidth="1"/>
    <col min="3" max="3" width="10.6328125" style="18" customWidth="1"/>
    <col min="4" max="4" width="4.6328125" style="18" customWidth="1"/>
    <col min="5" max="5" width="7.6328125" style="18" customWidth="1"/>
    <col min="6" max="6" width="4.6328125" style="18" customWidth="1"/>
    <col min="7" max="7" width="9.08984375" style="18" customWidth="1"/>
    <col min="8" max="8" width="4.6328125" style="18" customWidth="1"/>
    <col min="9" max="9" width="9.6328125" style="18" customWidth="1"/>
    <col min="10" max="10" width="7.6328125" style="18" customWidth="1"/>
    <col min="11" max="11" width="4.6328125" style="18" customWidth="1"/>
    <col min="12" max="12" width="8.6328125" style="18" customWidth="1"/>
    <col min="13" max="13" width="7.6328125" style="18" customWidth="1"/>
    <col min="14" max="14" width="4.6328125" style="18" customWidth="1"/>
    <col min="15" max="15" width="8.6328125" style="18" customWidth="1"/>
    <col min="16" max="16" width="7.6328125" style="18" customWidth="1"/>
    <col min="17" max="17" width="4.6328125" style="18" customWidth="1"/>
    <col min="18" max="18" width="8.6328125" style="18" customWidth="1"/>
    <col min="19" max="19" width="7.6328125" style="18" customWidth="1"/>
    <col min="20" max="20" width="4.6328125" style="18" customWidth="1"/>
    <col min="21" max="21" width="8.6328125" style="18" customWidth="1"/>
    <col min="22" max="22" width="7.6328125" style="18" customWidth="1"/>
    <col min="23" max="23" width="4.6328125" style="18" customWidth="1"/>
    <col min="24" max="24" width="8.6328125" style="18" customWidth="1"/>
    <col min="25" max="25" width="9.1796875" style="18" customWidth="1"/>
    <col min="26" max="26" width="8.453125" style="18" customWidth="1"/>
    <col min="27" max="27" width="9.6328125" style="18" customWidth="1"/>
    <col min="28" max="28" width="9.08984375" style="18" customWidth="1"/>
    <col min="29" max="29" width="4.6328125" style="18" customWidth="1"/>
    <col min="30" max="30" width="10.90625" style="18" customWidth="1"/>
    <col min="31" max="31" width="5.6328125" style="18" customWidth="1"/>
    <col min="32" max="32" width="0.7265625" style="18" customWidth="1"/>
    <col min="33" max="33" width="9" style="18"/>
    <col min="34" max="34" width="10.1796875" style="18" customWidth="1"/>
    <col min="35" max="35" width="16.54296875" style="18" customWidth="1"/>
    <col min="36" max="16384" width="9" style="18"/>
  </cols>
  <sheetData>
    <row r="1" spans="1:35" s="17" customFormat="1" ht="22.5" customHeight="1">
      <c r="A1" s="17" t="s">
        <v>71</v>
      </c>
    </row>
    <row r="2" spans="1:35" s="17" customFormat="1" ht="22.5" customHeight="1"/>
    <row r="3" spans="1:35" s="17" customFormat="1" ht="22.5" customHeight="1">
      <c r="A3" s="378" t="s">
        <v>72</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row>
    <row r="5" spans="1:35" ht="18" customHeight="1">
      <c r="A5" s="421" t="s">
        <v>108</v>
      </c>
      <c r="B5" s="410" t="s">
        <v>73</v>
      </c>
      <c r="C5" s="421" t="s">
        <v>74</v>
      </c>
      <c r="D5" s="424" t="s">
        <v>75</v>
      </c>
      <c r="E5" s="425"/>
      <c r="F5" s="425"/>
      <c r="G5" s="425"/>
      <c r="H5" s="425"/>
      <c r="I5" s="425"/>
      <c r="J5" s="425"/>
      <c r="K5" s="425"/>
      <c r="L5" s="425"/>
      <c r="M5" s="425"/>
      <c r="N5" s="425"/>
      <c r="O5" s="425"/>
      <c r="P5" s="425"/>
      <c r="Q5" s="425"/>
      <c r="R5" s="425"/>
      <c r="S5" s="425"/>
      <c r="T5" s="425"/>
      <c r="U5" s="425"/>
      <c r="V5" s="425"/>
      <c r="W5" s="425"/>
      <c r="X5" s="425"/>
      <c r="Y5" s="425"/>
      <c r="Z5" s="426"/>
      <c r="AA5" s="410" t="s">
        <v>362</v>
      </c>
      <c r="AB5" s="410" t="s">
        <v>76</v>
      </c>
      <c r="AC5" s="410" t="s">
        <v>239</v>
      </c>
      <c r="AD5" s="421" t="s">
        <v>77</v>
      </c>
      <c r="AE5" s="421" t="s">
        <v>109</v>
      </c>
    </row>
    <row r="6" spans="1:35" ht="18" customHeight="1">
      <c r="A6" s="422"/>
      <c r="B6" s="423"/>
      <c r="C6" s="422"/>
      <c r="D6" s="407" t="s">
        <v>78</v>
      </c>
      <c r="E6" s="408"/>
      <c r="F6" s="408"/>
      <c r="G6" s="408"/>
      <c r="H6" s="408"/>
      <c r="I6" s="409"/>
      <c r="J6" s="407" t="s">
        <v>79</v>
      </c>
      <c r="K6" s="408"/>
      <c r="L6" s="408"/>
      <c r="M6" s="408"/>
      <c r="N6" s="408"/>
      <c r="O6" s="408"/>
      <c r="P6" s="408"/>
      <c r="Q6" s="408"/>
      <c r="R6" s="408"/>
      <c r="S6" s="408"/>
      <c r="T6" s="408"/>
      <c r="U6" s="408"/>
      <c r="V6" s="408"/>
      <c r="W6" s="408"/>
      <c r="X6" s="408"/>
      <c r="Y6" s="409"/>
      <c r="Z6" s="421" t="s">
        <v>80</v>
      </c>
      <c r="AA6" s="423"/>
      <c r="AB6" s="411"/>
      <c r="AC6" s="423"/>
      <c r="AD6" s="411"/>
      <c r="AE6" s="422"/>
    </row>
    <row r="7" spans="1:35" ht="18" customHeight="1">
      <c r="A7" s="422"/>
      <c r="B7" s="423"/>
      <c r="C7" s="422"/>
      <c r="D7" s="433"/>
      <c r="E7" s="434"/>
      <c r="F7" s="434"/>
      <c r="G7" s="434"/>
      <c r="H7" s="434"/>
      <c r="I7" s="435"/>
      <c r="J7" s="427" t="s">
        <v>81</v>
      </c>
      <c r="K7" s="428"/>
      <c r="L7" s="429"/>
      <c r="M7" s="427" t="s">
        <v>82</v>
      </c>
      <c r="N7" s="428"/>
      <c r="O7" s="429"/>
      <c r="P7" s="427" t="s">
        <v>83</v>
      </c>
      <c r="Q7" s="428"/>
      <c r="R7" s="429"/>
      <c r="S7" s="427" t="s">
        <v>84</v>
      </c>
      <c r="T7" s="428"/>
      <c r="U7" s="429"/>
      <c r="V7" s="427" t="s">
        <v>85</v>
      </c>
      <c r="W7" s="428"/>
      <c r="X7" s="429"/>
      <c r="Y7" s="410" t="s">
        <v>26</v>
      </c>
      <c r="Z7" s="422"/>
      <c r="AA7" s="423"/>
      <c r="AB7" s="411"/>
      <c r="AC7" s="423"/>
      <c r="AD7" s="411"/>
      <c r="AE7" s="422"/>
    </row>
    <row r="8" spans="1:35" ht="53.25" customHeight="1">
      <c r="A8" s="422"/>
      <c r="B8" s="423"/>
      <c r="C8" s="422"/>
      <c r="D8" s="436"/>
      <c r="E8" s="437"/>
      <c r="F8" s="437"/>
      <c r="G8" s="437"/>
      <c r="H8" s="437"/>
      <c r="I8" s="438"/>
      <c r="J8" s="430"/>
      <c r="K8" s="431"/>
      <c r="L8" s="432"/>
      <c r="M8" s="430"/>
      <c r="N8" s="431"/>
      <c r="O8" s="432"/>
      <c r="P8" s="430"/>
      <c r="Q8" s="431"/>
      <c r="R8" s="432"/>
      <c r="S8" s="430"/>
      <c r="T8" s="431"/>
      <c r="U8" s="432"/>
      <c r="V8" s="430"/>
      <c r="W8" s="431"/>
      <c r="X8" s="432"/>
      <c r="Y8" s="423"/>
      <c r="Z8" s="422"/>
      <c r="AA8" s="423"/>
      <c r="AB8" s="411"/>
      <c r="AC8" s="423"/>
      <c r="AD8" s="411"/>
      <c r="AE8" s="422"/>
    </row>
    <row r="9" spans="1:35" ht="65.150000000000006" customHeight="1">
      <c r="A9" s="422"/>
      <c r="B9" s="423"/>
      <c r="C9" s="120" t="s">
        <v>86</v>
      </c>
      <c r="D9" s="121" t="s">
        <v>87</v>
      </c>
      <c r="E9" s="121" t="s">
        <v>88</v>
      </c>
      <c r="F9" s="117" t="s">
        <v>89</v>
      </c>
      <c r="G9" s="117" t="s">
        <v>90</v>
      </c>
      <c r="H9" s="121" t="s">
        <v>91</v>
      </c>
      <c r="I9" s="121" t="s">
        <v>92</v>
      </c>
      <c r="J9" s="121" t="s">
        <v>88</v>
      </c>
      <c r="K9" s="117" t="s">
        <v>93</v>
      </c>
      <c r="L9" s="121" t="s">
        <v>92</v>
      </c>
      <c r="M9" s="121" t="s">
        <v>88</v>
      </c>
      <c r="N9" s="117" t="s">
        <v>89</v>
      </c>
      <c r="O9" s="122" t="s">
        <v>26</v>
      </c>
      <c r="P9" s="121" t="s">
        <v>88</v>
      </c>
      <c r="Q9" s="117" t="s">
        <v>93</v>
      </c>
      <c r="R9" s="122" t="s">
        <v>26</v>
      </c>
      <c r="S9" s="121" t="s">
        <v>88</v>
      </c>
      <c r="T9" s="117" t="s">
        <v>93</v>
      </c>
      <c r="U9" s="122" t="s">
        <v>26</v>
      </c>
      <c r="V9" s="121" t="s">
        <v>88</v>
      </c>
      <c r="W9" s="117" t="s">
        <v>93</v>
      </c>
      <c r="X9" s="122" t="s">
        <v>26</v>
      </c>
      <c r="Y9" s="123"/>
      <c r="Z9" s="124"/>
      <c r="AA9" s="125"/>
      <c r="AB9" s="130" t="s">
        <v>217</v>
      </c>
      <c r="AC9" s="130"/>
      <c r="AD9" s="130" t="s">
        <v>240</v>
      </c>
      <c r="AE9" s="422"/>
    </row>
    <row r="10" spans="1:35" ht="22.5" customHeight="1">
      <c r="A10" s="115"/>
      <c r="B10" s="118"/>
      <c r="C10" s="126" t="s">
        <v>86</v>
      </c>
      <c r="D10" s="122"/>
      <c r="E10" s="122"/>
      <c r="F10" s="118"/>
      <c r="G10" s="118"/>
      <c r="H10" s="122"/>
      <c r="I10" s="122" t="s">
        <v>202</v>
      </c>
      <c r="J10" s="122"/>
      <c r="K10" s="118"/>
      <c r="L10" s="122"/>
      <c r="M10" s="122"/>
      <c r="N10" s="118"/>
      <c r="O10" s="122"/>
      <c r="P10" s="122"/>
      <c r="Q10" s="118"/>
      <c r="R10" s="122"/>
      <c r="S10" s="122"/>
      <c r="T10" s="118"/>
      <c r="U10" s="122"/>
      <c r="V10" s="122"/>
      <c r="W10" s="118"/>
      <c r="X10" s="122"/>
      <c r="Y10" s="125" t="s">
        <v>203</v>
      </c>
      <c r="Z10" s="127" t="s">
        <v>94</v>
      </c>
      <c r="AA10" s="128" t="s">
        <v>204</v>
      </c>
      <c r="AB10" s="127" t="s">
        <v>95</v>
      </c>
      <c r="AC10" s="127"/>
      <c r="AD10" s="127" t="s">
        <v>96</v>
      </c>
      <c r="AE10" s="115"/>
    </row>
    <row r="11" spans="1:35" ht="22.5" customHeight="1">
      <c r="A11" s="116"/>
      <c r="B11" s="119"/>
      <c r="C11" s="129"/>
      <c r="D11" s="122" t="s">
        <v>205</v>
      </c>
      <c r="E11" s="122" t="s">
        <v>206</v>
      </c>
      <c r="F11" s="118" t="s">
        <v>207</v>
      </c>
      <c r="G11" s="118" t="s">
        <v>208</v>
      </c>
      <c r="H11" s="122" t="s">
        <v>209</v>
      </c>
      <c r="I11" s="19" t="s">
        <v>210</v>
      </c>
      <c r="J11" s="122"/>
      <c r="K11" s="118"/>
      <c r="L11" s="122" t="s">
        <v>211</v>
      </c>
      <c r="M11" s="122"/>
      <c r="N11" s="118"/>
      <c r="O11" s="122" t="s">
        <v>212</v>
      </c>
      <c r="P11" s="122"/>
      <c r="Q11" s="118"/>
      <c r="R11" s="122" t="s">
        <v>213</v>
      </c>
      <c r="S11" s="122"/>
      <c r="T11" s="118"/>
      <c r="U11" s="122" t="s">
        <v>214</v>
      </c>
      <c r="V11" s="122"/>
      <c r="W11" s="118"/>
      <c r="X11" s="122" t="s">
        <v>215</v>
      </c>
      <c r="Y11" s="119" t="s">
        <v>216</v>
      </c>
      <c r="Z11" s="115"/>
      <c r="AA11" s="118"/>
      <c r="AB11" s="115"/>
      <c r="AC11" s="115"/>
      <c r="AD11" s="115"/>
      <c r="AE11" s="116"/>
    </row>
    <row r="12" spans="1:35" ht="16" customHeight="1">
      <c r="A12" s="87"/>
      <c r="B12" s="87"/>
      <c r="C12" s="20" t="s">
        <v>97</v>
      </c>
      <c r="D12" s="21" t="s">
        <v>98</v>
      </c>
      <c r="E12" s="103" t="s">
        <v>97</v>
      </c>
      <c r="F12" s="103" t="s">
        <v>99</v>
      </c>
      <c r="G12" s="21" t="s">
        <v>46</v>
      </c>
      <c r="H12" s="22"/>
      <c r="I12" s="104" t="s">
        <v>100</v>
      </c>
      <c r="J12" s="103" t="s">
        <v>97</v>
      </c>
      <c r="K12" s="103" t="s">
        <v>101</v>
      </c>
      <c r="L12" s="103" t="s">
        <v>97</v>
      </c>
      <c r="M12" s="103" t="s">
        <v>46</v>
      </c>
      <c r="N12" s="103" t="s">
        <v>102</v>
      </c>
      <c r="O12" s="103" t="s">
        <v>46</v>
      </c>
      <c r="P12" s="103" t="s">
        <v>46</v>
      </c>
      <c r="Q12" s="103" t="s">
        <v>101</v>
      </c>
      <c r="R12" s="103" t="s">
        <v>46</v>
      </c>
      <c r="S12" s="103" t="s">
        <v>46</v>
      </c>
      <c r="T12" s="103" t="s">
        <v>101</v>
      </c>
      <c r="U12" s="103" t="s">
        <v>46</v>
      </c>
      <c r="V12" s="103" t="s">
        <v>46</v>
      </c>
      <c r="W12" s="103" t="s">
        <v>101</v>
      </c>
      <c r="X12" s="103" t="s">
        <v>46</v>
      </c>
      <c r="Y12" s="103" t="s">
        <v>97</v>
      </c>
      <c r="Z12" s="103" t="s">
        <v>97</v>
      </c>
      <c r="AA12" s="103" t="s">
        <v>97</v>
      </c>
      <c r="AB12" s="103" t="s">
        <v>97</v>
      </c>
      <c r="AC12" s="137"/>
      <c r="AD12" s="147" t="s">
        <v>97</v>
      </c>
      <c r="AE12" s="418"/>
      <c r="AH12" s="18" t="s">
        <v>363</v>
      </c>
    </row>
    <row r="13" spans="1:35" ht="82.5" customHeight="1">
      <c r="A13" s="414">
        <f>保福第22号!A10</f>
        <v>0</v>
      </c>
      <c r="B13" s="145">
        <f>保福第22号!N10</f>
        <v>0</v>
      </c>
      <c r="C13" s="416">
        <f>保福１の31号!H25</f>
        <v>0</v>
      </c>
      <c r="D13" s="412">
        <f>IF(A13="Ａ型特例",1,IF(A13="Ａ型",2,IF(A13="Ｂ型",4,IF(A13="B型特例",6,0))))</f>
        <v>0</v>
      </c>
      <c r="E13" s="405">
        <v>153700</v>
      </c>
      <c r="F13" s="405">
        <v>12</v>
      </c>
      <c r="G13" s="412">
        <f>IF(D13=1,288000,IF(D13=2,1152000,IF(D13=4,2880000,IF(D13=6,5184000,0))))</f>
        <v>0</v>
      </c>
      <c r="H13" s="444"/>
      <c r="I13" s="405">
        <f>((D13*E13*F13)-G13)*H13</f>
        <v>0</v>
      </c>
      <c r="J13" s="405">
        <v>17060</v>
      </c>
      <c r="K13" s="405">
        <f>別紙2号!AF24</f>
        <v>0</v>
      </c>
      <c r="L13" s="405">
        <f>J13*K13</f>
        <v>0</v>
      </c>
      <c r="M13" s="405">
        <v>187560</v>
      </c>
      <c r="N13" s="405">
        <f>別紙3号!AG24</f>
        <v>0</v>
      </c>
      <c r="O13" s="405">
        <f>M13*N13</f>
        <v>0</v>
      </c>
      <c r="P13" s="405">
        <v>17060</v>
      </c>
      <c r="Q13" s="405">
        <f>別紙4号!AG24</f>
        <v>0</v>
      </c>
      <c r="R13" s="405">
        <f>P13*Q13</f>
        <v>0</v>
      </c>
      <c r="S13" s="405">
        <v>11630</v>
      </c>
      <c r="T13" s="405">
        <f>別紙5号!AG24</f>
        <v>0</v>
      </c>
      <c r="U13" s="405">
        <f>S13*T13</f>
        <v>0</v>
      </c>
      <c r="V13" s="405">
        <v>10670</v>
      </c>
      <c r="W13" s="405">
        <f>別紙6号!AG24</f>
        <v>0</v>
      </c>
      <c r="X13" s="405">
        <f>V13*W13</f>
        <v>0</v>
      </c>
      <c r="Y13" s="405">
        <f>SUM(L13,O13,R13,U13,X13)</f>
        <v>0</v>
      </c>
      <c r="Z13" s="405">
        <f>I13+Y13</f>
        <v>0</v>
      </c>
      <c r="AA13" s="405">
        <f>保福第24号!F37</f>
        <v>0</v>
      </c>
      <c r="AB13" s="405">
        <f>MIN(Z13,AA13)</f>
        <v>0</v>
      </c>
      <c r="AC13" s="441"/>
      <c r="AD13" s="412">
        <f>MIN(AI13:AI14)</f>
        <v>0</v>
      </c>
      <c r="AE13" s="419"/>
      <c r="AH13" s="240" t="s">
        <v>351</v>
      </c>
      <c r="AI13" s="241">
        <f>IF(保福第22号!L10=保福第22号!AF20,ROUNDDOWN(AB13*AC13*1/4,-3),ROUNDDOWN(AB13*AC13*2/3,-3))</f>
        <v>0</v>
      </c>
    </row>
    <row r="14" spans="1:35" ht="96" customHeight="1">
      <c r="A14" s="415"/>
      <c r="B14" s="146">
        <f>保福第22号!C10</f>
        <v>0</v>
      </c>
      <c r="C14" s="417"/>
      <c r="D14" s="413"/>
      <c r="E14" s="406"/>
      <c r="F14" s="406"/>
      <c r="G14" s="413"/>
      <c r="H14" s="445"/>
      <c r="I14" s="406"/>
      <c r="J14" s="406"/>
      <c r="K14" s="406"/>
      <c r="L14" s="406"/>
      <c r="M14" s="406"/>
      <c r="N14" s="406"/>
      <c r="O14" s="406"/>
      <c r="P14" s="406"/>
      <c r="Q14" s="406"/>
      <c r="R14" s="406"/>
      <c r="S14" s="406"/>
      <c r="T14" s="406"/>
      <c r="U14" s="406"/>
      <c r="V14" s="406"/>
      <c r="W14" s="406"/>
      <c r="X14" s="406"/>
      <c r="Y14" s="406"/>
      <c r="Z14" s="406"/>
      <c r="AA14" s="406"/>
      <c r="AB14" s="406"/>
      <c r="AC14" s="442"/>
      <c r="AD14" s="413"/>
      <c r="AE14" s="420"/>
      <c r="AH14" s="238" t="s">
        <v>350</v>
      </c>
      <c r="AI14" s="239"/>
    </row>
    <row r="15" spans="1:35" ht="17.25" customHeight="1">
      <c r="A15" s="23"/>
      <c r="B15" s="23"/>
      <c r="C15" s="24"/>
      <c r="D15" s="24"/>
      <c r="E15" s="24"/>
      <c r="F15" s="24"/>
      <c r="G15" s="24"/>
      <c r="H15" s="443" t="str">
        <f>IF(H13="","↑入力漏れあり","")</f>
        <v>↑入力漏れあり</v>
      </c>
      <c r="I15" s="443"/>
      <c r="J15" s="24"/>
      <c r="K15" s="24"/>
      <c r="L15" s="24"/>
      <c r="M15" s="24"/>
      <c r="N15" s="24"/>
      <c r="O15" s="24"/>
      <c r="P15" s="24"/>
      <c r="Q15" s="24"/>
      <c r="R15" s="24"/>
      <c r="S15" s="24"/>
      <c r="T15" s="24"/>
      <c r="U15" s="24"/>
      <c r="V15" s="24"/>
      <c r="W15" s="24"/>
      <c r="X15" s="24"/>
      <c r="Y15" s="24"/>
      <c r="Z15" s="24"/>
      <c r="AA15" s="24"/>
      <c r="AB15" s="24"/>
      <c r="AC15" s="440" t="str">
        <f>IF(AC13="","↑入力漏れあり","")</f>
        <v>↑入力漏れあり</v>
      </c>
      <c r="AD15" s="440"/>
      <c r="AE15" s="440"/>
    </row>
    <row r="17" spans="1:31" ht="15" customHeight="1">
      <c r="A17" s="404" t="s">
        <v>103</v>
      </c>
      <c r="B17" s="404"/>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row>
    <row r="18" spans="1:31" ht="15" customHeight="1">
      <c r="A18" s="404" t="s">
        <v>104</v>
      </c>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row>
    <row r="19" spans="1:31" ht="15" customHeight="1">
      <c r="A19" s="404" t="s">
        <v>105</v>
      </c>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row>
    <row r="20" spans="1:31" ht="15" customHeight="1">
      <c r="A20" s="404" t="s">
        <v>106</v>
      </c>
      <c r="B20" s="40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row>
    <row r="21" spans="1:31" ht="15" customHeight="1">
      <c r="A21" s="404" t="s">
        <v>192</v>
      </c>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row>
    <row r="22" spans="1:31" ht="15" customHeight="1">
      <c r="A22" s="404" t="s">
        <v>107</v>
      </c>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row>
    <row r="23" spans="1:31" ht="15" customHeight="1">
      <c r="A23" s="404" t="s">
        <v>175</v>
      </c>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row>
    <row r="24" spans="1:31">
      <c r="AB24" s="439" t="str">
        <f>IF(AI14="","AI14_交付決定額入力漏れ","　")</f>
        <v>AI14_交付決定額入力漏れ</v>
      </c>
      <c r="AC24" s="439"/>
      <c r="AD24" s="439"/>
    </row>
  </sheetData>
  <mergeCells count="59">
    <mergeCell ref="AB24:AD24"/>
    <mergeCell ref="AD5:AD8"/>
    <mergeCell ref="K13:K14"/>
    <mergeCell ref="L13:L14"/>
    <mergeCell ref="M13:M14"/>
    <mergeCell ref="N13:N14"/>
    <mergeCell ref="AC15:AE15"/>
    <mergeCell ref="AC13:AC14"/>
    <mergeCell ref="X13:X14"/>
    <mergeCell ref="Y13:Y14"/>
    <mergeCell ref="A23:AE23"/>
    <mergeCell ref="H15:I15"/>
    <mergeCell ref="H13:H14"/>
    <mergeCell ref="A21:AE21"/>
    <mergeCell ref="AA13:AA14"/>
    <mergeCell ref="AD13:AD14"/>
    <mergeCell ref="D13:D14"/>
    <mergeCell ref="E13:E14"/>
    <mergeCell ref="A3:AE3"/>
    <mergeCell ref="A5:A9"/>
    <mergeCell ref="B5:B9"/>
    <mergeCell ref="D5:Z5"/>
    <mergeCell ref="AE5:AE9"/>
    <mergeCell ref="C5:C8"/>
    <mergeCell ref="Y7:Y8"/>
    <mergeCell ref="Z6:Z8"/>
    <mergeCell ref="AA5:AA8"/>
    <mergeCell ref="AC5:AC8"/>
    <mergeCell ref="P7:R8"/>
    <mergeCell ref="J7:L8"/>
    <mergeCell ref="M7:O8"/>
    <mergeCell ref="V7:X8"/>
    <mergeCell ref="J6:Y6"/>
    <mergeCell ref="I13:I14"/>
    <mergeCell ref="AB5:AB8"/>
    <mergeCell ref="AB13:AB14"/>
    <mergeCell ref="F13:F14"/>
    <mergeCell ref="G13:G14"/>
    <mergeCell ref="R13:R14"/>
    <mergeCell ref="W13:W14"/>
    <mergeCell ref="J13:J14"/>
    <mergeCell ref="S7:U8"/>
    <mergeCell ref="D6:I8"/>
    <mergeCell ref="A22:AE22"/>
    <mergeCell ref="T13:T14"/>
    <mergeCell ref="U13:U14"/>
    <mergeCell ref="V13:V14"/>
    <mergeCell ref="A19:AE19"/>
    <mergeCell ref="Z13:Z14"/>
    <mergeCell ref="S13:S14"/>
    <mergeCell ref="A18:AE18"/>
    <mergeCell ref="A20:AE20"/>
    <mergeCell ref="O13:O14"/>
    <mergeCell ref="P13:P14"/>
    <mergeCell ref="Q13:Q14"/>
    <mergeCell ref="A17:AE17"/>
    <mergeCell ref="A13:A14"/>
    <mergeCell ref="C13:C14"/>
    <mergeCell ref="AE12:AE14"/>
  </mergeCells>
  <phoneticPr fontId="2"/>
  <conditionalFormatting sqref="H15:I15">
    <cfRule type="cellIs" dxfId="6" priority="3" stopIfTrue="1" operator="equal">
      <formula>"↑入力漏れあり"</formula>
    </cfRule>
  </conditionalFormatting>
  <conditionalFormatting sqref="AC15:AE15">
    <cfRule type="cellIs" dxfId="5" priority="2" stopIfTrue="1" operator="equal">
      <formula>"↑入力漏れあり"</formula>
    </cfRule>
  </conditionalFormatting>
  <conditionalFormatting sqref="AB24">
    <cfRule type="containsText" dxfId="4" priority="1" stopIfTrue="1" operator="containsText" text="交付決定額入力漏れ">
      <formula>NOT(ISERROR(SEARCH("交付決定額入力漏れ",AB24)))</formula>
    </cfRule>
  </conditionalFormatting>
  <pageMargins left="0.19685039370078741" right="0.19685039370078741" top="0.70866141732283472" bottom="0.27559055118110237" header="0.51181102362204722" footer="0.19685039370078741"/>
  <pageSetup paperSize="9" scale="65" orientation="landscape"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43"/>
  <sheetViews>
    <sheetView workbookViewId="0">
      <selection activeCell="C11" sqref="C11:C12"/>
    </sheetView>
  </sheetViews>
  <sheetFormatPr defaultColWidth="9" defaultRowHeight="13"/>
  <cols>
    <col min="1" max="1" width="10" style="25" customWidth="1"/>
    <col min="2" max="2" width="12.6328125" style="25" customWidth="1"/>
    <col min="3" max="6" width="12.453125" style="25" customWidth="1"/>
    <col min="7" max="8" width="11.6328125" style="25" customWidth="1"/>
    <col min="9" max="16384" width="9" style="25"/>
  </cols>
  <sheetData>
    <row r="1" spans="1:8">
      <c r="A1" s="25" t="s">
        <v>110</v>
      </c>
    </row>
    <row r="3" spans="1:8" ht="19">
      <c r="A3" s="470" t="s">
        <v>111</v>
      </c>
      <c r="B3" s="470"/>
      <c r="C3" s="470"/>
      <c r="D3" s="470"/>
      <c r="E3" s="470"/>
      <c r="F3" s="470"/>
      <c r="G3" s="470"/>
      <c r="H3" s="470"/>
    </row>
    <row r="5" spans="1:8" ht="25.5" customHeight="1">
      <c r="F5" s="88" t="s">
        <v>112</v>
      </c>
      <c r="G5" s="471">
        <f>保福第22号!C10</f>
        <v>0</v>
      </c>
      <c r="H5" s="472">
        <v>0</v>
      </c>
    </row>
    <row r="6" spans="1:8" ht="5.15" customHeight="1"/>
    <row r="7" spans="1:8" ht="12" customHeight="1">
      <c r="A7" s="473" t="s">
        <v>113</v>
      </c>
      <c r="B7" s="473" t="s">
        <v>114</v>
      </c>
      <c r="C7" s="476" t="s">
        <v>115</v>
      </c>
      <c r="D7" s="476" t="s">
        <v>116</v>
      </c>
      <c r="E7" s="476" t="s">
        <v>117</v>
      </c>
      <c r="F7" s="476" t="s">
        <v>92</v>
      </c>
      <c r="G7" s="479" t="s">
        <v>52</v>
      </c>
      <c r="H7" s="480"/>
    </row>
    <row r="8" spans="1:8" ht="12" customHeight="1">
      <c r="A8" s="474"/>
      <c r="B8" s="474"/>
      <c r="C8" s="477"/>
      <c r="D8" s="477"/>
      <c r="E8" s="477"/>
      <c r="F8" s="477"/>
      <c r="G8" s="481"/>
      <c r="H8" s="482"/>
    </row>
    <row r="9" spans="1:8" ht="12" customHeight="1">
      <c r="A9" s="475"/>
      <c r="B9" s="475"/>
      <c r="C9" s="478"/>
      <c r="D9" s="478"/>
      <c r="E9" s="478"/>
      <c r="F9" s="478"/>
      <c r="G9" s="483"/>
      <c r="H9" s="484"/>
    </row>
    <row r="10" spans="1:8" ht="13.5" customHeight="1">
      <c r="A10" s="27"/>
      <c r="B10" s="27"/>
      <c r="C10" s="28" t="s">
        <v>97</v>
      </c>
      <c r="D10" s="28" t="s">
        <v>97</v>
      </c>
      <c r="E10" s="28" t="s">
        <v>97</v>
      </c>
      <c r="F10" s="86" t="s">
        <v>97</v>
      </c>
      <c r="G10" s="274"/>
      <c r="H10" s="276"/>
    </row>
    <row r="11" spans="1:8" ht="20.149999999999999" customHeight="1">
      <c r="A11" s="466"/>
      <c r="B11" s="466"/>
      <c r="C11" s="468"/>
      <c r="D11" s="468"/>
      <c r="E11" s="468"/>
      <c r="F11" s="458">
        <f>SUM(C11:E12)</f>
        <v>0</v>
      </c>
      <c r="G11" s="460" t="s">
        <v>118</v>
      </c>
      <c r="H11" s="461"/>
    </row>
    <row r="12" spans="1:8" ht="20.149999999999999" customHeight="1">
      <c r="A12" s="467"/>
      <c r="B12" s="467"/>
      <c r="C12" s="469"/>
      <c r="D12" s="469"/>
      <c r="E12" s="469"/>
      <c r="F12" s="459"/>
      <c r="G12" s="462" t="s">
        <v>119</v>
      </c>
      <c r="H12" s="463"/>
    </row>
    <row r="13" spans="1:8" ht="20.149999999999999" customHeight="1">
      <c r="A13" s="464"/>
      <c r="B13" s="464"/>
      <c r="C13" s="456"/>
      <c r="D13" s="456"/>
      <c r="E13" s="456"/>
      <c r="F13" s="458">
        <f>SUM(C13:E14)</f>
        <v>0</v>
      </c>
      <c r="G13" s="460" t="s">
        <v>120</v>
      </c>
      <c r="H13" s="461"/>
    </row>
    <row r="14" spans="1:8" ht="20.149999999999999" customHeight="1">
      <c r="A14" s="465"/>
      <c r="B14" s="465"/>
      <c r="C14" s="457"/>
      <c r="D14" s="457"/>
      <c r="E14" s="457"/>
      <c r="F14" s="459"/>
      <c r="G14" s="462" t="s">
        <v>119</v>
      </c>
      <c r="H14" s="463"/>
    </row>
    <row r="15" spans="1:8" ht="20.149999999999999" customHeight="1">
      <c r="A15" s="464"/>
      <c r="B15" s="464"/>
      <c r="C15" s="456"/>
      <c r="D15" s="456"/>
      <c r="E15" s="456"/>
      <c r="F15" s="458">
        <f>SUM(C15:E16)</f>
        <v>0</v>
      </c>
      <c r="G15" s="460" t="s">
        <v>120</v>
      </c>
      <c r="H15" s="461"/>
    </row>
    <row r="16" spans="1:8" ht="20.149999999999999" customHeight="1">
      <c r="A16" s="465"/>
      <c r="B16" s="465"/>
      <c r="C16" s="457"/>
      <c r="D16" s="457"/>
      <c r="E16" s="457"/>
      <c r="F16" s="459"/>
      <c r="G16" s="462" t="s">
        <v>119</v>
      </c>
      <c r="H16" s="463"/>
    </row>
    <row r="17" spans="1:8" ht="20.149999999999999" customHeight="1">
      <c r="A17" s="464"/>
      <c r="B17" s="464"/>
      <c r="C17" s="456"/>
      <c r="D17" s="456"/>
      <c r="E17" s="456"/>
      <c r="F17" s="458">
        <f>SUM(C17:E18)</f>
        <v>0</v>
      </c>
      <c r="G17" s="460" t="s">
        <v>120</v>
      </c>
      <c r="H17" s="461"/>
    </row>
    <row r="18" spans="1:8" ht="20.149999999999999" customHeight="1">
      <c r="A18" s="465"/>
      <c r="B18" s="465"/>
      <c r="C18" s="457"/>
      <c r="D18" s="457"/>
      <c r="E18" s="457"/>
      <c r="F18" s="459"/>
      <c r="G18" s="462" t="s">
        <v>119</v>
      </c>
      <c r="H18" s="463"/>
    </row>
    <row r="19" spans="1:8" ht="20.149999999999999" customHeight="1">
      <c r="A19" s="464"/>
      <c r="B19" s="464"/>
      <c r="C19" s="456"/>
      <c r="D19" s="456"/>
      <c r="E19" s="456"/>
      <c r="F19" s="458">
        <f>SUM(C19:E20)</f>
        <v>0</v>
      </c>
      <c r="G19" s="460" t="s">
        <v>120</v>
      </c>
      <c r="H19" s="461"/>
    </row>
    <row r="20" spans="1:8" ht="20.149999999999999" customHeight="1">
      <c r="A20" s="465"/>
      <c r="B20" s="465"/>
      <c r="C20" s="457"/>
      <c r="D20" s="457"/>
      <c r="E20" s="457"/>
      <c r="F20" s="459"/>
      <c r="G20" s="462" t="s">
        <v>119</v>
      </c>
      <c r="H20" s="463"/>
    </row>
    <row r="21" spans="1:8" ht="20.149999999999999" customHeight="1">
      <c r="A21" s="464"/>
      <c r="B21" s="464"/>
      <c r="C21" s="456"/>
      <c r="D21" s="456"/>
      <c r="E21" s="456"/>
      <c r="F21" s="458">
        <f>SUM(C21:E22)</f>
        <v>0</v>
      </c>
      <c r="G21" s="460" t="s">
        <v>120</v>
      </c>
      <c r="H21" s="461"/>
    </row>
    <row r="22" spans="1:8" ht="20.149999999999999" customHeight="1">
      <c r="A22" s="465"/>
      <c r="B22" s="465"/>
      <c r="C22" s="457"/>
      <c r="D22" s="457"/>
      <c r="E22" s="457"/>
      <c r="F22" s="459"/>
      <c r="G22" s="462" t="s">
        <v>119</v>
      </c>
      <c r="H22" s="463"/>
    </row>
    <row r="23" spans="1:8" ht="20.149999999999999" customHeight="1">
      <c r="A23" s="464"/>
      <c r="B23" s="464"/>
      <c r="C23" s="456"/>
      <c r="D23" s="456"/>
      <c r="E23" s="456"/>
      <c r="F23" s="458">
        <f>SUM(C23:E24)</f>
        <v>0</v>
      </c>
      <c r="G23" s="460" t="s">
        <v>120</v>
      </c>
      <c r="H23" s="461"/>
    </row>
    <row r="24" spans="1:8" ht="20.149999999999999" customHeight="1">
      <c r="A24" s="465"/>
      <c r="B24" s="465"/>
      <c r="C24" s="457"/>
      <c r="D24" s="457"/>
      <c r="E24" s="457"/>
      <c r="F24" s="459"/>
      <c r="G24" s="462" t="s">
        <v>119</v>
      </c>
      <c r="H24" s="463"/>
    </row>
    <row r="25" spans="1:8" ht="20.149999999999999" customHeight="1">
      <c r="A25" s="464"/>
      <c r="B25" s="464"/>
      <c r="C25" s="456"/>
      <c r="D25" s="456"/>
      <c r="E25" s="456"/>
      <c r="F25" s="458">
        <f>SUM(C25:E26)</f>
        <v>0</v>
      </c>
      <c r="G25" s="460" t="s">
        <v>120</v>
      </c>
      <c r="H25" s="461"/>
    </row>
    <row r="26" spans="1:8" ht="20.149999999999999" customHeight="1">
      <c r="A26" s="465"/>
      <c r="B26" s="465"/>
      <c r="C26" s="457"/>
      <c r="D26" s="457"/>
      <c r="E26" s="457"/>
      <c r="F26" s="459"/>
      <c r="G26" s="462" t="s">
        <v>119</v>
      </c>
      <c r="H26" s="463"/>
    </row>
    <row r="27" spans="1:8" ht="20.149999999999999" customHeight="1">
      <c r="A27" s="464"/>
      <c r="B27" s="464"/>
      <c r="C27" s="456"/>
      <c r="D27" s="456"/>
      <c r="E27" s="456"/>
      <c r="F27" s="458">
        <f>SUM(C27:E28)</f>
        <v>0</v>
      </c>
      <c r="G27" s="460" t="s">
        <v>120</v>
      </c>
      <c r="H27" s="461"/>
    </row>
    <row r="28" spans="1:8" ht="20.149999999999999" customHeight="1">
      <c r="A28" s="465"/>
      <c r="B28" s="465"/>
      <c r="C28" s="457"/>
      <c r="D28" s="457"/>
      <c r="E28" s="457"/>
      <c r="F28" s="459"/>
      <c r="G28" s="462" t="s">
        <v>119</v>
      </c>
      <c r="H28" s="463"/>
    </row>
    <row r="29" spans="1:8" ht="20.149999999999999" customHeight="1">
      <c r="A29" s="464"/>
      <c r="B29" s="464"/>
      <c r="C29" s="456"/>
      <c r="D29" s="456"/>
      <c r="E29" s="456"/>
      <c r="F29" s="458">
        <f>SUM(C29:E30)</f>
        <v>0</v>
      </c>
      <c r="G29" s="460" t="s">
        <v>120</v>
      </c>
      <c r="H29" s="461"/>
    </row>
    <row r="30" spans="1:8" ht="20.149999999999999" customHeight="1">
      <c r="A30" s="465"/>
      <c r="B30" s="465"/>
      <c r="C30" s="457"/>
      <c r="D30" s="457"/>
      <c r="E30" s="457"/>
      <c r="F30" s="459"/>
      <c r="G30" s="462" t="s">
        <v>119</v>
      </c>
      <c r="H30" s="463"/>
    </row>
    <row r="31" spans="1:8" ht="20.149999999999999" customHeight="1">
      <c r="A31" s="464"/>
      <c r="B31" s="464"/>
      <c r="C31" s="456"/>
      <c r="D31" s="456"/>
      <c r="E31" s="456"/>
      <c r="F31" s="458">
        <f>SUM(C31:E32)</f>
        <v>0</v>
      </c>
      <c r="G31" s="460" t="s">
        <v>120</v>
      </c>
      <c r="H31" s="461"/>
    </row>
    <row r="32" spans="1:8" ht="20.149999999999999" customHeight="1">
      <c r="A32" s="465"/>
      <c r="B32" s="465"/>
      <c r="C32" s="457"/>
      <c r="D32" s="457"/>
      <c r="E32" s="457"/>
      <c r="F32" s="459"/>
      <c r="G32" s="462" t="s">
        <v>119</v>
      </c>
      <c r="H32" s="463"/>
    </row>
    <row r="33" spans="1:8" ht="20.149999999999999" customHeight="1">
      <c r="A33" s="464"/>
      <c r="B33" s="464"/>
      <c r="C33" s="456"/>
      <c r="D33" s="456"/>
      <c r="E33" s="456"/>
      <c r="F33" s="458">
        <f>SUM(C33:E34)</f>
        <v>0</v>
      </c>
      <c r="G33" s="460" t="s">
        <v>120</v>
      </c>
      <c r="H33" s="461"/>
    </row>
    <row r="34" spans="1:8" ht="20.149999999999999" customHeight="1">
      <c r="A34" s="465"/>
      <c r="B34" s="465"/>
      <c r="C34" s="457"/>
      <c r="D34" s="457"/>
      <c r="E34" s="457"/>
      <c r="F34" s="459"/>
      <c r="G34" s="462" t="s">
        <v>119</v>
      </c>
      <c r="H34" s="463"/>
    </row>
    <row r="35" spans="1:8" ht="20.149999999999999" customHeight="1">
      <c r="A35" s="464"/>
      <c r="B35" s="464"/>
      <c r="C35" s="456"/>
      <c r="D35" s="456"/>
      <c r="E35" s="456"/>
      <c r="F35" s="458">
        <f>SUM(C35:E36)</f>
        <v>0</v>
      </c>
      <c r="G35" s="460" t="s">
        <v>120</v>
      </c>
      <c r="H35" s="461"/>
    </row>
    <row r="36" spans="1:8" ht="20.149999999999999" customHeight="1">
      <c r="A36" s="465"/>
      <c r="B36" s="465"/>
      <c r="C36" s="457"/>
      <c r="D36" s="457"/>
      <c r="E36" s="457"/>
      <c r="F36" s="459"/>
      <c r="G36" s="462" t="s">
        <v>119</v>
      </c>
      <c r="H36" s="463"/>
    </row>
    <row r="37" spans="1:8" ht="20.149999999999999" customHeight="1">
      <c r="A37" s="452" t="s">
        <v>26</v>
      </c>
      <c r="B37" s="453"/>
      <c r="C37" s="446">
        <f>SUM(C11:C36)</f>
        <v>0</v>
      </c>
      <c r="D37" s="446">
        <f>SUM(D11:D36)</f>
        <v>0</v>
      </c>
      <c r="E37" s="446">
        <f>SUM(E11:E36)</f>
        <v>0</v>
      </c>
      <c r="F37" s="446">
        <f>SUM(F11:F36)</f>
        <v>0</v>
      </c>
      <c r="G37" s="448"/>
      <c r="H37" s="449"/>
    </row>
    <row r="38" spans="1:8" ht="20.149999999999999" customHeight="1">
      <c r="A38" s="454"/>
      <c r="B38" s="455"/>
      <c r="C38" s="447"/>
      <c r="D38" s="447"/>
      <c r="E38" s="447"/>
      <c r="F38" s="447"/>
      <c r="G38" s="450"/>
      <c r="H38" s="451"/>
    </row>
    <row r="39" spans="1:8" ht="5.15" customHeight="1">
      <c r="A39" s="29"/>
      <c r="B39" s="29"/>
      <c r="C39" s="30"/>
      <c r="D39" s="30"/>
      <c r="E39" s="30"/>
      <c r="F39" s="30"/>
      <c r="G39" s="30"/>
      <c r="H39" s="30"/>
    </row>
    <row r="40" spans="1:8" s="31" customFormat="1" ht="18" customHeight="1">
      <c r="A40" s="31" t="s">
        <v>121</v>
      </c>
    </row>
    <row r="41" spans="1:8" s="31" customFormat="1" ht="18" customHeight="1">
      <c r="A41" s="31" t="s">
        <v>122</v>
      </c>
    </row>
    <row r="42" spans="1:8" s="31" customFormat="1" ht="18" customHeight="1">
      <c r="A42" s="31" t="s">
        <v>198</v>
      </c>
    </row>
    <row r="43" spans="1:8" s="31" customFormat="1" ht="18" customHeight="1">
      <c r="A43" s="31" t="s">
        <v>199</v>
      </c>
    </row>
  </sheetData>
  <mergeCells count="120">
    <mergeCell ref="A3:H3"/>
    <mergeCell ref="G5:H5"/>
    <mergeCell ref="A7:A9"/>
    <mergeCell ref="B7:B9"/>
    <mergeCell ref="C7:C9"/>
    <mergeCell ref="D7:D9"/>
    <mergeCell ref="E7:E9"/>
    <mergeCell ref="F7:F9"/>
    <mergeCell ref="G7:H9"/>
    <mergeCell ref="E13:E14"/>
    <mergeCell ref="F13:F14"/>
    <mergeCell ref="G13:H13"/>
    <mergeCell ref="G14:H14"/>
    <mergeCell ref="A13:A14"/>
    <mergeCell ref="B13:B14"/>
    <mergeCell ref="C13:C14"/>
    <mergeCell ref="D13:D14"/>
    <mergeCell ref="G10:H10"/>
    <mergeCell ref="A11:A12"/>
    <mergeCell ref="B11:B12"/>
    <mergeCell ref="C11:C12"/>
    <mergeCell ref="D11:D12"/>
    <mergeCell ref="E11:E12"/>
    <mergeCell ref="F11:F12"/>
    <mergeCell ref="G11:H11"/>
    <mergeCell ref="G12:H12"/>
    <mergeCell ref="E17:E18"/>
    <mergeCell ref="F17:F18"/>
    <mergeCell ref="G17:H17"/>
    <mergeCell ref="G18:H18"/>
    <mergeCell ref="A17:A18"/>
    <mergeCell ref="B17:B18"/>
    <mergeCell ref="C17:C18"/>
    <mergeCell ref="D17:D18"/>
    <mergeCell ref="E15:E16"/>
    <mergeCell ref="F15:F16"/>
    <mergeCell ref="G15:H15"/>
    <mergeCell ref="G16:H16"/>
    <mergeCell ref="A15:A16"/>
    <mergeCell ref="B15:B16"/>
    <mergeCell ref="C15:C16"/>
    <mergeCell ref="D15:D16"/>
    <mergeCell ref="E21:E22"/>
    <mergeCell ref="F21:F22"/>
    <mergeCell ref="G21:H21"/>
    <mergeCell ref="G22:H22"/>
    <mergeCell ref="A21:A22"/>
    <mergeCell ref="B21:B22"/>
    <mergeCell ref="C21:C22"/>
    <mergeCell ref="D21:D22"/>
    <mergeCell ref="E19:E20"/>
    <mergeCell ref="F19:F20"/>
    <mergeCell ref="G19:H19"/>
    <mergeCell ref="G20:H20"/>
    <mergeCell ref="A19:A20"/>
    <mergeCell ref="B19:B20"/>
    <mergeCell ref="C19:C20"/>
    <mergeCell ref="D19:D20"/>
    <mergeCell ref="E25:E26"/>
    <mergeCell ref="F25:F26"/>
    <mergeCell ref="G25:H25"/>
    <mergeCell ref="G26:H26"/>
    <mergeCell ref="A25:A26"/>
    <mergeCell ref="B25:B26"/>
    <mergeCell ref="C25:C26"/>
    <mergeCell ref="D25:D26"/>
    <mergeCell ref="E23:E24"/>
    <mergeCell ref="F23:F24"/>
    <mergeCell ref="G23:H23"/>
    <mergeCell ref="G24:H24"/>
    <mergeCell ref="A23:A24"/>
    <mergeCell ref="B23:B24"/>
    <mergeCell ref="C23:C24"/>
    <mergeCell ref="D23:D24"/>
    <mergeCell ref="E29:E30"/>
    <mergeCell ref="F29:F30"/>
    <mergeCell ref="G29:H29"/>
    <mergeCell ref="G30:H30"/>
    <mergeCell ref="A29:A30"/>
    <mergeCell ref="B29:B30"/>
    <mergeCell ref="C29:C30"/>
    <mergeCell ref="D29:D30"/>
    <mergeCell ref="E27:E28"/>
    <mergeCell ref="F27:F28"/>
    <mergeCell ref="G27:H27"/>
    <mergeCell ref="G28:H28"/>
    <mergeCell ref="A27:A28"/>
    <mergeCell ref="B27:B28"/>
    <mergeCell ref="C27:C28"/>
    <mergeCell ref="D27:D28"/>
    <mergeCell ref="E33:E34"/>
    <mergeCell ref="F33:F34"/>
    <mergeCell ref="G33:H33"/>
    <mergeCell ref="G34:H34"/>
    <mergeCell ref="A33:A34"/>
    <mergeCell ref="B33:B34"/>
    <mergeCell ref="C33:C34"/>
    <mergeCell ref="D33:D34"/>
    <mergeCell ref="E31:E32"/>
    <mergeCell ref="F31:F32"/>
    <mergeCell ref="G31:H31"/>
    <mergeCell ref="G32:H32"/>
    <mergeCell ref="A31:A32"/>
    <mergeCell ref="B31:B32"/>
    <mergeCell ref="C31:C32"/>
    <mergeCell ref="D31:D32"/>
    <mergeCell ref="F37:F38"/>
    <mergeCell ref="G37:H38"/>
    <mergeCell ref="A37:B38"/>
    <mergeCell ref="C37:C38"/>
    <mergeCell ref="D37:D38"/>
    <mergeCell ref="E37:E38"/>
    <mergeCell ref="E35:E36"/>
    <mergeCell ref="F35:F36"/>
    <mergeCell ref="G35:H35"/>
    <mergeCell ref="G36:H36"/>
    <mergeCell ref="A35:A36"/>
    <mergeCell ref="B35:B36"/>
    <mergeCell ref="C35:C36"/>
    <mergeCell ref="D35:D36"/>
  </mergeCells>
  <phoneticPr fontId="2"/>
  <pageMargins left="0.47244094488188981" right="0.35433070866141736" top="0.98425196850393704" bottom="0.51181102362204722" header="0.51181102362204722" footer="0.35433070866141736"/>
  <pageSetup paperSize="9" scale="95"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2"/>
  <sheetViews>
    <sheetView view="pageBreakPreview" zoomScale="60" zoomScaleNormal="100" workbookViewId="0">
      <selection activeCell="Q73" sqref="Q73"/>
    </sheetView>
  </sheetViews>
  <sheetFormatPr defaultRowHeight="13"/>
  <cols>
    <col min="1" max="1" width="2.6328125" style="151" customWidth="1"/>
    <col min="2" max="11" width="10.6328125" style="151" customWidth="1"/>
    <col min="12" max="12" width="14.6328125" style="151" customWidth="1"/>
    <col min="13" max="13" width="4.6328125" style="151" customWidth="1"/>
    <col min="14" max="16384" width="8.7265625" style="151"/>
  </cols>
  <sheetData>
    <row r="1" spans="1:12">
      <c r="A1" s="151" t="s">
        <v>256</v>
      </c>
    </row>
    <row r="2" spans="1:12" ht="8.15" customHeight="1"/>
    <row r="3" spans="1:12" ht="16.5">
      <c r="E3" s="152" t="s">
        <v>257</v>
      </c>
    </row>
    <row r="4" spans="1:12" ht="8.15" customHeight="1"/>
    <row r="5" spans="1:12">
      <c r="B5" s="172" t="s">
        <v>356</v>
      </c>
      <c r="C5" s="153"/>
      <c r="D5" s="153"/>
      <c r="E5" s="153"/>
      <c r="F5" s="153"/>
      <c r="G5" s="154"/>
      <c r="H5" s="154"/>
    </row>
    <row r="6" spans="1:12" ht="8.15" customHeight="1"/>
    <row r="7" spans="1:12">
      <c r="B7" s="151" t="s">
        <v>176</v>
      </c>
    </row>
    <row r="8" spans="1:12" ht="13" customHeight="1">
      <c r="B8" s="498" t="s">
        <v>177</v>
      </c>
      <c r="C8" s="499"/>
      <c r="D8" s="499"/>
      <c r="E8" s="500"/>
      <c r="F8" s="498" t="s">
        <v>258</v>
      </c>
      <c r="G8" s="501"/>
      <c r="H8" s="485" t="s">
        <v>259</v>
      </c>
      <c r="I8" s="502" t="s">
        <v>260</v>
      </c>
      <c r="J8" s="501"/>
      <c r="K8" s="487" t="s">
        <v>261</v>
      </c>
      <c r="L8" s="488"/>
    </row>
    <row r="9" spans="1:12" ht="13" customHeight="1">
      <c r="B9" s="155" t="s">
        <v>178</v>
      </c>
      <c r="C9" s="155" t="s">
        <v>179</v>
      </c>
      <c r="D9" s="155" t="s">
        <v>180</v>
      </c>
      <c r="E9" s="155" t="s">
        <v>181</v>
      </c>
      <c r="F9" s="156" t="s">
        <v>262</v>
      </c>
      <c r="G9" s="157" t="s">
        <v>263</v>
      </c>
      <c r="H9" s="486"/>
      <c r="I9" s="158" t="s">
        <v>264</v>
      </c>
      <c r="J9" s="159" t="s">
        <v>265</v>
      </c>
      <c r="K9" s="489"/>
      <c r="L9" s="490"/>
    </row>
    <row r="10" spans="1:12" ht="9.75" customHeight="1">
      <c r="B10" s="160"/>
      <c r="C10" s="160"/>
      <c r="D10" s="160"/>
      <c r="E10" s="160"/>
      <c r="F10" s="161" t="s">
        <v>46</v>
      </c>
      <c r="G10" s="161" t="s">
        <v>46</v>
      </c>
      <c r="H10" s="161" t="s">
        <v>46</v>
      </c>
      <c r="I10" s="161" t="s">
        <v>46</v>
      </c>
      <c r="J10" s="161" t="s">
        <v>46</v>
      </c>
      <c r="K10" s="491"/>
      <c r="L10" s="492"/>
    </row>
    <row r="11" spans="1:12" ht="16" customHeight="1">
      <c r="B11" s="162"/>
      <c r="C11" s="162"/>
      <c r="D11" s="162"/>
      <c r="E11" s="162"/>
      <c r="F11" s="163"/>
      <c r="G11" s="163"/>
      <c r="H11" s="163"/>
      <c r="I11" s="163"/>
      <c r="J11" s="163"/>
      <c r="K11" s="164"/>
      <c r="L11" s="165"/>
    </row>
    <row r="12" spans="1:12" ht="16" customHeight="1">
      <c r="B12" s="166"/>
      <c r="C12" s="166"/>
      <c r="D12" s="166"/>
      <c r="E12" s="166"/>
      <c r="F12" s="167"/>
      <c r="G12" s="167"/>
      <c r="H12" s="167"/>
      <c r="I12" s="167"/>
      <c r="J12" s="167"/>
      <c r="K12" s="168"/>
      <c r="L12" s="169"/>
    </row>
    <row r="13" spans="1:12" ht="16" customHeight="1">
      <c r="B13" s="166"/>
      <c r="C13" s="166"/>
      <c r="D13" s="166"/>
      <c r="E13" s="166"/>
      <c r="F13" s="167"/>
      <c r="G13" s="167"/>
      <c r="H13" s="167"/>
      <c r="I13" s="167"/>
      <c r="J13" s="167"/>
      <c r="K13" s="168"/>
      <c r="L13" s="169"/>
    </row>
    <row r="14" spans="1:12" ht="16" customHeight="1">
      <c r="B14" s="166"/>
      <c r="C14" s="166"/>
      <c r="D14" s="166"/>
      <c r="E14" s="166"/>
      <c r="F14" s="166"/>
      <c r="G14" s="166"/>
      <c r="H14" s="166"/>
      <c r="I14" s="166"/>
      <c r="J14" s="166"/>
      <c r="K14" s="496"/>
      <c r="L14" s="497"/>
    </row>
    <row r="15" spans="1:12" ht="16" customHeight="1">
      <c r="B15" s="493" t="s">
        <v>26</v>
      </c>
      <c r="C15" s="494"/>
      <c r="D15" s="494"/>
      <c r="E15" s="495"/>
      <c r="F15" s="170">
        <f>SUM(F11:F14)</f>
        <v>0</v>
      </c>
      <c r="G15" s="170">
        <f>SUM(G11:G14)</f>
        <v>0</v>
      </c>
      <c r="H15" s="170">
        <f>SUM(H11:H14)</f>
        <v>0</v>
      </c>
      <c r="I15" s="170">
        <f>SUM(I11:I14)</f>
        <v>0</v>
      </c>
      <c r="J15" s="170">
        <f>SUM(J11:J14)</f>
        <v>0</v>
      </c>
      <c r="K15" s="496"/>
      <c r="L15" s="497"/>
    </row>
    <row r="16" spans="1:12" ht="8.15" customHeight="1"/>
    <row r="17" spans="2:12">
      <c r="B17" s="151" t="s">
        <v>182</v>
      </c>
    </row>
    <row r="18" spans="2:12" ht="13" customHeight="1">
      <c r="B18" s="498" t="s">
        <v>177</v>
      </c>
      <c r="C18" s="499"/>
      <c r="D18" s="499"/>
      <c r="E18" s="500"/>
      <c r="F18" s="498" t="s">
        <v>258</v>
      </c>
      <c r="G18" s="501"/>
      <c r="H18" s="485" t="s">
        <v>259</v>
      </c>
      <c r="I18" s="502" t="s">
        <v>260</v>
      </c>
      <c r="J18" s="501"/>
      <c r="K18" s="485" t="s">
        <v>266</v>
      </c>
      <c r="L18" s="485" t="s">
        <v>267</v>
      </c>
    </row>
    <row r="19" spans="2:12" ht="13" customHeight="1">
      <c r="B19" s="155" t="s">
        <v>178</v>
      </c>
      <c r="C19" s="155" t="s">
        <v>179</v>
      </c>
      <c r="D19" s="155" t="s">
        <v>180</v>
      </c>
      <c r="E19" s="155" t="s">
        <v>181</v>
      </c>
      <c r="F19" s="156" t="s">
        <v>262</v>
      </c>
      <c r="G19" s="157" t="s">
        <v>263</v>
      </c>
      <c r="H19" s="486"/>
      <c r="I19" s="158" t="s">
        <v>268</v>
      </c>
      <c r="J19" s="159" t="s">
        <v>269</v>
      </c>
      <c r="K19" s="486"/>
      <c r="L19" s="486"/>
    </row>
    <row r="20" spans="2:12" ht="9.75" customHeight="1">
      <c r="B20" s="160"/>
      <c r="C20" s="160"/>
      <c r="D20" s="160"/>
      <c r="E20" s="160"/>
      <c r="F20" s="161" t="s">
        <v>46</v>
      </c>
      <c r="G20" s="161" t="s">
        <v>46</v>
      </c>
      <c r="H20" s="161" t="s">
        <v>46</v>
      </c>
      <c r="I20" s="161" t="s">
        <v>46</v>
      </c>
      <c r="J20" s="161" t="s">
        <v>46</v>
      </c>
      <c r="K20" s="161" t="s">
        <v>46</v>
      </c>
      <c r="L20" s="160"/>
    </row>
    <row r="21" spans="2:12" ht="16" customHeight="1">
      <c r="B21" s="162"/>
      <c r="C21" s="162"/>
      <c r="D21" s="162"/>
      <c r="E21" s="162"/>
      <c r="F21" s="163"/>
      <c r="G21" s="163"/>
      <c r="H21" s="163"/>
      <c r="I21" s="163"/>
      <c r="J21" s="163"/>
      <c r="K21" s="163"/>
      <c r="L21" s="162"/>
    </row>
    <row r="22" spans="2:12" ht="16" customHeight="1">
      <c r="B22" s="166"/>
      <c r="C22" s="166"/>
      <c r="D22" s="166"/>
      <c r="E22" s="166"/>
      <c r="F22" s="167"/>
      <c r="G22" s="167"/>
      <c r="H22" s="167"/>
      <c r="I22" s="167"/>
      <c r="J22" s="167"/>
      <c r="K22" s="167"/>
      <c r="L22" s="166"/>
    </row>
    <row r="23" spans="2:12" ht="16" customHeight="1">
      <c r="B23" s="166"/>
      <c r="C23" s="166"/>
      <c r="D23" s="166"/>
      <c r="E23" s="166"/>
      <c r="F23" s="167"/>
      <c r="G23" s="167"/>
      <c r="H23" s="167"/>
      <c r="I23" s="167"/>
      <c r="J23" s="167"/>
      <c r="K23" s="167"/>
      <c r="L23" s="166"/>
    </row>
    <row r="24" spans="2:12" ht="16" customHeight="1">
      <c r="B24" s="166"/>
      <c r="C24" s="166"/>
      <c r="D24" s="166"/>
      <c r="E24" s="166"/>
      <c r="F24" s="166"/>
      <c r="G24" s="166"/>
      <c r="H24" s="166"/>
      <c r="I24" s="166"/>
      <c r="J24" s="166"/>
      <c r="K24" s="166"/>
      <c r="L24" s="166"/>
    </row>
    <row r="25" spans="2:12" ht="16" customHeight="1">
      <c r="B25" s="493" t="s">
        <v>26</v>
      </c>
      <c r="C25" s="494"/>
      <c r="D25" s="494"/>
      <c r="E25" s="495"/>
      <c r="F25" s="170">
        <f t="shared" ref="F25:K25" si="0">SUM(F21:F24)</f>
        <v>0</v>
      </c>
      <c r="G25" s="170">
        <f t="shared" si="0"/>
        <v>0</v>
      </c>
      <c r="H25" s="170">
        <f t="shared" si="0"/>
        <v>0</v>
      </c>
      <c r="I25" s="170">
        <f t="shared" si="0"/>
        <v>0</v>
      </c>
      <c r="J25" s="170">
        <f t="shared" si="0"/>
        <v>0</v>
      </c>
      <c r="K25" s="166">
        <f t="shared" si="0"/>
        <v>0</v>
      </c>
      <c r="L25" s="166"/>
    </row>
    <row r="26" spans="2:12" ht="10" customHeight="1">
      <c r="B26" s="171"/>
      <c r="C26" s="171"/>
      <c r="D26" s="171"/>
      <c r="E26" s="171"/>
      <c r="F26" s="171"/>
      <c r="G26" s="171"/>
      <c r="H26" s="171"/>
      <c r="I26" s="171"/>
      <c r="J26" s="171"/>
      <c r="K26" s="171"/>
      <c r="L26" s="171"/>
    </row>
    <row r="27" spans="2:12">
      <c r="B27" s="151" t="s">
        <v>270</v>
      </c>
    </row>
    <row r="28" spans="2:12" ht="10" customHeight="1"/>
    <row r="29" spans="2:12" ht="13" customHeight="1">
      <c r="B29" s="151" t="s">
        <v>271</v>
      </c>
    </row>
    <row r="30" spans="2:12" ht="25.5" customHeight="1">
      <c r="G30" s="503" t="s">
        <v>348</v>
      </c>
      <c r="H30" s="504"/>
      <c r="I30" s="504"/>
      <c r="J30" s="504"/>
    </row>
    <row r="31" spans="2:12" ht="25.5" customHeight="1">
      <c r="G31" s="503" t="s">
        <v>349</v>
      </c>
      <c r="H31" s="504"/>
      <c r="I31" s="504"/>
      <c r="J31" s="504"/>
    </row>
    <row r="33" spans="2:2">
      <c r="B33" s="151" t="s">
        <v>272</v>
      </c>
    </row>
    <row r="34" spans="2:2">
      <c r="B34" s="151" t="s">
        <v>273</v>
      </c>
    </row>
    <row r="35" spans="2:2">
      <c r="B35" s="151" t="s">
        <v>274</v>
      </c>
    </row>
    <row r="36" spans="2:2">
      <c r="B36" s="151" t="s">
        <v>275</v>
      </c>
    </row>
    <row r="37" spans="2:2">
      <c r="B37" s="151" t="s">
        <v>276</v>
      </c>
    </row>
    <row r="38" spans="2:2">
      <c r="B38" s="151" t="s">
        <v>277</v>
      </c>
    </row>
    <row r="39" spans="2:2">
      <c r="B39" s="151" t="s">
        <v>234</v>
      </c>
    </row>
    <row r="40" spans="2:2">
      <c r="B40" s="151" t="s">
        <v>278</v>
      </c>
    </row>
    <row r="41" spans="2:2">
      <c r="B41" s="151" t="s">
        <v>279</v>
      </c>
    </row>
    <row r="42" spans="2:2">
      <c r="B42" s="151" t="s">
        <v>280</v>
      </c>
    </row>
  </sheetData>
  <mergeCells count="18">
    <mergeCell ref="G30:J30"/>
    <mergeCell ref="G31:J31"/>
    <mergeCell ref="B8:E8"/>
    <mergeCell ref="F8:G8"/>
    <mergeCell ref="H8:H9"/>
    <mergeCell ref="I8:J8"/>
    <mergeCell ref="K18:K19"/>
    <mergeCell ref="L18:L19"/>
    <mergeCell ref="K8:L9"/>
    <mergeCell ref="K10:L10"/>
    <mergeCell ref="B25:E25"/>
    <mergeCell ref="K14:L14"/>
    <mergeCell ref="B15:E15"/>
    <mergeCell ref="K15:L15"/>
    <mergeCell ref="B18:E18"/>
    <mergeCell ref="F18:G18"/>
    <mergeCell ref="H18:H19"/>
    <mergeCell ref="I18:J18"/>
  </mergeCells>
  <phoneticPr fontId="2"/>
  <printOptions horizontalCentered="1"/>
  <pageMargins left="0.22" right="0.16" top="0.98425196850393704" bottom="0.74803149606299213" header="0.51181102362204722" footer="0.51181102362204722"/>
  <pageSetup paperSize="9" scale="8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3"/>
  <sheetViews>
    <sheetView zoomScaleNormal="100" workbookViewId="0">
      <selection activeCell="G38" sqref="G38"/>
    </sheetView>
  </sheetViews>
  <sheetFormatPr defaultRowHeight="13"/>
  <cols>
    <col min="1" max="1" width="5.08984375" customWidth="1"/>
    <col min="4" max="15" width="6.6328125" customWidth="1"/>
  </cols>
  <sheetData>
    <row r="1" spans="1:15" ht="14">
      <c r="A1" s="3" t="s">
        <v>123</v>
      </c>
      <c r="B1" s="17"/>
      <c r="C1" s="17"/>
      <c r="D1" s="17"/>
      <c r="E1" s="17"/>
      <c r="F1" s="17"/>
      <c r="G1" s="17"/>
      <c r="H1" s="17"/>
      <c r="I1" s="17"/>
      <c r="J1" s="17"/>
      <c r="K1" s="17"/>
      <c r="L1" s="17"/>
      <c r="M1" s="17"/>
      <c r="N1" s="17"/>
      <c r="O1" s="17"/>
    </row>
    <row r="2" spans="1:15" ht="17.25" customHeight="1">
      <c r="A2" s="378" t="s">
        <v>124</v>
      </c>
      <c r="B2" s="378"/>
      <c r="C2" s="378"/>
      <c r="D2" s="378"/>
      <c r="E2" s="378"/>
      <c r="F2" s="378"/>
      <c r="G2" s="378"/>
      <c r="H2" s="378"/>
      <c r="I2" s="378"/>
      <c r="J2" s="378"/>
      <c r="K2" s="378"/>
      <c r="L2" s="378"/>
      <c r="M2" s="378"/>
      <c r="N2" s="378"/>
      <c r="O2" s="378"/>
    </row>
    <row r="4" spans="1:15" ht="24.75" customHeight="1">
      <c r="A4" s="1" t="s">
        <v>125</v>
      </c>
      <c r="J4" s="521" t="s">
        <v>112</v>
      </c>
      <c r="K4" s="522"/>
      <c r="L4" s="523">
        <f>保福第22号!C10</f>
        <v>0</v>
      </c>
      <c r="M4" s="524"/>
      <c r="N4" s="524"/>
      <c r="O4" s="525"/>
    </row>
    <row r="5" spans="1:15">
      <c r="A5" s="519" t="s">
        <v>126</v>
      </c>
      <c r="B5" s="32"/>
      <c r="C5" s="26" t="s">
        <v>127</v>
      </c>
      <c r="D5" s="519" t="s">
        <v>128</v>
      </c>
      <c r="E5" s="519" t="s">
        <v>129</v>
      </c>
      <c r="F5" s="519" t="s">
        <v>130</v>
      </c>
      <c r="G5" s="519" t="s">
        <v>131</v>
      </c>
      <c r="H5" s="519" t="s">
        <v>132</v>
      </c>
      <c r="I5" s="519" t="s">
        <v>133</v>
      </c>
      <c r="J5" s="519" t="s">
        <v>134</v>
      </c>
      <c r="K5" s="519" t="s">
        <v>135</v>
      </c>
      <c r="L5" s="519" t="s">
        <v>136</v>
      </c>
      <c r="M5" s="519" t="s">
        <v>137</v>
      </c>
      <c r="N5" s="519" t="s">
        <v>138</v>
      </c>
      <c r="O5" s="519" t="s">
        <v>139</v>
      </c>
    </row>
    <row r="6" spans="1:15">
      <c r="A6" s="520"/>
      <c r="B6" s="33" t="s">
        <v>140</v>
      </c>
      <c r="C6" s="34"/>
      <c r="D6" s="520"/>
      <c r="E6" s="520"/>
      <c r="F6" s="520"/>
      <c r="G6" s="520"/>
      <c r="H6" s="520"/>
      <c r="I6" s="520"/>
      <c r="J6" s="520"/>
      <c r="K6" s="520"/>
      <c r="L6" s="520"/>
      <c r="M6" s="520"/>
      <c r="N6" s="520"/>
      <c r="O6" s="520"/>
    </row>
    <row r="7" spans="1:15" s="37" customFormat="1" ht="13.5" customHeight="1">
      <c r="A7" s="35">
        <v>1</v>
      </c>
      <c r="B7" s="515"/>
      <c r="C7" s="516"/>
      <c r="D7" s="36"/>
      <c r="E7" s="36"/>
      <c r="F7" s="36"/>
      <c r="G7" s="36"/>
      <c r="H7" s="36"/>
      <c r="I7" s="36"/>
      <c r="J7" s="36"/>
      <c r="K7" s="36"/>
      <c r="L7" s="36"/>
      <c r="M7" s="36"/>
      <c r="N7" s="36"/>
      <c r="O7" s="36"/>
    </row>
    <row r="8" spans="1:15" s="37" customFormat="1" ht="13.5" customHeight="1">
      <c r="A8" s="35">
        <v>2</v>
      </c>
      <c r="B8" s="515"/>
      <c r="C8" s="516"/>
      <c r="D8" s="36"/>
      <c r="E8" s="36"/>
      <c r="F8" s="36"/>
      <c r="G8" s="36"/>
      <c r="H8" s="36"/>
      <c r="I8" s="36"/>
      <c r="J8" s="36"/>
      <c r="K8" s="36"/>
      <c r="L8" s="36"/>
      <c r="M8" s="36"/>
      <c r="N8" s="36"/>
      <c r="O8" s="36"/>
    </row>
    <row r="9" spans="1:15" s="37" customFormat="1" ht="13.5" customHeight="1">
      <c r="A9" s="35">
        <v>3</v>
      </c>
      <c r="B9" s="515"/>
      <c r="C9" s="516"/>
      <c r="D9" s="36"/>
      <c r="E9" s="36"/>
      <c r="F9" s="36"/>
      <c r="G9" s="36"/>
      <c r="H9" s="36"/>
      <c r="I9" s="36"/>
      <c r="J9" s="36"/>
      <c r="K9" s="36"/>
      <c r="L9" s="36"/>
      <c r="M9" s="36"/>
      <c r="N9" s="36"/>
      <c r="O9" s="36"/>
    </row>
    <row r="10" spans="1:15" s="37" customFormat="1" ht="13.5" customHeight="1">
      <c r="A10" s="35">
        <v>4</v>
      </c>
      <c r="B10" s="515"/>
      <c r="C10" s="516"/>
      <c r="D10" s="36"/>
      <c r="E10" s="36"/>
      <c r="F10" s="36"/>
      <c r="G10" s="36"/>
      <c r="H10" s="36"/>
      <c r="I10" s="36"/>
      <c r="J10" s="36"/>
      <c r="K10" s="36"/>
      <c r="L10" s="36"/>
      <c r="M10" s="36"/>
      <c r="N10" s="36"/>
      <c r="O10" s="36"/>
    </row>
    <row r="11" spans="1:15" s="37" customFormat="1" ht="13.5" customHeight="1">
      <c r="A11" s="35">
        <v>5</v>
      </c>
      <c r="B11" s="515"/>
      <c r="C11" s="516"/>
      <c r="D11" s="36"/>
      <c r="E11" s="36"/>
      <c r="F11" s="36"/>
      <c r="G11" s="36"/>
      <c r="H11" s="36"/>
      <c r="I11" s="36"/>
      <c r="J11" s="36"/>
      <c r="K11" s="36"/>
      <c r="L11" s="36"/>
      <c r="M11" s="36"/>
      <c r="N11" s="36"/>
      <c r="O11" s="36"/>
    </row>
    <row r="12" spans="1:15" s="37" customFormat="1" ht="13.5" customHeight="1">
      <c r="A12" s="35">
        <v>6</v>
      </c>
      <c r="B12" s="515"/>
      <c r="C12" s="516"/>
      <c r="D12" s="36"/>
      <c r="E12" s="36"/>
      <c r="F12" s="36"/>
      <c r="G12" s="36"/>
      <c r="H12" s="36"/>
      <c r="I12" s="36"/>
      <c r="J12" s="36"/>
      <c r="K12" s="36"/>
      <c r="L12" s="36"/>
      <c r="M12" s="36"/>
      <c r="N12" s="36"/>
      <c r="O12" s="36"/>
    </row>
    <row r="13" spans="1:15" s="37" customFormat="1" ht="13.5" customHeight="1">
      <c r="A13" s="35">
        <v>7</v>
      </c>
      <c r="B13" s="515"/>
      <c r="C13" s="516"/>
      <c r="D13" s="36"/>
      <c r="E13" s="36"/>
      <c r="F13" s="36"/>
      <c r="G13" s="36"/>
      <c r="H13" s="36"/>
      <c r="I13" s="36"/>
      <c r="J13" s="36"/>
      <c r="K13" s="36"/>
      <c r="L13" s="36"/>
      <c r="M13" s="36"/>
      <c r="N13" s="36"/>
      <c r="O13" s="36"/>
    </row>
    <row r="14" spans="1:15" s="37" customFormat="1" ht="13.5" customHeight="1">
      <c r="A14" s="35">
        <v>8</v>
      </c>
      <c r="B14" s="515"/>
      <c r="C14" s="516"/>
      <c r="D14" s="36"/>
      <c r="E14" s="36"/>
      <c r="F14" s="36"/>
      <c r="G14" s="36"/>
      <c r="H14" s="36"/>
      <c r="I14" s="36"/>
      <c r="J14" s="36"/>
      <c r="K14" s="36"/>
      <c r="L14" s="36"/>
      <c r="M14" s="36"/>
      <c r="N14" s="36"/>
      <c r="O14" s="36"/>
    </row>
    <row r="15" spans="1:15" s="37" customFormat="1" ht="13.5" customHeight="1">
      <c r="A15" s="35">
        <v>9</v>
      </c>
      <c r="B15" s="515"/>
      <c r="C15" s="516"/>
      <c r="D15" s="36"/>
      <c r="E15" s="36"/>
      <c r="F15" s="36"/>
      <c r="G15" s="36"/>
      <c r="H15" s="36"/>
      <c r="I15" s="36"/>
      <c r="J15" s="36"/>
      <c r="K15" s="36"/>
      <c r="L15" s="36"/>
      <c r="M15" s="36"/>
      <c r="N15" s="36"/>
      <c r="O15" s="36"/>
    </row>
    <row r="16" spans="1:15" s="37" customFormat="1" ht="13.5" customHeight="1">
      <c r="A16" s="35">
        <v>10</v>
      </c>
      <c r="B16" s="515"/>
      <c r="C16" s="516"/>
      <c r="D16" s="36"/>
      <c r="E16" s="36"/>
      <c r="F16" s="36"/>
      <c r="G16" s="36"/>
      <c r="H16" s="36"/>
      <c r="I16" s="36"/>
      <c r="J16" s="36"/>
      <c r="K16" s="36"/>
      <c r="L16" s="36"/>
      <c r="M16" s="36"/>
      <c r="N16" s="36"/>
      <c r="O16" s="36"/>
    </row>
    <row r="17" spans="1:15" s="37" customFormat="1" ht="13.5" customHeight="1">
      <c r="A17" s="35">
        <v>11</v>
      </c>
      <c r="B17" s="515"/>
      <c r="C17" s="516"/>
      <c r="D17" s="36"/>
      <c r="E17" s="36"/>
      <c r="F17" s="36"/>
      <c r="G17" s="36"/>
      <c r="H17" s="36"/>
      <c r="I17" s="36"/>
      <c r="J17" s="36"/>
      <c r="K17" s="36"/>
      <c r="L17" s="36"/>
      <c r="M17" s="36"/>
      <c r="N17" s="36"/>
      <c r="O17" s="36"/>
    </row>
    <row r="18" spans="1:15" s="37" customFormat="1" ht="13.5" customHeight="1">
      <c r="A18" s="35">
        <v>12</v>
      </c>
      <c r="B18" s="515"/>
      <c r="C18" s="516"/>
      <c r="D18" s="36"/>
      <c r="E18" s="36"/>
      <c r="F18" s="36"/>
      <c r="G18" s="36"/>
      <c r="H18" s="36"/>
      <c r="I18" s="36"/>
      <c r="J18" s="36"/>
      <c r="K18" s="36"/>
      <c r="L18" s="36"/>
      <c r="M18" s="36"/>
      <c r="N18" s="36"/>
      <c r="O18" s="36"/>
    </row>
    <row r="19" spans="1:15" s="37" customFormat="1" ht="13.5" customHeight="1">
      <c r="A19" s="35">
        <v>13</v>
      </c>
      <c r="B19" s="515"/>
      <c r="C19" s="516"/>
      <c r="D19" s="36"/>
      <c r="E19" s="36"/>
      <c r="F19" s="36"/>
      <c r="G19" s="36"/>
      <c r="H19" s="36"/>
      <c r="I19" s="36"/>
      <c r="J19" s="36"/>
      <c r="K19" s="36"/>
      <c r="L19" s="36"/>
      <c r="M19" s="36"/>
      <c r="N19" s="36"/>
      <c r="O19" s="36"/>
    </row>
    <row r="20" spans="1:15" s="37" customFormat="1" ht="13.5" customHeight="1">
      <c r="A20" s="35">
        <v>14</v>
      </c>
      <c r="B20" s="515"/>
      <c r="C20" s="516"/>
      <c r="D20" s="36"/>
      <c r="E20" s="36"/>
      <c r="F20" s="36"/>
      <c r="G20" s="36"/>
      <c r="H20" s="36"/>
      <c r="I20" s="36"/>
      <c r="J20" s="36"/>
      <c r="K20" s="36"/>
      <c r="L20" s="36"/>
      <c r="M20" s="36"/>
      <c r="N20" s="36"/>
      <c r="O20" s="36"/>
    </row>
    <row r="21" spans="1:15" s="37" customFormat="1" ht="13.5" customHeight="1">
      <c r="A21" s="35">
        <v>15</v>
      </c>
      <c r="B21" s="515"/>
      <c r="C21" s="516"/>
      <c r="D21" s="36"/>
      <c r="E21" s="36"/>
      <c r="F21" s="36"/>
      <c r="G21" s="36"/>
      <c r="H21" s="36"/>
      <c r="I21" s="36"/>
      <c r="J21" s="36"/>
      <c r="K21" s="36"/>
      <c r="L21" s="36"/>
      <c r="M21" s="36"/>
      <c r="N21" s="36"/>
      <c r="O21" s="36"/>
    </row>
    <row r="22" spans="1:15" s="37" customFormat="1" ht="13.5" customHeight="1">
      <c r="A22" s="35">
        <v>16</v>
      </c>
      <c r="B22" s="515"/>
      <c r="C22" s="516"/>
      <c r="D22" s="36"/>
      <c r="E22" s="36"/>
      <c r="F22" s="36"/>
      <c r="G22" s="36"/>
      <c r="H22" s="36"/>
      <c r="I22" s="36"/>
      <c r="J22" s="36"/>
      <c r="K22" s="36"/>
      <c r="L22" s="36"/>
      <c r="M22" s="36"/>
      <c r="N22" s="36"/>
      <c r="O22" s="36"/>
    </row>
    <row r="23" spans="1:15" s="37" customFormat="1" ht="13.5" customHeight="1">
      <c r="A23" s="35">
        <v>17</v>
      </c>
      <c r="B23" s="515"/>
      <c r="C23" s="516"/>
      <c r="D23" s="36"/>
      <c r="E23" s="36"/>
      <c r="F23" s="36"/>
      <c r="G23" s="36"/>
      <c r="H23" s="36"/>
      <c r="I23" s="36"/>
      <c r="J23" s="36"/>
      <c r="K23" s="36"/>
      <c r="L23" s="36"/>
      <c r="M23" s="36"/>
      <c r="N23" s="36"/>
      <c r="O23" s="36"/>
    </row>
    <row r="24" spans="1:15" s="37" customFormat="1" ht="13.5" customHeight="1">
      <c r="A24" s="35">
        <v>18</v>
      </c>
      <c r="B24" s="515"/>
      <c r="C24" s="516"/>
      <c r="D24" s="36"/>
      <c r="E24" s="36"/>
      <c r="F24" s="36"/>
      <c r="G24" s="36"/>
      <c r="H24" s="36"/>
      <c r="I24" s="36"/>
      <c r="J24" s="36"/>
      <c r="K24" s="36"/>
      <c r="L24" s="36"/>
      <c r="M24" s="36"/>
      <c r="N24" s="36"/>
      <c r="O24" s="36"/>
    </row>
    <row r="25" spans="1:15" s="37" customFormat="1" ht="13.5" customHeight="1">
      <c r="A25" s="35">
        <v>19</v>
      </c>
      <c r="B25" s="515"/>
      <c r="C25" s="516"/>
      <c r="D25" s="36"/>
      <c r="E25" s="36"/>
      <c r="F25" s="36"/>
      <c r="G25" s="36"/>
      <c r="H25" s="36"/>
      <c r="I25" s="36"/>
      <c r="J25" s="36"/>
      <c r="K25" s="36"/>
      <c r="L25" s="36"/>
      <c r="M25" s="36"/>
      <c r="N25" s="36"/>
      <c r="O25" s="36"/>
    </row>
    <row r="26" spans="1:15" s="37" customFormat="1" ht="13.5" customHeight="1">
      <c r="A26" s="35">
        <v>20</v>
      </c>
      <c r="B26" s="515"/>
      <c r="C26" s="516"/>
      <c r="D26" s="36"/>
      <c r="E26" s="36"/>
      <c r="F26" s="36"/>
      <c r="G26" s="36"/>
      <c r="H26" s="36"/>
      <c r="I26" s="36"/>
      <c r="J26" s="36"/>
      <c r="K26" s="36"/>
      <c r="L26" s="36"/>
      <c r="M26" s="36"/>
      <c r="N26" s="36"/>
      <c r="O26" s="36"/>
    </row>
    <row r="27" spans="1:15" s="37" customFormat="1" ht="13.5" customHeight="1">
      <c r="A27" s="35">
        <v>21</v>
      </c>
      <c r="B27" s="515"/>
      <c r="C27" s="516"/>
      <c r="D27" s="36"/>
      <c r="E27" s="36"/>
      <c r="F27" s="36"/>
      <c r="G27" s="36"/>
      <c r="H27" s="36"/>
      <c r="I27" s="36"/>
      <c r="J27" s="36"/>
      <c r="K27" s="36"/>
      <c r="L27" s="36"/>
      <c r="M27" s="36"/>
      <c r="N27" s="36"/>
      <c r="O27" s="36"/>
    </row>
    <row r="28" spans="1:15" s="37" customFormat="1" ht="13.5" customHeight="1">
      <c r="A28" s="35">
        <v>22</v>
      </c>
      <c r="B28" s="515"/>
      <c r="C28" s="516"/>
      <c r="D28" s="36"/>
      <c r="E28" s="36"/>
      <c r="F28" s="36"/>
      <c r="G28" s="36"/>
      <c r="H28" s="36"/>
      <c r="I28" s="36"/>
      <c r="J28" s="36"/>
      <c r="K28" s="36"/>
      <c r="L28" s="36"/>
      <c r="M28" s="36"/>
      <c r="N28" s="36"/>
      <c r="O28" s="36"/>
    </row>
    <row r="29" spans="1:15" s="37" customFormat="1" ht="13.5" customHeight="1">
      <c r="A29" s="35">
        <v>23</v>
      </c>
      <c r="B29" s="515"/>
      <c r="C29" s="516"/>
      <c r="D29" s="36"/>
      <c r="E29" s="36"/>
      <c r="F29" s="36"/>
      <c r="G29" s="36"/>
      <c r="H29" s="36"/>
      <c r="I29" s="36"/>
      <c r="J29" s="36"/>
      <c r="K29" s="36"/>
      <c r="L29" s="36"/>
      <c r="M29" s="36"/>
      <c r="N29" s="36"/>
      <c r="O29" s="36"/>
    </row>
    <row r="30" spans="1:15" s="37" customFormat="1" ht="13.5" customHeight="1">
      <c r="A30" s="35">
        <v>24</v>
      </c>
      <c r="B30" s="515"/>
      <c r="C30" s="516"/>
      <c r="D30" s="36"/>
      <c r="E30" s="36"/>
      <c r="F30" s="36"/>
      <c r="G30" s="36"/>
      <c r="H30" s="36"/>
      <c r="I30" s="36"/>
      <c r="J30" s="36"/>
      <c r="K30" s="36"/>
      <c r="L30" s="36"/>
      <c r="M30" s="36"/>
      <c r="N30" s="36"/>
      <c r="O30" s="36"/>
    </row>
    <row r="31" spans="1:15" s="37" customFormat="1" ht="13.5" customHeight="1">
      <c r="A31" s="35">
        <v>25</v>
      </c>
      <c r="B31" s="515"/>
      <c r="C31" s="516"/>
      <c r="D31" s="36"/>
      <c r="E31" s="36"/>
      <c r="F31" s="36"/>
      <c r="G31" s="36"/>
      <c r="H31" s="36"/>
      <c r="I31" s="36"/>
      <c r="J31" s="36"/>
      <c r="K31" s="36"/>
      <c r="L31" s="36"/>
      <c r="M31" s="36"/>
      <c r="N31" s="36"/>
      <c r="O31" s="36"/>
    </row>
    <row r="32" spans="1:15" s="37" customFormat="1" ht="13.5" customHeight="1">
      <c r="A32" s="35">
        <v>26</v>
      </c>
      <c r="B32" s="515"/>
      <c r="C32" s="516"/>
      <c r="D32" s="36"/>
      <c r="E32" s="36"/>
      <c r="F32" s="36"/>
      <c r="G32" s="36"/>
      <c r="H32" s="36"/>
      <c r="I32" s="36"/>
      <c r="J32" s="36"/>
      <c r="K32" s="36"/>
      <c r="L32" s="36"/>
      <c r="M32" s="36"/>
      <c r="N32" s="36"/>
      <c r="O32" s="36"/>
    </row>
    <row r="33" spans="1:15" s="37" customFormat="1" ht="13.5" customHeight="1">
      <c r="A33" s="35">
        <v>27</v>
      </c>
      <c r="B33" s="515"/>
      <c r="C33" s="516"/>
      <c r="D33" s="36"/>
      <c r="E33" s="36"/>
      <c r="F33" s="36"/>
      <c r="G33" s="36"/>
      <c r="H33" s="36"/>
      <c r="I33" s="36"/>
      <c r="J33" s="36"/>
      <c r="K33" s="36"/>
      <c r="L33" s="36"/>
      <c r="M33" s="36"/>
      <c r="N33" s="36"/>
      <c r="O33" s="36"/>
    </row>
    <row r="34" spans="1:15" s="37" customFormat="1" ht="13.5" customHeight="1">
      <c r="A34" s="35">
        <v>28</v>
      </c>
      <c r="B34" s="515"/>
      <c r="C34" s="516"/>
      <c r="D34" s="36"/>
      <c r="E34" s="36"/>
      <c r="F34" s="36"/>
      <c r="G34" s="36"/>
      <c r="H34" s="36"/>
      <c r="I34" s="36"/>
      <c r="J34" s="36"/>
      <c r="K34" s="36"/>
      <c r="L34" s="36"/>
      <c r="M34" s="36"/>
      <c r="N34" s="36"/>
      <c r="O34" s="36"/>
    </row>
    <row r="35" spans="1:15" s="37" customFormat="1" ht="13.5" customHeight="1">
      <c r="A35" s="35">
        <v>29</v>
      </c>
      <c r="B35" s="515"/>
      <c r="C35" s="516"/>
      <c r="D35" s="36"/>
      <c r="E35" s="36"/>
      <c r="F35" s="36"/>
      <c r="G35" s="36"/>
      <c r="H35" s="36"/>
      <c r="I35" s="36"/>
      <c r="J35" s="36"/>
      <c r="K35" s="36"/>
      <c r="L35" s="36"/>
      <c r="M35" s="36"/>
      <c r="N35" s="36"/>
      <c r="O35" s="36"/>
    </row>
    <row r="36" spans="1:15" s="37" customFormat="1" ht="13.5" customHeight="1">
      <c r="A36" s="35">
        <v>30</v>
      </c>
      <c r="B36" s="515"/>
      <c r="C36" s="516"/>
      <c r="D36" s="36"/>
      <c r="E36" s="36"/>
      <c r="F36" s="36"/>
      <c r="G36" s="36"/>
      <c r="H36" s="36"/>
      <c r="I36" s="36"/>
      <c r="J36" s="36"/>
      <c r="K36" s="36"/>
      <c r="L36" s="36"/>
      <c r="M36" s="36"/>
      <c r="N36" s="36"/>
      <c r="O36" s="36"/>
    </row>
    <row r="37" spans="1:15" s="37" customFormat="1" ht="13.5" customHeight="1">
      <c r="A37" s="35">
        <v>31</v>
      </c>
      <c r="B37" s="515"/>
      <c r="C37" s="516"/>
      <c r="D37" s="36"/>
      <c r="E37" s="36"/>
      <c r="F37" s="36"/>
      <c r="G37" s="36"/>
      <c r="H37" s="36"/>
      <c r="I37" s="36"/>
      <c r="J37" s="36"/>
      <c r="K37" s="36"/>
      <c r="L37" s="36"/>
      <c r="M37" s="36"/>
      <c r="N37" s="36"/>
      <c r="O37" s="36"/>
    </row>
    <row r="38" spans="1:15" s="37" customFormat="1" ht="13.5" customHeight="1">
      <c r="A38" s="35">
        <v>32</v>
      </c>
      <c r="B38" s="515"/>
      <c r="C38" s="516"/>
      <c r="D38" s="36"/>
      <c r="E38" s="36"/>
      <c r="F38" s="36"/>
      <c r="G38" s="36"/>
      <c r="H38" s="36"/>
      <c r="I38" s="36"/>
      <c r="J38" s="36"/>
      <c r="K38" s="36"/>
      <c r="L38" s="36"/>
      <c r="M38" s="36"/>
      <c r="N38" s="36"/>
      <c r="O38" s="36"/>
    </row>
    <row r="39" spans="1:15" s="37" customFormat="1" ht="13.5" customHeight="1">
      <c r="A39" s="35">
        <v>33</v>
      </c>
      <c r="B39" s="515"/>
      <c r="C39" s="516"/>
      <c r="D39" s="36"/>
      <c r="E39" s="36"/>
      <c r="F39" s="36"/>
      <c r="G39" s="36"/>
      <c r="H39" s="36"/>
      <c r="I39" s="36"/>
      <c r="J39" s="36"/>
      <c r="K39" s="36"/>
      <c r="L39" s="36"/>
      <c r="M39" s="36"/>
      <c r="N39" s="36"/>
      <c r="O39" s="36"/>
    </row>
    <row r="40" spans="1:15" s="37" customFormat="1" ht="13.5" customHeight="1">
      <c r="A40" s="35">
        <v>34</v>
      </c>
      <c r="B40" s="515"/>
      <c r="C40" s="516"/>
      <c r="D40" s="36"/>
      <c r="E40" s="36"/>
      <c r="F40" s="36"/>
      <c r="G40" s="36"/>
      <c r="H40" s="36"/>
      <c r="I40" s="36"/>
      <c r="J40" s="36"/>
      <c r="K40" s="36"/>
      <c r="L40" s="36"/>
      <c r="M40" s="36"/>
      <c r="N40" s="36"/>
      <c r="O40" s="36"/>
    </row>
    <row r="41" spans="1:15" s="37" customFormat="1" ht="13.5" customHeight="1">
      <c r="A41" s="35">
        <v>35</v>
      </c>
      <c r="B41" s="515"/>
      <c r="C41" s="516"/>
      <c r="D41" s="36"/>
      <c r="E41" s="36"/>
      <c r="F41" s="36"/>
      <c r="G41" s="36"/>
      <c r="H41" s="36"/>
      <c r="I41" s="36"/>
      <c r="J41" s="36"/>
      <c r="K41" s="36"/>
      <c r="L41" s="36"/>
      <c r="M41" s="36"/>
      <c r="N41" s="36"/>
      <c r="O41" s="36"/>
    </row>
    <row r="42" spans="1:15" s="37" customFormat="1" ht="13.5" customHeight="1">
      <c r="A42" s="35">
        <v>36</v>
      </c>
      <c r="B42" s="515"/>
      <c r="C42" s="516"/>
      <c r="D42" s="36"/>
      <c r="E42" s="36"/>
      <c r="F42" s="36"/>
      <c r="G42" s="36"/>
      <c r="H42" s="36"/>
      <c r="I42" s="36"/>
      <c r="J42" s="36"/>
      <c r="K42" s="36"/>
      <c r="L42" s="36"/>
      <c r="M42" s="36"/>
      <c r="N42" s="36"/>
      <c r="O42" s="36"/>
    </row>
    <row r="43" spans="1:15" s="37" customFormat="1" ht="13.5" customHeight="1">
      <c r="A43" s="35">
        <v>37</v>
      </c>
      <c r="B43" s="515"/>
      <c r="C43" s="516"/>
      <c r="D43" s="36"/>
      <c r="E43" s="36"/>
      <c r="F43" s="36"/>
      <c r="G43" s="36"/>
      <c r="H43" s="36"/>
      <c r="I43" s="36"/>
      <c r="J43" s="36"/>
      <c r="K43" s="36"/>
      <c r="L43" s="36"/>
      <c r="M43" s="36"/>
      <c r="N43" s="36"/>
      <c r="O43" s="36"/>
    </row>
    <row r="44" spans="1:15" s="37" customFormat="1" ht="13.5" customHeight="1">
      <c r="A44" s="35">
        <v>38</v>
      </c>
      <c r="B44" s="515"/>
      <c r="C44" s="516"/>
      <c r="D44" s="36"/>
      <c r="E44" s="36"/>
      <c r="F44" s="36"/>
      <c r="G44" s="36"/>
      <c r="H44" s="36"/>
      <c r="I44" s="36"/>
      <c r="J44" s="36"/>
      <c r="K44" s="36"/>
      <c r="L44" s="36"/>
      <c r="M44" s="36"/>
      <c r="N44" s="36"/>
      <c r="O44" s="36"/>
    </row>
    <row r="45" spans="1:15" s="37" customFormat="1" ht="13.5" customHeight="1">
      <c r="A45" s="35">
        <v>39</v>
      </c>
      <c r="B45" s="515"/>
      <c r="C45" s="516"/>
      <c r="D45" s="36"/>
      <c r="E45" s="36"/>
      <c r="F45" s="36"/>
      <c r="G45" s="36"/>
      <c r="H45" s="36"/>
      <c r="I45" s="36"/>
      <c r="J45" s="36"/>
      <c r="K45" s="36"/>
      <c r="L45" s="36"/>
      <c r="M45" s="36"/>
      <c r="N45" s="36"/>
      <c r="O45" s="36"/>
    </row>
    <row r="46" spans="1:15" s="37" customFormat="1" ht="13.5" customHeight="1">
      <c r="A46" s="35">
        <v>40</v>
      </c>
      <c r="B46" s="515"/>
      <c r="C46" s="516"/>
      <c r="D46" s="36"/>
      <c r="E46" s="36"/>
      <c r="F46" s="36"/>
      <c r="G46" s="36"/>
      <c r="H46" s="36"/>
      <c r="I46" s="36"/>
      <c r="J46" s="36"/>
      <c r="K46" s="36"/>
      <c r="L46" s="36"/>
      <c r="M46" s="36"/>
      <c r="N46" s="36"/>
      <c r="O46" s="36"/>
    </row>
    <row r="47" spans="1:15" ht="16" customHeight="1">
      <c r="A47" s="38"/>
      <c r="B47" s="38"/>
      <c r="C47" s="38"/>
      <c r="D47" s="38"/>
      <c r="E47" s="38"/>
      <c r="F47" s="38"/>
      <c r="G47" s="38"/>
      <c r="H47" s="38"/>
      <c r="I47" s="38"/>
      <c r="J47" s="38"/>
      <c r="K47" s="38"/>
      <c r="L47" s="38"/>
      <c r="M47" s="38"/>
      <c r="N47" s="38"/>
      <c r="O47" s="38"/>
    </row>
    <row r="48" spans="1:15" s="39" customFormat="1" ht="24.75" customHeight="1">
      <c r="A48" s="39" t="s">
        <v>141</v>
      </c>
    </row>
    <row r="49" spans="1:15" s="39" customFormat="1">
      <c r="A49" s="40"/>
      <c r="B49" s="41"/>
      <c r="C49" s="42"/>
      <c r="D49" s="43" t="s">
        <v>128</v>
      </c>
      <c r="E49" s="43" t="s">
        <v>129</v>
      </c>
      <c r="F49" s="43" t="s">
        <v>130</v>
      </c>
      <c r="G49" s="43" t="s">
        <v>131</v>
      </c>
      <c r="H49" s="43" t="s">
        <v>132</v>
      </c>
      <c r="I49" s="43" t="s">
        <v>133</v>
      </c>
      <c r="J49" s="43" t="s">
        <v>142</v>
      </c>
    </row>
    <row r="50" spans="1:15" s="37" customFormat="1" ht="12" customHeight="1">
      <c r="A50" s="44"/>
      <c r="B50" s="45" t="s">
        <v>143</v>
      </c>
      <c r="C50" s="46"/>
      <c r="D50" s="36"/>
      <c r="E50" s="36"/>
      <c r="F50" s="36"/>
      <c r="G50" s="36"/>
      <c r="H50" s="36"/>
      <c r="I50" s="36"/>
      <c r="J50" s="36"/>
    </row>
    <row r="51" spans="1:15" s="37" customFormat="1" ht="12" customHeight="1">
      <c r="A51" s="47"/>
      <c r="B51" s="48" t="s">
        <v>144</v>
      </c>
      <c r="C51" s="46"/>
      <c r="D51" s="36"/>
      <c r="E51" s="36"/>
      <c r="F51" s="36"/>
      <c r="G51" s="36"/>
      <c r="H51" s="36"/>
      <c r="I51" s="36"/>
      <c r="J51" s="36"/>
    </row>
    <row r="52" spans="1:15" s="37" customFormat="1" ht="12" customHeight="1">
      <c r="A52" s="47"/>
      <c r="B52" s="48" t="s">
        <v>145</v>
      </c>
      <c r="C52" s="46"/>
      <c r="D52" s="36"/>
      <c r="E52" s="36"/>
      <c r="F52" s="36"/>
      <c r="G52" s="36"/>
      <c r="H52" s="36"/>
      <c r="I52" s="36"/>
      <c r="J52" s="36"/>
    </row>
    <row r="53" spans="1:15" s="37" customFormat="1" ht="12" customHeight="1">
      <c r="A53" s="47"/>
      <c r="B53" s="48" t="s">
        <v>146</v>
      </c>
      <c r="C53" s="46"/>
      <c r="D53" s="36"/>
      <c r="E53" s="36"/>
      <c r="F53" s="36"/>
      <c r="G53" s="36"/>
      <c r="H53" s="36"/>
      <c r="I53" s="36"/>
      <c r="J53" s="36"/>
    </row>
    <row r="54" spans="1:15" s="39" customFormat="1">
      <c r="A54" s="49"/>
      <c r="B54" s="50" t="s">
        <v>26</v>
      </c>
      <c r="C54" s="51"/>
      <c r="D54" s="89">
        <f>SUM(D50:D53)</f>
        <v>0</v>
      </c>
      <c r="E54" s="89">
        <f t="shared" ref="E54:J54" si="0">SUM(E50:E53)</f>
        <v>0</v>
      </c>
      <c r="F54" s="89">
        <f t="shared" si="0"/>
        <v>0</v>
      </c>
      <c r="G54" s="89">
        <f t="shared" si="0"/>
        <v>0</v>
      </c>
      <c r="H54" s="89">
        <f t="shared" si="0"/>
        <v>0</v>
      </c>
      <c r="I54" s="89">
        <f t="shared" si="0"/>
        <v>0</v>
      </c>
      <c r="J54" s="89">
        <f t="shared" si="0"/>
        <v>0</v>
      </c>
    </row>
    <row r="55" spans="1:15" s="39" customFormat="1" ht="12" customHeight="1">
      <c r="A55" s="507" t="s">
        <v>147</v>
      </c>
      <c r="B55" s="508"/>
      <c r="C55" s="509"/>
      <c r="D55" s="52"/>
      <c r="E55" s="52"/>
      <c r="F55" s="52"/>
      <c r="G55" s="52"/>
      <c r="H55" s="52"/>
      <c r="I55" s="52"/>
      <c r="J55" s="52"/>
    </row>
    <row r="56" spans="1:15" s="39" customFormat="1">
      <c r="A56" s="53"/>
      <c r="B56" s="53"/>
      <c r="C56" s="53"/>
      <c r="D56" s="53"/>
      <c r="E56" s="53"/>
      <c r="F56" s="53"/>
      <c r="G56" s="53"/>
      <c r="H56" s="53"/>
      <c r="I56" s="53"/>
      <c r="J56" s="53"/>
    </row>
    <row r="57" spans="1:15" s="39" customFormat="1">
      <c r="A57" s="40"/>
      <c r="B57" s="41"/>
      <c r="C57" s="42"/>
      <c r="D57" s="43" t="s">
        <v>148</v>
      </c>
      <c r="E57" s="43" t="s">
        <v>136</v>
      </c>
      <c r="F57" s="43" t="s">
        <v>137</v>
      </c>
      <c r="G57" s="43" t="s">
        <v>138</v>
      </c>
      <c r="H57" s="43" t="s">
        <v>139</v>
      </c>
      <c r="I57" s="43" t="s">
        <v>149</v>
      </c>
      <c r="J57" s="517" t="s">
        <v>196</v>
      </c>
      <c r="K57" s="518"/>
    </row>
    <row r="58" spans="1:15" s="39" customFormat="1" ht="12" customHeight="1">
      <c r="A58" s="40"/>
      <c r="B58" s="54" t="s">
        <v>143</v>
      </c>
      <c r="C58" s="42"/>
      <c r="D58" s="36"/>
      <c r="E58" s="36"/>
      <c r="F58" s="36"/>
      <c r="G58" s="36"/>
      <c r="H58" s="36"/>
      <c r="I58" s="90">
        <f t="shared" ref="I58:I63" si="1">SUM(D50:J50,D58:H58)</f>
        <v>0</v>
      </c>
      <c r="J58" s="424"/>
      <c r="K58" s="426"/>
    </row>
    <row r="59" spans="1:15" s="39" customFormat="1" ht="12" customHeight="1">
      <c r="A59" s="40"/>
      <c r="B59" s="48" t="s">
        <v>144</v>
      </c>
      <c r="C59" s="42"/>
      <c r="D59" s="36"/>
      <c r="E59" s="36"/>
      <c r="F59" s="36"/>
      <c r="G59" s="36"/>
      <c r="H59" s="36"/>
      <c r="I59" s="90">
        <f t="shared" si="1"/>
        <v>0</v>
      </c>
      <c r="J59" s="424"/>
      <c r="K59" s="426"/>
    </row>
    <row r="60" spans="1:15" s="39" customFormat="1" ht="12" customHeight="1">
      <c r="A60" s="40"/>
      <c r="B60" s="48" t="s">
        <v>145</v>
      </c>
      <c r="C60" s="42"/>
      <c r="D60" s="36"/>
      <c r="E60" s="36"/>
      <c r="F60" s="36"/>
      <c r="G60" s="36"/>
      <c r="H60" s="36"/>
      <c r="I60" s="90">
        <f>SUM(D52:J52,D60:H60)</f>
        <v>0</v>
      </c>
      <c r="J60" s="424"/>
      <c r="K60" s="426"/>
    </row>
    <row r="61" spans="1:15" s="39" customFormat="1" ht="12" customHeight="1">
      <c r="A61" s="40"/>
      <c r="B61" s="48" t="s">
        <v>146</v>
      </c>
      <c r="C61" s="42"/>
      <c r="D61" s="36"/>
      <c r="E61" s="36"/>
      <c r="F61" s="36"/>
      <c r="G61" s="36"/>
      <c r="H61" s="36"/>
      <c r="I61" s="90">
        <f>SUM(D53:J53,D61:H61)</f>
        <v>0</v>
      </c>
      <c r="J61" s="424"/>
      <c r="K61" s="426"/>
    </row>
    <row r="62" spans="1:15" s="39" customFormat="1">
      <c r="A62" s="55"/>
      <c r="B62" s="50" t="s">
        <v>26</v>
      </c>
      <c r="C62" s="51"/>
      <c r="D62" s="107">
        <f>SUM(D58:D61)</f>
        <v>0</v>
      </c>
      <c r="E62" s="107">
        <f>SUM(E58:E61)</f>
        <v>0</v>
      </c>
      <c r="F62" s="107">
        <f>SUM(F58:F61)</f>
        <v>0</v>
      </c>
      <c r="G62" s="107">
        <f>SUM(G58:G61)</f>
        <v>0</v>
      </c>
      <c r="H62" s="107">
        <f>SUM(H58:H61)</f>
        <v>0</v>
      </c>
      <c r="I62" s="107">
        <f>SUM(D54:J54,D62:H62)</f>
        <v>0</v>
      </c>
      <c r="J62" s="505">
        <f>ROUNDDOWN(I62/12,0)</f>
        <v>0</v>
      </c>
      <c r="K62" s="506"/>
      <c r="L62" s="513" t="str">
        <f>IF(J62=SUM(J58:K61),"","不一致")</f>
        <v/>
      </c>
      <c r="M62" s="514"/>
      <c r="N62" s="514"/>
    </row>
    <row r="63" spans="1:15" s="39" customFormat="1" ht="12" customHeight="1">
      <c r="A63" s="507" t="s">
        <v>147</v>
      </c>
      <c r="B63" s="508"/>
      <c r="C63" s="509"/>
      <c r="D63" s="105"/>
      <c r="E63" s="105"/>
      <c r="F63" s="105"/>
      <c r="G63" s="105"/>
      <c r="H63" s="105"/>
      <c r="I63" s="106">
        <f t="shared" si="1"/>
        <v>0</v>
      </c>
      <c r="J63" s="510">
        <f>ROUNDDOWN(I63/12,0)</f>
        <v>0</v>
      </c>
      <c r="K63" s="511"/>
    </row>
    <row r="64" spans="1:15" s="39" customFormat="1" ht="13.5" customHeight="1">
      <c r="J64" s="512" t="s">
        <v>220</v>
      </c>
      <c r="K64" s="512"/>
      <c r="L64" s="512"/>
      <c r="M64" s="512"/>
      <c r="N64" s="512"/>
      <c r="O64" s="512"/>
    </row>
    <row r="65" spans="1:15" s="57" customFormat="1" ht="12">
      <c r="A65" s="56" t="s">
        <v>150</v>
      </c>
      <c r="B65" s="56"/>
      <c r="J65" s="512"/>
      <c r="K65" s="512"/>
      <c r="L65" s="512"/>
      <c r="M65" s="512"/>
      <c r="N65" s="512"/>
      <c r="O65" s="512"/>
    </row>
    <row r="66" spans="1:15" s="57" customFormat="1" ht="12">
      <c r="B66" s="57" t="s">
        <v>151</v>
      </c>
      <c r="J66" s="512"/>
      <c r="K66" s="512"/>
      <c r="L66" s="512"/>
      <c r="M66" s="512"/>
      <c r="N66" s="512"/>
      <c r="O66" s="512"/>
    </row>
    <row r="67" spans="1:15" s="57" customFormat="1" ht="12">
      <c r="A67" s="58"/>
      <c r="B67" s="57" t="s">
        <v>152</v>
      </c>
    </row>
    <row r="68" spans="1:15" s="57" customFormat="1" ht="12">
      <c r="B68" s="57" t="s">
        <v>153</v>
      </c>
    </row>
    <row r="69" spans="1:15" s="57" customFormat="1" ht="12">
      <c r="B69" s="57" t="s">
        <v>154</v>
      </c>
    </row>
    <row r="70" spans="1:15" s="57" customFormat="1" ht="12">
      <c r="B70" s="57" t="s">
        <v>155</v>
      </c>
    </row>
    <row r="71" spans="1:15" s="57" customFormat="1" ht="12">
      <c r="B71" s="57" t="s">
        <v>156</v>
      </c>
    </row>
    <row r="72" spans="1:15" s="57" customFormat="1" ht="12">
      <c r="B72" s="57" t="s">
        <v>157</v>
      </c>
    </row>
    <row r="73" spans="1:15" s="39" customFormat="1"/>
  </sheetData>
  <sheetProtection formatColumns="0" formatRows="0" insertColumns="0" deleteColumns="0" deleteRows="0"/>
  <mergeCells count="67">
    <mergeCell ref="A2:O2"/>
    <mergeCell ref="J4:K4"/>
    <mergeCell ref="L4:O4"/>
    <mergeCell ref="A5:A6"/>
    <mergeCell ref="D5:D6"/>
    <mergeCell ref="E5:E6"/>
    <mergeCell ref="F5:F6"/>
    <mergeCell ref="G5:G6"/>
    <mergeCell ref="H5:H6"/>
    <mergeCell ref="I5:I6"/>
    <mergeCell ref="N5:N6"/>
    <mergeCell ref="O5:O6"/>
    <mergeCell ref="M5:M6"/>
    <mergeCell ref="B7:C7"/>
    <mergeCell ref="B8:C8"/>
    <mergeCell ref="J5:J6"/>
    <mergeCell ref="K5:K6"/>
    <mergeCell ref="L5:L6"/>
    <mergeCell ref="B13:C13"/>
    <mergeCell ref="B14:C14"/>
    <mergeCell ref="B15:C15"/>
    <mergeCell ref="B16:C16"/>
    <mergeCell ref="B9:C9"/>
    <mergeCell ref="B10:C10"/>
    <mergeCell ref="B11:C11"/>
    <mergeCell ref="B12:C12"/>
    <mergeCell ref="B21:C21"/>
    <mergeCell ref="B22:C22"/>
    <mergeCell ref="B23:C23"/>
    <mergeCell ref="B24:C24"/>
    <mergeCell ref="B17:C17"/>
    <mergeCell ref="B18:C18"/>
    <mergeCell ref="B19:C19"/>
    <mergeCell ref="B20:C20"/>
    <mergeCell ref="B29:C29"/>
    <mergeCell ref="B30:C30"/>
    <mergeCell ref="B31:C31"/>
    <mergeCell ref="B32:C32"/>
    <mergeCell ref="B25:C25"/>
    <mergeCell ref="B26:C26"/>
    <mergeCell ref="B27:C27"/>
    <mergeCell ref="B28:C28"/>
    <mergeCell ref="B37:C37"/>
    <mergeCell ref="B38:C38"/>
    <mergeCell ref="B39:C39"/>
    <mergeCell ref="B40:C40"/>
    <mergeCell ref="B33:C33"/>
    <mergeCell ref="B34:C34"/>
    <mergeCell ref="B35:C35"/>
    <mergeCell ref="B36:C36"/>
    <mergeCell ref="B45:C45"/>
    <mergeCell ref="B46:C46"/>
    <mergeCell ref="A55:C55"/>
    <mergeCell ref="J57:K57"/>
    <mergeCell ref="B41:C41"/>
    <mergeCell ref="B42:C42"/>
    <mergeCell ref="B43:C43"/>
    <mergeCell ref="B44:C44"/>
    <mergeCell ref="J62:K62"/>
    <mergeCell ref="A63:C63"/>
    <mergeCell ref="J63:K63"/>
    <mergeCell ref="J64:O66"/>
    <mergeCell ref="J58:K58"/>
    <mergeCell ref="J59:K59"/>
    <mergeCell ref="J60:K60"/>
    <mergeCell ref="J61:K61"/>
    <mergeCell ref="L62:N62"/>
  </mergeCells>
  <phoneticPr fontId="2"/>
  <conditionalFormatting sqref="L62">
    <cfRule type="cellIs" dxfId="3" priority="4" stopIfTrue="1" operator="equal">
      <formula>"不一致"</formula>
    </cfRule>
  </conditionalFormatting>
  <conditionalFormatting sqref="D7:M46">
    <cfRule type="cellIs" dxfId="2" priority="3" stopIfTrue="1" operator="greaterThanOrEqual">
      <formula>15</formula>
    </cfRule>
  </conditionalFormatting>
  <conditionalFormatting sqref="N7:N45">
    <cfRule type="cellIs" dxfId="1" priority="2" stopIfTrue="1" operator="greaterThanOrEqual">
      <formula>14</formula>
    </cfRule>
  </conditionalFormatting>
  <conditionalFormatting sqref="O7:O46">
    <cfRule type="cellIs" dxfId="0" priority="1" stopIfTrue="1" operator="greaterThanOrEqual">
      <formula>15</formula>
    </cfRule>
  </conditionalFormatting>
  <pageMargins left="0.6" right="0.43" top="0.85" bottom="0.59" header="0.51200000000000001" footer="0.32"/>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32"/>
  <sheetViews>
    <sheetView zoomScale="115" zoomScaleNormal="115" zoomScaleSheetLayoutView="115" workbookViewId="0">
      <selection activeCell="B26" sqref="B26:I26"/>
    </sheetView>
  </sheetViews>
  <sheetFormatPr defaultColWidth="9" defaultRowHeight="13"/>
  <cols>
    <col min="1" max="1" width="5.08984375" style="59" customWidth="1"/>
    <col min="2" max="32" width="4" style="59" customWidth="1"/>
    <col min="33" max="33" width="5.6328125" style="59" customWidth="1"/>
    <col min="34" max="34" width="0.7265625" style="59" customWidth="1"/>
    <col min="35" max="36" width="4.6328125" style="59" customWidth="1"/>
    <col min="37" max="37" width="4.6328125" style="59" hidden="1" customWidth="1"/>
    <col min="38" max="156" width="4.6328125" style="59" customWidth="1"/>
    <col min="157" max="16384" width="9" style="59"/>
  </cols>
  <sheetData>
    <row r="1" spans="1:37">
      <c r="A1" s="59" t="s">
        <v>158</v>
      </c>
      <c r="AK1" s="142" t="s">
        <v>250</v>
      </c>
    </row>
    <row r="4" spans="1:37" ht="20.149999999999999" customHeight="1">
      <c r="A4" s="545" t="s">
        <v>357</v>
      </c>
      <c r="B4" s="546"/>
      <c r="C4" s="546"/>
      <c r="D4" s="546"/>
      <c r="E4" s="546"/>
      <c r="F4" s="546"/>
      <c r="G4" s="546"/>
      <c r="H4" s="546"/>
      <c r="I4" s="546"/>
      <c r="J4" s="546"/>
      <c r="V4" s="536" t="s">
        <v>186</v>
      </c>
      <c r="W4" s="537"/>
      <c r="X4" s="537"/>
      <c r="Y4" s="538"/>
      <c r="Z4" s="539">
        <f>保福第22号!C10</f>
        <v>0</v>
      </c>
      <c r="AA4" s="540"/>
      <c r="AB4" s="540"/>
      <c r="AC4" s="540"/>
      <c r="AD4" s="540"/>
      <c r="AE4" s="540"/>
      <c r="AF4" s="540"/>
      <c r="AG4" s="541"/>
    </row>
    <row r="5" spans="1:37">
      <c r="A5" s="542" t="s">
        <v>159</v>
      </c>
      <c r="B5" s="530">
        <v>1</v>
      </c>
      <c r="C5" s="530">
        <v>2</v>
      </c>
      <c r="D5" s="530">
        <v>3</v>
      </c>
      <c r="E5" s="530">
        <v>4</v>
      </c>
      <c r="F5" s="530">
        <v>5</v>
      </c>
      <c r="G5" s="530">
        <v>6</v>
      </c>
      <c r="H5" s="530">
        <v>7</v>
      </c>
      <c r="I5" s="530">
        <v>8</v>
      </c>
      <c r="J5" s="530">
        <v>9</v>
      </c>
      <c r="K5" s="530">
        <v>10</v>
      </c>
      <c r="L5" s="530">
        <v>11</v>
      </c>
      <c r="M5" s="530">
        <v>12</v>
      </c>
      <c r="N5" s="530">
        <v>13</v>
      </c>
      <c r="O5" s="530">
        <v>14</v>
      </c>
      <c r="P5" s="530">
        <v>15</v>
      </c>
      <c r="Q5" s="530">
        <v>16</v>
      </c>
      <c r="R5" s="530">
        <v>17</v>
      </c>
      <c r="S5" s="530">
        <v>18</v>
      </c>
      <c r="T5" s="530">
        <v>19</v>
      </c>
      <c r="U5" s="530">
        <v>20</v>
      </c>
      <c r="V5" s="530">
        <v>21</v>
      </c>
      <c r="W5" s="530">
        <v>22</v>
      </c>
      <c r="X5" s="530">
        <v>23</v>
      </c>
      <c r="Y5" s="530">
        <v>24</v>
      </c>
      <c r="Z5" s="530">
        <v>25</v>
      </c>
      <c r="AA5" s="530">
        <v>26</v>
      </c>
      <c r="AB5" s="530">
        <v>27</v>
      </c>
      <c r="AC5" s="530">
        <v>28</v>
      </c>
      <c r="AD5" s="530">
        <v>29</v>
      </c>
      <c r="AE5" s="530">
        <v>30</v>
      </c>
      <c r="AF5" s="530">
        <v>31</v>
      </c>
      <c r="AG5" s="533" t="s">
        <v>149</v>
      </c>
    </row>
    <row r="6" spans="1:37">
      <c r="A6" s="543"/>
      <c r="B6" s="531"/>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4"/>
    </row>
    <row r="7" spans="1:37">
      <c r="A7" s="543"/>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4"/>
    </row>
    <row r="8" spans="1:37">
      <c r="A8" s="544"/>
      <c r="B8" s="532"/>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5"/>
    </row>
    <row r="9" spans="1:37" ht="21" customHeight="1">
      <c r="A9" s="91">
        <v>4</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3"/>
      <c r="AG9" s="71">
        <f t="shared" ref="AG9:AG20" si="0">COUNTIF(B9:AF9,"○")</f>
        <v>0</v>
      </c>
    </row>
    <row r="10" spans="1:37" ht="21" customHeight="1">
      <c r="A10" s="92">
        <v>5</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72">
        <f t="shared" si="0"/>
        <v>0</v>
      </c>
    </row>
    <row r="11" spans="1:37" ht="21" customHeight="1">
      <c r="A11" s="92">
        <v>6</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3"/>
      <c r="AG11" s="72">
        <f>COUNTIF(B11:AF11,"○")</f>
        <v>0</v>
      </c>
    </row>
    <row r="12" spans="1:37" ht="21" customHeight="1">
      <c r="A12" s="92">
        <v>7</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72">
        <f t="shared" si="0"/>
        <v>0</v>
      </c>
    </row>
    <row r="13" spans="1:37" ht="21" customHeight="1">
      <c r="A13" s="92">
        <v>8</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72">
        <f t="shared" si="0"/>
        <v>0</v>
      </c>
    </row>
    <row r="14" spans="1:37" ht="21" customHeight="1">
      <c r="A14" s="92">
        <v>9</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3"/>
      <c r="AG14" s="72">
        <f t="shared" si="0"/>
        <v>0</v>
      </c>
    </row>
    <row r="15" spans="1:37" ht="21" customHeight="1">
      <c r="A15" s="92">
        <v>10</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72">
        <f t="shared" si="0"/>
        <v>0</v>
      </c>
    </row>
    <row r="16" spans="1:37" ht="21" customHeight="1">
      <c r="A16" s="92">
        <v>11</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3"/>
      <c r="AG16" s="72">
        <f t="shared" si="0"/>
        <v>0</v>
      </c>
    </row>
    <row r="17" spans="1:33" ht="21" customHeight="1">
      <c r="A17" s="92">
        <v>12</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72">
        <f t="shared" si="0"/>
        <v>0</v>
      </c>
    </row>
    <row r="18" spans="1:33" ht="21" customHeight="1">
      <c r="A18" s="92">
        <v>1</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72">
        <f t="shared" si="0"/>
        <v>0</v>
      </c>
    </row>
    <row r="19" spans="1:33" ht="21" customHeight="1">
      <c r="A19" s="92">
        <v>2</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3"/>
      <c r="AE19" s="143"/>
      <c r="AF19" s="143"/>
      <c r="AG19" s="72">
        <f t="shared" si="0"/>
        <v>0</v>
      </c>
    </row>
    <row r="20" spans="1:33" ht="21" customHeight="1">
      <c r="A20" s="92">
        <v>3</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72">
        <f t="shared" si="0"/>
        <v>0</v>
      </c>
    </row>
    <row r="21" spans="1:33" ht="21" customHeight="1">
      <c r="A21" s="93" t="s">
        <v>197</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2">
        <f>SUM(AG9:AG20)</f>
        <v>0</v>
      </c>
    </row>
    <row r="22" spans="1:33" ht="18"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row>
    <row r="23" spans="1:33" s="18" customFormat="1" ht="21" customHeight="1">
      <c r="AB23" s="23"/>
      <c r="AC23" s="23"/>
      <c r="AD23" s="528" t="s">
        <v>160</v>
      </c>
      <c r="AE23" s="528"/>
      <c r="AF23" s="529"/>
      <c r="AG23" s="529"/>
    </row>
    <row r="24" spans="1:33" s="18" customFormat="1" ht="21" customHeight="1">
      <c r="AD24" s="528" t="s">
        <v>161</v>
      </c>
      <c r="AE24" s="528"/>
      <c r="AF24" s="529">
        <f>AG21</f>
        <v>0</v>
      </c>
      <c r="AG24" s="529"/>
    </row>
    <row r="25" spans="1:33" s="18" customFormat="1" ht="21" customHeight="1">
      <c r="AD25" s="173"/>
      <c r="AE25" s="173"/>
      <c r="AF25" s="174"/>
      <c r="AG25" s="174"/>
    </row>
    <row r="26" spans="1:33" s="18" customFormat="1" ht="21" customHeight="1">
      <c r="A26" s="526" t="s">
        <v>281</v>
      </c>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row>
    <row r="27" spans="1:33" s="18" customFormat="1" ht="25.5" customHeight="1">
      <c r="A27" s="175"/>
      <c r="B27" s="175"/>
      <c r="C27" s="175"/>
      <c r="D27" s="175"/>
      <c r="E27" s="175"/>
      <c r="F27" s="175"/>
      <c r="G27" s="175"/>
      <c r="H27" s="175"/>
      <c r="I27" s="175"/>
      <c r="J27" s="175"/>
      <c r="K27" s="175"/>
      <c r="L27" s="175"/>
      <c r="M27" s="175"/>
      <c r="N27" s="175"/>
      <c r="O27" s="175"/>
      <c r="P27" s="439" t="s">
        <v>282</v>
      </c>
      <c r="Q27" s="439"/>
      <c r="R27" s="439"/>
      <c r="S27" s="439"/>
      <c r="T27" s="439"/>
      <c r="U27" s="439"/>
      <c r="V27" s="527" t="s">
        <v>352</v>
      </c>
      <c r="W27" s="527"/>
      <c r="X27" s="527"/>
      <c r="Y27" s="527"/>
      <c r="Z27" s="527"/>
      <c r="AA27" s="527"/>
      <c r="AB27" s="527"/>
      <c r="AC27" s="527"/>
      <c r="AD27" s="527"/>
      <c r="AE27" s="527"/>
      <c r="AF27" s="527"/>
      <c r="AG27" s="527"/>
    </row>
    <row r="28" spans="1:33" s="18" customFormat="1" ht="36" customHeight="1">
      <c r="A28" s="18" t="s">
        <v>162</v>
      </c>
      <c r="AB28" s="23"/>
      <c r="AC28" s="23"/>
      <c r="AD28" s="61"/>
      <c r="AE28" s="61"/>
      <c r="AF28" s="56"/>
      <c r="AG28" s="56"/>
    </row>
    <row r="29" spans="1:33" s="18" customFormat="1" ht="15" customHeight="1">
      <c r="A29" s="18" t="s">
        <v>163</v>
      </c>
      <c r="AD29" s="61"/>
      <c r="AE29" s="61"/>
      <c r="AF29" s="56"/>
      <c r="AG29" s="56"/>
    </row>
    <row r="30" spans="1:33" s="18" customFormat="1" ht="15" customHeight="1">
      <c r="A30" s="18" t="s">
        <v>164</v>
      </c>
    </row>
    <row r="31" spans="1:33" s="18" customFormat="1" ht="15" customHeight="1">
      <c r="A31" s="18" t="s">
        <v>165</v>
      </c>
    </row>
    <row r="32" spans="1:33" s="18" customFormat="1" ht="15" customHeight="1">
      <c r="A32" s="18" t="s">
        <v>166</v>
      </c>
    </row>
  </sheetData>
  <mergeCells count="43">
    <mergeCell ref="V4:Y4"/>
    <mergeCell ref="Z4:AG4"/>
    <mergeCell ref="A5:A8"/>
    <mergeCell ref="B5:B8"/>
    <mergeCell ref="C5:C8"/>
    <mergeCell ref="D5:D8"/>
    <mergeCell ref="E5:E8"/>
    <mergeCell ref="F5:F8"/>
    <mergeCell ref="G5:G8"/>
    <mergeCell ref="H5:H8"/>
    <mergeCell ref="I5:I8"/>
    <mergeCell ref="J5:J8"/>
    <mergeCell ref="K5:K8"/>
    <mergeCell ref="A4:J4"/>
    <mergeCell ref="P5:P8"/>
    <mergeCell ref="Q5:Q8"/>
    <mergeCell ref="R5:R8"/>
    <mergeCell ref="S5:S8"/>
    <mergeCell ref="L5:L8"/>
    <mergeCell ref="M5:M8"/>
    <mergeCell ref="N5:N8"/>
    <mergeCell ref="O5:O8"/>
    <mergeCell ref="X5:X8"/>
    <mergeCell ref="Y5:Y8"/>
    <mergeCell ref="Z5:Z8"/>
    <mergeCell ref="AA5:AA8"/>
    <mergeCell ref="T5:T8"/>
    <mergeCell ref="U5:U8"/>
    <mergeCell ref="V5:V8"/>
    <mergeCell ref="W5:W8"/>
    <mergeCell ref="AF5:AF8"/>
    <mergeCell ref="AG5:AG8"/>
    <mergeCell ref="AD23:AE23"/>
    <mergeCell ref="AF23:AG23"/>
    <mergeCell ref="AB5:AB8"/>
    <mergeCell ref="AC5:AC8"/>
    <mergeCell ref="AD5:AD8"/>
    <mergeCell ref="AE5:AE8"/>
    <mergeCell ref="A26:AG26"/>
    <mergeCell ref="P27:U27"/>
    <mergeCell ref="V27:AG27"/>
    <mergeCell ref="AD24:AE24"/>
    <mergeCell ref="AF24:AG24"/>
  </mergeCells>
  <phoneticPr fontId="2"/>
  <dataValidations count="1">
    <dataValidation type="list" allowBlank="1" showInputMessage="1" showErrorMessage="1" sqref="AF20 AF10 AF12:AF13 AF15:AF18 B9:AC20 AD9:AE18 AD20:AE20">
      <formula1>$AK$1:$AK$2</formula1>
    </dataValidation>
  </dataValidations>
  <printOptions horizontalCentered="1"/>
  <pageMargins left="0.51181102362204722" right="0.23622047244094491" top="0.98425196850393704" bottom="0.47244094488188981" header="0.51181102362204722" footer="0.27559055118110237"/>
  <pageSetup paperSize="9" scale="85"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J30"/>
  <sheetViews>
    <sheetView workbookViewId="0">
      <selection activeCell="B26" sqref="B26:I26"/>
    </sheetView>
  </sheetViews>
  <sheetFormatPr defaultColWidth="9" defaultRowHeight="13"/>
  <cols>
    <col min="1" max="1" width="5.08984375" style="59" customWidth="1"/>
    <col min="2" max="32" width="3.6328125" style="59" customWidth="1"/>
    <col min="33" max="33" width="4.6328125" style="59" customWidth="1"/>
    <col min="34" max="35" width="8" style="59" customWidth="1"/>
    <col min="36" max="156" width="4.6328125" style="59" customWidth="1"/>
    <col min="157" max="16384" width="9" style="59"/>
  </cols>
  <sheetData>
    <row r="1" spans="1:36">
      <c r="A1" s="59" t="s">
        <v>167</v>
      </c>
    </row>
    <row r="4" spans="1:36" ht="20.149999999999999" customHeight="1">
      <c r="A4" s="545" t="s">
        <v>358</v>
      </c>
      <c r="B4" s="546"/>
      <c r="C4" s="546"/>
      <c r="D4" s="546"/>
      <c r="E4" s="546"/>
      <c r="F4" s="546"/>
      <c r="G4" s="546"/>
      <c r="H4" s="546"/>
      <c r="I4" s="546"/>
      <c r="J4" s="546"/>
      <c r="V4" s="62"/>
      <c r="W4" s="63"/>
      <c r="X4" s="536" t="s">
        <v>186</v>
      </c>
      <c r="Y4" s="537"/>
      <c r="Z4" s="537"/>
      <c r="AA4" s="538"/>
      <c r="AB4" s="539">
        <f>保福第22号!C10</f>
        <v>0</v>
      </c>
      <c r="AC4" s="540"/>
      <c r="AD4" s="540"/>
      <c r="AE4" s="540"/>
      <c r="AF4" s="540"/>
      <c r="AG4" s="540"/>
      <c r="AH4" s="540"/>
      <c r="AI4" s="541"/>
    </row>
    <row r="5" spans="1:36" ht="13.5" customHeight="1">
      <c r="A5" s="542" t="s">
        <v>159</v>
      </c>
      <c r="B5" s="530">
        <v>1</v>
      </c>
      <c r="C5" s="530">
        <v>2</v>
      </c>
      <c r="D5" s="530">
        <v>3</v>
      </c>
      <c r="E5" s="530">
        <v>4</v>
      </c>
      <c r="F5" s="530">
        <v>5</v>
      </c>
      <c r="G5" s="530">
        <v>6</v>
      </c>
      <c r="H5" s="530">
        <v>7</v>
      </c>
      <c r="I5" s="530">
        <v>8</v>
      </c>
      <c r="J5" s="530">
        <v>9</v>
      </c>
      <c r="K5" s="530">
        <v>10</v>
      </c>
      <c r="L5" s="530">
        <v>11</v>
      </c>
      <c r="M5" s="530">
        <v>12</v>
      </c>
      <c r="N5" s="530">
        <v>13</v>
      </c>
      <c r="O5" s="530">
        <v>14</v>
      </c>
      <c r="P5" s="530">
        <v>15</v>
      </c>
      <c r="Q5" s="530">
        <v>16</v>
      </c>
      <c r="R5" s="530">
        <v>17</v>
      </c>
      <c r="S5" s="530">
        <v>18</v>
      </c>
      <c r="T5" s="530">
        <v>19</v>
      </c>
      <c r="U5" s="530">
        <v>20</v>
      </c>
      <c r="V5" s="530">
        <v>21</v>
      </c>
      <c r="W5" s="530">
        <v>22</v>
      </c>
      <c r="X5" s="530">
        <v>23</v>
      </c>
      <c r="Y5" s="530">
        <v>24</v>
      </c>
      <c r="Z5" s="530">
        <v>25</v>
      </c>
      <c r="AA5" s="530">
        <v>26</v>
      </c>
      <c r="AB5" s="530">
        <v>27</v>
      </c>
      <c r="AC5" s="530">
        <v>28</v>
      </c>
      <c r="AD5" s="530">
        <v>29</v>
      </c>
      <c r="AE5" s="530">
        <v>30</v>
      </c>
      <c r="AF5" s="530">
        <v>31</v>
      </c>
      <c r="AG5" s="530" t="s">
        <v>183</v>
      </c>
      <c r="AH5" s="550" t="s">
        <v>168</v>
      </c>
      <c r="AI5" s="553" t="s">
        <v>190</v>
      </c>
      <c r="AJ5" s="10"/>
    </row>
    <row r="6" spans="1:36">
      <c r="A6" s="543"/>
      <c r="B6" s="531"/>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51"/>
      <c r="AI6" s="554"/>
      <c r="AJ6" s="10"/>
    </row>
    <row r="7" spans="1:36">
      <c r="A7" s="543"/>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51"/>
      <c r="AI7" s="554"/>
      <c r="AJ7" s="10"/>
    </row>
    <row r="8" spans="1:36">
      <c r="A8" s="544"/>
      <c r="B8" s="532"/>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52"/>
      <c r="AI8" s="555"/>
      <c r="AJ8" s="10"/>
    </row>
    <row r="9" spans="1:36" ht="21" customHeight="1">
      <c r="A9" s="91">
        <v>4</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5"/>
      <c r="AG9" s="71">
        <f>SUM(B9:AF9)</f>
        <v>0</v>
      </c>
      <c r="AH9" s="70" t="e">
        <f>ROUND(AG9/AI9,1)</f>
        <v>#DIV/0!</v>
      </c>
      <c r="AI9" s="108">
        <f>31-(COUNTBLANK(B9:AG9))</f>
        <v>0</v>
      </c>
      <c r="AJ9" s="10"/>
    </row>
    <row r="10" spans="1:36" ht="21" customHeight="1">
      <c r="A10" s="92">
        <v>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2">
        <f t="shared" ref="AG10:AG20" si="0">SUM(B10:AF10)</f>
        <v>0</v>
      </c>
      <c r="AH10" s="70" t="e">
        <f>ROUND(AG10/AI10,1)</f>
        <v>#DIV/0!</v>
      </c>
      <c r="AI10" s="108">
        <f t="shared" ref="AI10:AI20" si="1">31-(COUNTBLANK(B10:AG10))</f>
        <v>0</v>
      </c>
      <c r="AJ10" s="10"/>
    </row>
    <row r="11" spans="1:36" ht="21" customHeight="1">
      <c r="A11" s="92">
        <v>6</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5"/>
      <c r="AG11" s="72">
        <f t="shared" si="0"/>
        <v>0</v>
      </c>
      <c r="AH11" s="70" t="e">
        <f t="shared" ref="AH11:AH21" si="2">ROUND(AG11/AI11,1)</f>
        <v>#DIV/0!</v>
      </c>
      <c r="AI11" s="108">
        <f>31-(COUNTBLANK(B11:AG11))</f>
        <v>0</v>
      </c>
      <c r="AJ11" s="10"/>
    </row>
    <row r="12" spans="1:36" ht="21" customHeight="1">
      <c r="A12" s="92">
        <v>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2">
        <f t="shared" si="0"/>
        <v>0</v>
      </c>
      <c r="AH12" s="70" t="e">
        <f t="shared" si="2"/>
        <v>#DIV/0!</v>
      </c>
      <c r="AI12" s="108">
        <f t="shared" si="1"/>
        <v>0</v>
      </c>
      <c r="AJ12" s="10"/>
    </row>
    <row r="13" spans="1:36" ht="21" customHeight="1">
      <c r="A13" s="92">
        <v>8</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2">
        <f t="shared" si="0"/>
        <v>0</v>
      </c>
      <c r="AH13" s="70" t="e">
        <f t="shared" si="2"/>
        <v>#DIV/0!</v>
      </c>
      <c r="AI13" s="108">
        <f t="shared" si="1"/>
        <v>0</v>
      </c>
      <c r="AJ13" s="10"/>
    </row>
    <row r="14" spans="1:36" ht="21" customHeight="1">
      <c r="A14" s="92">
        <v>9</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5"/>
      <c r="AG14" s="72">
        <f t="shared" si="0"/>
        <v>0</v>
      </c>
      <c r="AH14" s="70" t="e">
        <f t="shared" si="2"/>
        <v>#DIV/0!</v>
      </c>
      <c r="AI14" s="108">
        <f t="shared" si="1"/>
        <v>0</v>
      </c>
      <c r="AJ14" s="10"/>
    </row>
    <row r="15" spans="1:36" ht="21" customHeight="1">
      <c r="A15" s="92">
        <v>10</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2">
        <f t="shared" si="0"/>
        <v>0</v>
      </c>
      <c r="AH15" s="70" t="e">
        <f t="shared" si="2"/>
        <v>#DIV/0!</v>
      </c>
      <c r="AI15" s="108">
        <f t="shared" si="1"/>
        <v>0</v>
      </c>
      <c r="AJ15" s="10"/>
    </row>
    <row r="16" spans="1:36" ht="21" customHeight="1">
      <c r="A16" s="92">
        <v>11</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5"/>
      <c r="AG16" s="72">
        <f t="shared" si="0"/>
        <v>0</v>
      </c>
      <c r="AH16" s="70" t="e">
        <f t="shared" si="2"/>
        <v>#DIV/0!</v>
      </c>
      <c r="AI16" s="108">
        <f t="shared" si="1"/>
        <v>0</v>
      </c>
      <c r="AJ16" s="10"/>
    </row>
    <row r="17" spans="1:36" ht="21" customHeight="1">
      <c r="A17" s="92">
        <v>12</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2">
        <f t="shared" si="0"/>
        <v>0</v>
      </c>
      <c r="AH17" s="70" t="e">
        <f t="shared" si="2"/>
        <v>#DIV/0!</v>
      </c>
      <c r="AI17" s="108">
        <f t="shared" si="1"/>
        <v>0</v>
      </c>
      <c r="AJ17" s="10"/>
    </row>
    <row r="18" spans="1:36" ht="21" customHeight="1">
      <c r="A18" s="92">
        <v>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2">
        <f t="shared" si="0"/>
        <v>0</v>
      </c>
      <c r="AH18" s="70" t="e">
        <f t="shared" si="2"/>
        <v>#DIV/0!</v>
      </c>
      <c r="AI18" s="108">
        <f t="shared" si="1"/>
        <v>0</v>
      </c>
      <c r="AJ18" s="10"/>
    </row>
    <row r="19" spans="1:36" ht="21" customHeight="1">
      <c r="A19" s="92">
        <v>2</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5"/>
      <c r="AE19" s="75"/>
      <c r="AF19" s="75"/>
      <c r="AG19" s="72">
        <f t="shared" si="0"/>
        <v>0</v>
      </c>
      <c r="AH19" s="70" t="e">
        <f t="shared" si="2"/>
        <v>#DIV/0!</v>
      </c>
      <c r="AI19" s="108">
        <f t="shared" si="1"/>
        <v>0</v>
      </c>
      <c r="AJ19" s="10"/>
    </row>
    <row r="20" spans="1:36" ht="21" customHeight="1">
      <c r="A20" s="92">
        <v>3</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2">
        <f t="shared" si="0"/>
        <v>0</v>
      </c>
      <c r="AH20" s="70" t="e">
        <f t="shared" si="2"/>
        <v>#DIV/0!</v>
      </c>
      <c r="AI20" s="108">
        <f t="shared" si="1"/>
        <v>0</v>
      </c>
      <c r="AJ20" s="10"/>
    </row>
    <row r="21" spans="1:36" ht="21" customHeight="1">
      <c r="A21" s="93" t="s">
        <v>197</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2">
        <f>SUM(AG9:AG20)</f>
        <v>0</v>
      </c>
      <c r="AH21" s="70" t="e">
        <f t="shared" si="2"/>
        <v>#DIV/0!</v>
      </c>
      <c r="AI21" s="108">
        <f>SUM(AI9:AI20)</f>
        <v>0</v>
      </c>
      <c r="AJ21" s="10"/>
    </row>
    <row r="22" spans="1:36" ht="18"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row>
    <row r="23" spans="1:36" s="18" customFormat="1" ht="18" customHeight="1">
      <c r="AB23" s="23"/>
      <c r="AC23" s="23"/>
      <c r="AD23" s="23"/>
      <c r="AE23" s="548" t="s">
        <v>184</v>
      </c>
      <c r="AF23" s="548"/>
      <c r="AG23" s="549"/>
      <c r="AH23" s="549"/>
    </row>
    <row r="24" spans="1:36" s="18" customFormat="1" ht="18" customHeight="1">
      <c r="AE24" s="548" t="s">
        <v>185</v>
      </c>
      <c r="AF24" s="548"/>
      <c r="AG24" s="549">
        <f>AI21</f>
        <v>0</v>
      </c>
      <c r="AH24" s="549"/>
    </row>
    <row r="25" spans="1:36" s="18" customFormat="1" ht="18" customHeight="1"/>
    <row r="26" spans="1:36" s="18" customFormat="1" ht="18" customHeight="1">
      <c r="A26" s="547" t="s">
        <v>281</v>
      </c>
      <c r="B26" s="547"/>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row>
    <row r="27" spans="1:36" ht="25.5" customHeight="1">
      <c r="A27" s="175"/>
      <c r="B27" s="175"/>
      <c r="C27" s="175"/>
      <c r="D27" s="175"/>
      <c r="E27" s="175"/>
      <c r="F27" s="175"/>
      <c r="G27" s="175"/>
      <c r="H27" s="175"/>
      <c r="I27" s="175"/>
      <c r="J27" s="175"/>
      <c r="K27" s="175"/>
      <c r="L27" s="175"/>
      <c r="M27" s="175"/>
      <c r="N27" s="175"/>
      <c r="O27" s="175"/>
      <c r="P27" s="439" t="s">
        <v>282</v>
      </c>
      <c r="Q27" s="439"/>
      <c r="R27" s="439"/>
      <c r="S27" s="439"/>
      <c r="T27" s="439"/>
      <c r="U27" s="439"/>
      <c r="V27" s="527" t="s">
        <v>352</v>
      </c>
      <c r="W27" s="527"/>
      <c r="X27" s="527"/>
      <c r="Y27" s="527"/>
      <c r="Z27" s="527"/>
      <c r="AA27" s="527"/>
      <c r="AB27" s="527"/>
      <c r="AC27" s="527"/>
      <c r="AD27" s="527"/>
      <c r="AE27" s="527"/>
      <c r="AF27" s="527"/>
      <c r="AG27" s="527"/>
    </row>
    <row r="28" spans="1:36">
      <c r="A28" s="18" t="s">
        <v>162</v>
      </c>
      <c r="B28" s="18"/>
      <c r="C28" s="18"/>
      <c r="D28" s="18"/>
      <c r="E28" s="18"/>
      <c r="F28" s="18"/>
      <c r="G28" s="18"/>
      <c r="H28" s="18"/>
      <c r="I28" s="18"/>
      <c r="J28" s="18"/>
      <c r="K28" s="18"/>
      <c r="L28" s="18"/>
      <c r="M28" s="18"/>
      <c r="N28" s="18"/>
      <c r="O28" s="18"/>
      <c r="P28" s="18"/>
      <c r="Q28" s="18"/>
      <c r="R28" s="18"/>
      <c r="S28" s="18"/>
      <c r="T28" s="18"/>
      <c r="U28" s="18"/>
      <c r="V28" s="18"/>
    </row>
    <row r="29" spans="1:36">
      <c r="A29" s="18" t="s">
        <v>169</v>
      </c>
      <c r="B29" s="18"/>
      <c r="C29" s="18"/>
      <c r="D29" s="18"/>
      <c r="E29" s="18"/>
      <c r="F29" s="18"/>
      <c r="G29" s="18"/>
      <c r="H29" s="18"/>
      <c r="I29" s="18"/>
      <c r="J29" s="18"/>
      <c r="K29" s="18"/>
      <c r="L29" s="18"/>
      <c r="M29" s="18"/>
      <c r="N29" s="18"/>
      <c r="O29" s="18"/>
      <c r="P29" s="18"/>
      <c r="Q29" s="18"/>
      <c r="R29" s="18"/>
      <c r="S29" s="18"/>
      <c r="T29" s="18"/>
      <c r="U29" s="18"/>
      <c r="V29" s="18"/>
    </row>
    <row r="30" spans="1:36">
      <c r="A30" s="18" t="s">
        <v>193</v>
      </c>
      <c r="B30" s="18"/>
      <c r="C30" s="18"/>
      <c r="D30" s="18"/>
      <c r="E30" s="18"/>
      <c r="F30" s="18"/>
      <c r="G30" s="18"/>
      <c r="H30" s="18"/>
      <c r="I30" s="18"/>
      <c r="J30" s="18"/>
      <c r="K30" s="18"/>
      <c r="L30" s="18"/>
      <c r="M30" s="18"/>
      <c r="N30" s="18"/>
      <c r="O30" s="18"/>
      <c r="P30" s="18"/>
      <c r="Q30" s="18"/>
      <c r="R30" s="18"/>
      <c r="S30" s="18"/>
      <c r="T30" s="18"/>
      <c r="U30" s="18"/>
      <c r="V30" s="18"/>
    </row>
  </sheetData>
  <mergeCells count="45">
    <mergeCell ref="AB4:AI4"/>
    <mergeCell ref="A5:A8"/>
    <mergeCell ref="B5:B8"/>
    <mergeCell ref="C5:C8"/>
    <mergeCell ref="D5:D8"/>
    <mergeCell ref="E5:E8"/>
    <mergeCell ref="F5:F8"/>
    <mergeCell ref="G5:G8"/>
    <mergeCell ref="H5:H8"/>
    <mergeCell ref="I5:I8"/>
    <mergeCell ref="J5:J8"/>
    <mergeCell ref="K5:K8"/>
    <mergeCell ref="A4:J4"/>
    <mergeCell ref="X4:AA4"/>
    <mergeCell ref="P5:P8"/>
    <mergeCell ref="Q5:Q8"/>
    <mergeCell ref="R5:R8"/>
    <mergeCell ref="S5:S8"/>
    <mergeCell ref="L5:L8"/>
    <mergeCell ref="M5:M8"/>
    <mergeCell ref="AA5:AA8"/>
    <mergeCell ref="T5:T8"/>
    <mergeCell ref="U5:U8"/>
    <mergeCell ref="V5:V8"/>
    <mergeCell ref="W5:W8"/>
    <mergeCell ref="N5:N8"/>
    <mergeCell ref="O5:O8"/>
    <mergeCell ref="X5:X8"/>
    <mergeCell ref="Y5:Y8"/>
    <mergeCell ref="Z5:Z8"/>
    <mergeCell ref="AF5:AF8"/>
    <mergeCell ref="AG5:AG8"/>
    <mergeCell ref="AH5:AH8"/>
    <mergeCell ref="AI5:AI8"/>
    <mergeCell ref="AB5:AB8"/>
    <mergeCell ref="AC5:AC8"/>
    <mergeCell ref="AD5:AD8"/>
    <mergeCell ref="AE5:AE8"/>
    <mergeCell ref="A26:AG26"/>
    <mergeCell ref="P27:U27"/>
    <mergeCell ref="V27:AG27"/>
    <mergeCell ref="AE23:AF23"/>
    <mergeCell ref="AG23:AH23"/>
    <mergeCell ref="AE24:AF24"/>
    <mergeCell ref="AG24:AH24"/>
  </mergeCells>
  <phoneticPr fontId="2"/>
  <printOptions horizontalCentered="1"/>
  <pageMargins left="0.31496062992125984" right="0.23622047244094491" top="0.98425196850393704" bottom="0.98425196850393704" header="0.51181102362204722" footer="0.51181102362204722"/>
  <pageSetup paperSize="9" scale="8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保福第1の28号</vt:lpstr>
      <vt:lpstr>保福第１の２号</vt:lpstr>
      <vt:lpstr>保福第22号</vt:lpstr>
      <vt:lpstr>保福第23号</vt:lpstr>
      <vt:lpstr>保福第24号</vt:lpstr>
      <vt:lpstr>保福１の31号</vt:lpstr>
      <vt:lpstr>別紙1号</vt:lpstr>
      <vt:lpstr>別紙2号</vt:lpstr>
      <vt:lpstr>別紙3号</vt:lpstr>
      <vt:lpstr>別紙4号</vt:lpstr>
      <vt:lpstr>別紙5号</vt:lpstr>
      <vt:lpstr>別紙6号</vt:lpstr>
      <vt:lpstr>別紙</vt:lpstr>
      <vt:lpstr>別紙2号!Print_Area</vt:lpstr>
      <vt:lpstr>保福第１の２号!Print_Area</vt:lpstr>
      <vt:lpstr>保福第22号!Print_Area</vt:lpstr>
      <vt:lpstr>保福第23号!Print_Area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051850</dc:creator>
  <cp:lastModifiedBy>清水＿慎介</cp:lastModifiedBy>
  <cp:lastPrinted>2024-03-07T06:51:00Z</cp:lastPrinted>
  <dcterms:created xsi:type="dcterms:W3CDTF">2011-11-25T00:53:31Z</dcterms:created>
  <dcterms:modified xsi:type="dcterms:W3CDTF">2024-03-18T08:15:53Z</dcterms:modified>
</cp:coreProperties>
</file>