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tabRatio="856" activeTab="0"/>
  </bookViews>
  <sheets>
    <sheet name="保福第１の２８号様式" sheetId="1" r:id="rId1"/>
    <sheet name="保福第１の２号様式" sheetId="2" r:id="rId2"/>
    <sheet name="保福第１の３０号様式" sheetId="3" r:id="rId3"/>
    <sheet name="保福第１の３１号様式" sheetId="4" r:id="rId4"/>
    <sheet name="保福第３４２号" sheetId="5" r:id="rId5"/>
    <sheet name="保福第３４３号" sheetId="6" r:id="rId6"/>
    <sheet name="調査表" sheetId="7" r:id="rId7"/>
    <sheet name="記入方法" sheetId="8" r:id="rId8"/>
  </sheets>
  <externalReferences>
    <externalReference r:id="rId11"/>
  </externalReferences>
  <definedNames>
    <definedName name="_xlnm.Print_Area" localSheetId="0">'保福第１の２８号様式'!$A$1:$K$50</definedName>
    <definedName name="_xlnm.Print_Area" localSheetId="1">'保福第１の２号様式'!$A$1:$B$34</definedName>
    <definedName name="_xlnm.Print_Area" localSheetId="3">'保福第１の３１号様式'!$A$1:$M$38</definedName>
    <definedName name="_xlnm.Print_Area" localSheetId="4">'保福第３４２号'!$A$1:$AF$35</definedName>
    <definedName name="_xlnm.Print_Area" localSheetId="5">'保福第３４３号'!$A$1:$G$54</definedName>
  </definedNames>
  <calcPr fullCalcOnLoad="1"/>
</workbook>
</file>

<file path=xl/comments1.xml><?xml version="1.0" encoding="utf-8"?>
<comments xmlns="http://schemas.openxmlformats.org/spreadsheetml/2006/main">
  <authors>
    <author>作成者</author>
    <author>髙村＿寿勇</author>
  </authors>
  <commentList>
    <comment ref="H8" authorId="0">
      <text>
        <r>
          <rPr>
            <b/>
            <sz val="9"/>
            <rFont val="MS P ゴシック"/>
            <family val="3"/>
          </rPr>
          <t>令和６年４月１０日以前の日付にしてください</t>
        </r>
      </text>
    </comment>
    <comment ref="G31" authorId="1">
      <text>
        <r>
          <rPr>
            <sz val="9"/>
            <rFont val="MS P ゴシック"/>
            <family val="3"/>
          </rPr>
          <t>交付申請時の指定口座と同じものにしてください。</t>
        </r>
      </text>
    </comment>
  </commentList>
</comments>
</file>

<file path=xl/comments2.xml><?xml version="1.0" encoding="utf-8"?>
<comments xmlns="http://schemas.openxmlformats.org/spreadsheetml/2006/main">
  <authors>
    <author>作成者</author>
  </authors>
  <commentList>
    <comment ref="B17" authorId="0">
      <text>
        <r>
          <rPr>
            <b/>
            <sz val="9"/>
            <rFont val="MS P ゴシック"/>
            <family val="3"/>
          </rPr>
          <t>実績なので、過去形で記載してください</t>
        </r>
      </text>
    </comment>
  </commentList>
</comments>
</file>

<file path=xl/comments3.xml><?xml version="1.0" encoding="utf-8"?>
<comments xmlns="http://schemas.openxmlformats.org/spreadsheetml/2006/main">
  <authors>
    <author>作成者</author>
    <author>髙村＿寿勇</author>
    <author>竹内＿勇雅</author>
  </authors>
  <commentList>
    <comment ref="D5" authorId="0">
      <text>
        <r>
          <rPr>
            <b/>
            <sz val="9"/>
            <rFont val="MS P ゴシック"/>
            <family val="3"/>
          </rPr>
          <t>計画の金額は申請時に記載した金額を書いてください</t>
        </r>
      </text>
    </comment>
    <comment ref="P15" authorId="1">
      <text>
        <r>
          <rPr>
            <b/>
            <sz val="9"/>
            <rFont val="MS P ゴシック"/>
            <family val="3"/>
          </rPr>
          <t>［重要］
送付された指令書に記載された交付決定の金額を入力してください。
この金額を誤ると補助金が正確に算出されないことがあります。</t>
        </r>
      </text>
    </comment>
    <comment ref="I15" authorId="2">
      <text>
        <r>
          <rPr>
            <b/>
            <sz val="9"/>
            <rFont val="MS P ゴシック"/>
            <family val="3"/>
          </rPr>
          <t>実際に払った経費を31号様式と同じ数字になっているか確認してください</t>
        </r>
      </text>
    </comment>
    <comment ref="K15" authorId="2">
      <text>
        <r>
          <rPr>
            <b/>
            <sz val="9"/>
            <rFont val="MS P ゴシック"/>
            <family val="3"/>
          </rPr>
          <t xml:space="preserve">Ｆと同じ数字になることを確認してください
</t>
        </r>
      </text>
    </comment>
    <comment ref="Q15" authorId="2">
      <text>
        <r>
          <rPr>
            <b/>
            <sz val="9"/>
            <rFont val="MS P ゴシック"/>
            <family val="3"/>
          </rPr>
          <t>実際に交付される金額です。
計画申請時より下がることはあっても上がることはありませんのでご留意ください。また、三桁目以下は切り捨てです。</t>
        </r>
      </text>
    </comment>
    <comment ref="S15" authorId="2">
      <text>
        <r>
          <rPr>
            <b/>
            <sz val="9"/>
            <rFont val="MS P ゴシック"/>
            <family val="3"/>
          </rPr>
          <t>Ｎ、Ｏに数値を入れてください。領収済額がない場合は０と記入してください。</t>
        </r>
      </text>
    </comment>
    <comment ref="W15" authorId="2">
      <text>
        <r>
          <rPr>
            <b/>
            <sz val="9"/>
            <rFont val="MS P ゴシック"/>
            <family val="3"/>
          </rPr>
          <t>新人看護師が離職した場合などに不用額として算出されます。</t>
        </r>
      </text>
    </comment>
  </commentList>
</comments>
</file>

<file path=xl/comments4.xml><?xml version="1.0" encoding="utf-8"?>
<comments xmlns="http://schemas.openxmlformats.org/spreadsheetml/2006/main">
  <authors>
    <author>作成者</author>
    <author>髙村＿寿勇</author>
    <author>竹内＿勇雅</author>
  </authors>
  <commentList>
    <comment ref="G9" authorId="0">
      <text>
        <r>
          <rPr>
            <b/>
            <sz val="9"/>
            <rFont val="MS P ゴシック"/>
            <family val="3"/>
          </rPr>
          <t>申請時に記載した数字を書いてください</t>
        </r>
      </text>
    </comment>
    <comment ref="G18" authorId="0">
      <text>
        <r>
          <rPr>
            <b/>
            <sz val="9"/>
            <rFont val="MS P ゴシック"/>
            <family val="3"/>
          </rPr>
          <t>申請時に記載した数字を書いてください</t>
        </r>
      </text>
    </comment>
    <comment ref="L17" authorId="0">
      <text>
        <r>
          <rPr>
            <b/>
            <sz val="9"/>
            <rFont val="MS P ゴシック"/>
            <family val="3"/>
          </rPr>
          <t>不用額がマイナスにならないように注意してください</t>
        </r>
      </text>
    </comment>
    <comment ref="I8" authorId="0">
      <text>
        <r>
          <rPr>
            <sz val="9"/>
            <rFont val="MS P ゴシック"/>
            <family val="3"/>
          </rPr>
          <t xml:space="preserve">予算額のうち、精算済みの額およびこれから精算する金額を記載してください
</t>
        </r>
      </text>
    </comment>
    <comment ref="I17" authorId="0">
      <text>
        <r>
          <rPr>
            <b/>
            <sz val="9"/>
            <rFont val="MS P ゴシック"/>
            <family val="3"/>
          </rPr>
          <t>予算額のうち、精算済みの額を記載してください</t>
        </r>
        <r>
          <rPr>
            <sz val="9"/>
            <rFont val="MS P ゴシック"/>
            <family val="3"/>
          </rPr>
          <t xml:space="preserve">
</t>
        </r>
      </text>
    </comment>
    <comment ref="J8" authorId="0">
      <text>
        <r>
          <rPr>
            <b/>
            <sz val="9"/>
            <rFont val="MS P ゴシック"/>
            <family val="3"/>
          </rPr>
          <t>精算額のうち、３月３１日までの収入（自己負担額等）は「収入済額」、４月１日以降の収入になるもの（補助金等）は「収入未済額」に記載してください。</t>
        </r>
      </text>
    </comment>
    <comment ref="J17" authorId="0">
      <text>
        <r>
          <rPr>
            <sz val="9"/>
            <rFont val="MS P ゴシック"/>
            <family val="3"/>
          </rPr>
          <t>精算額のうち、３月３１日までの支出（各事業費等）を「支出済額に記載してください。</t>
        </r>
      </text>
    </comment>
    <comment ref="I23" authorId="1">
      <text>
        <r>
          <rPr>
            <sz val="9"/>
            <rFont val="MS P ゴシック"/>
            <family val="3"/>
          </rPr>
          <t>収入の部と支出の部の合計は一致していますか？</t>
        </r>
      </text>
    </comment>
    <comment ref="B17" authorId="2">
      <text>
        <r>
          <rPr>
            <b/>
            <sz val="9"/>
            <rFont val="MS P ゴシック"/>
            <family val="3"/>
          </rPr>
          <t>対象の給与などを記載してください</t>
        </r>
      </text>
    </comment>
  </commentList>
</comments>
</file>

<file path=xl/comments7.xml><?xml version="1.0" encoding="utf-8"?>
<comments xmlns="http://schemas.openxmlformats.org/spreadsheetml/2006/main">
  <authors>
    <author>髙村＿寿勇</author>
  </authors>
  <commentList>
    <comment ref="H9" authorId="0">
      <text>
        <r>
          <rPr>
            <sz val="9"/>
            <rFont val="MS P ゴシック"/>
            <family val="3"/>
          </rPr>
          <t>この人数により、補助金額が変わりますので、補助金額の自動計算がおかしいと思ったときはこの人数が正しいかどうか確認してください。</t>
        </r>
      </text>
    </comment>
  </commentList>
</comments>
</file>

<file path=xl/sharedStrings.xml><?xml version="1.0" encoding="utf-8"?>
<sst xmlns="http://schemas.openxmlformats.org/spreadsheetml/2006/main" count="365" uniqueCount="258">
  <si>
    <t>氏名</t>
  </si>
  <si>
    <t>保福第１の２８号様式（第１４条）</t>
  </si>
  <si>
    <t>補 助 事 業 等 実 績 報 告 書</t>
  </si>
  <si>
    <t>　　住所</t>
  </si>
  <si>
    <t>新人
保健師
数</t>
  </si>
  <si>
    <t>「補助金等精算額」欄には、実施に係る補助基本額（Ｊ）に補助率（Ｋ）を乗じて得た額を記載すること。ただし、補助金等の算出が他の方法によっている場合は、その方法により算出した額を記載し、かつ、「備考」欄にその算出方法を明記すること。</t>
  </si>
  <si>
    <t>小計</t>
  </si>
  <si>
    <t>到達
目標
設定
の
有無</t>
  </si>
  <si>
    <t>実　　　　施</t>
  </si>
  <si>
    <t>　「口座振替払の振込先銀行等の名称及び口座番号」欄については、口座振替払を希望する場合に記載すること。</t>
  </si>
  <si>
    <t>補助事業者等</t>
  </si>
  <si>
    <t>医療法
上の
許可
病床数</t>
  </si>
  <si>
    <t>　　　欄については、詳細かつ具体的に記載すること。</t>
  </si>
  <si>
    <t>　　（法人の場合は、法人の名称び代表者の氏名）</t>
  </si>
  <si>
    <t>む主な事業</t>
  </si>
  <si>
    <t>補助
基本額</t>
  </si>
  <si>
    <t>兼任</t>
  </si>
  <si>
    <t>　口座振替払の振込先銀行等の名称及び口座番号</t>
  </si>
  <si>
    <t>振込先銀行等の名称</t>
  </si>
  <si>
    <t>口　座　番　号</t>
  </si>
  <si>
    <t>研修責
任者数</t>
  </si>
  <si>
    <t>新　人
保健師
離職率</t>
  </si>
  <si>
    <t>普通</t>
  </si>
  <si>
    <t>口座名義人（ﾌﾘｶﾞﾅ）</t>
  </si>
  <si>
    <t>８　「新人看護職員離職率」の算出にあたっては次の式によるものとし、申請時における各数値は当該年度の前年度の数値を使用すること。</t>
  </si>
  <si>
    <t>当座</t>
  </si>
  <si>
    <t>注　１</t>
  </si>
  <si>
    <t>前年度事業への補助申請の有無</t>
  </si>
  <si>
    <t>Ｑ</t>
  </si>
  <si>
    <t>　「　　年　　月　　日付け（記号）第　　　号指令」については、当初の交付決定の年月日、番号を記載すること。</t>
  </si>
  <si>
    <t>Ｋ</t>
  </si>
  <si>
    <t>研修における組織体制</t>
  </si>
  <si>
    <t>　　２</t>
  </si>
  <si>
    <t>新人
助産師
数</t>
  </si>
  <si>
    <t>会議費</t>
  </si>
  <si>
    <t>保福第３４２号様式</t>
  </si>
  <si>
    <t>　　３</t>
  </si>
  <si>
    <t>　補助事業等の期間が２年度以上にわたる場合で、道の会計年度が終了したときに使用する場合は、この様式中「完了」とあるのを「執行」と訂正して使用すること。</t>
  </si>
  <si>
    <t>医療機関名</t>
  </si>
  <si>
    <t>設立年月日</t>
  </si>
  <si>
    <t>　　　営む主な事業」欄は削除して使用すること。</t>
  </si>
  <si>
    <t>保福第１の２号様式（第３条の２第２項、第５条第１項、第１４条）</t>
  </si>
  <si>
    <t>新人看護職員採用者数＝その年度の４月１日から３月３１日の間に採用した新人看護職員の数</t>
  </si>
  <si>
    <t>計</t>
  </si>
  <si>
    <t>　　３　補助金等の交付を受けようとする者が法人以外の団体の場合にあっては、</t>
  </si>
  <si>
    <t>　　４　事業主体が地方公共団体であるときは、「設立年月日」及び「申請者の</t>
  </si>
  <si>
    <t>申請者の営</t>
  </si>
  <si>
    <t>補助事業等の</t>
  </si>
  <si>
    <t>内容</t>
  </si>
  <si>
    <t>補助事業等実</t>
  </si>
  <si>
    <t>助産師
離職率</t>
  </si>
  <si>
    <t>（第３条の２第２項、第１４条）</t>
  </si>
  <si>
    <t>施による効果</t>
  </si>
  <si>
    <t xml:space="preserve"> </t>
  </si>
  <si>
    <t>（実施成果）</t>
  </si>
  <si>
    <t>備考</t>
  </si>
  <si>
    <t>新人
看護職員を
支える体制</t>
  </si>
  <si>
    <t>　　　申請時には補助事業等の実施による効果を、補助事業等実績報告時には、</t>
  </si>
  <si>
    <t>注　１　「補助事業等の内容」欄及び「補助事業等実施による効果（実施成果）」</t>
  </si>
  <si>
    <t>　　２　「補助事業等実施による効果（実施成果）」欄については、補助金等交付</t>
  </si>
  <si>
    <t>　　　補助事業等実施による実施成果を記載すること。</t>
  </si>
  <si>
    <t>　　　その運営の状況を「備考」欄に記載すること。</t>
  </si>
  <si>
    <t>定額補助の場合は、「補助率」欄を斜線で抹消すること。</t>
  </si>
  <si>
    <t>看護
職員数</t>
  </si>
  <si>
    <t>新人
看護
職員数</t>
  </si>
  <si>
    <t>看護
職員
離職率</t>
  </si>
  <si>
    <t>保健師
離職率</t>
  </si>
  <si>
    <t>新人
看護
職員
離職率</t>
  </si>
  <si>
    <t>備   考</t>
  </si>
  <si>
    <t>新　人
助産師
離職率</t>
  </si>
  <si>
    <t>医療機関受入研修事業</t>
  </si>
  <si>
    <t>過去の新人看護職員研修実施状況</t>
  </si>
  <si>
    <t>研修
プログラムの有無</t>
  </si>
  <si>
    <t>％</t>
  </si>
  <si>
    <t>備　考</t>
  </si>
  <si>
    <t>　　　　　①平成１９年度以前　　②平成２０年度　　③平成２１年度　　④平成２２年度　　⑤平成２３年度　　⑥平成２４年度　　⑦平成２５年度　　⑧平成２６年度</t>
  </si>
  <si>
    <t>うち
再掲
分</t>
  </si>
  <si>
    <t>教育担
当者数</t>
  </si>
  <si>
    <t>Ｐ</t>
  </si>
  <si>
    <t>実地指
導者数</t>
  </si>
  <si>
    <t>受入（予定）人数</t>
  </si>
  <si>
    <t>実施
月数</t>
  </si>
  <si>
    <t>実施
日数</t>
  </si>
  <si>
    <t>５</t>
  </si>
  <si>
    <t>雑役務費</t>
  </si>
  <si>
    <t>研修の
公開・公募方法</t>
  </si>
  <si>
    <t>専任</t>
  </si>
  <si>
    <t>新人
看護職
員研修</t>
  </si>
  <si>
    <t>新人
保健師
研修</t>
  </si>
  <si>
    <t>新人
助産師
研修</t>
  </si>
  <si>
    <t>支払
未済額</t>
  </si>
  <si>
    <t>床</t>
  </si>
  <si>
    <t>人</t>
  </si>
  <si>
    <t>保福第１の３１号様式（第１４条）</t>
  </si>
  <si>
    <t>月</t>
  </si>
  <si>
    <t>日</t>
  </si>
  <si>
    <t>注</t>
  </si>
  <si>
    <t>１　この様式は、新人看護職員臨床実践能力向上研修支援事業に要する経費に係る補助金の交付を申請し、又は当該補助金に関し実績を報告する場合に使用すること。</t>
  </si>
  <si>
    <t>　「予算額」欄中「更正後の額」欄には、補助事業者等の議決機関等における最終の更正後の額（予算の流用による更正後の額を含む。）を記載すること。</t>
  </si>
  <si>
    <r>
      <t>２</t>
    </r>
    <r>
      <rPr>
        <sz val="11"/>
        <rFont val="ＭＳ Ｐゴシック"/>
        <family val="3"/>
      </rPr>
      <t>　当該年度の４月末日現在で作成すること。</t>
    </r>
    <r>
      <rPr>
        <b/>
        <u val="single"/>
        <sz val="12"/>
        <color indexed="10"/>
        <rFont val="ＭＳ Ｐゴシック"/>
        <family val="3"/>
      </rPr>
      <t>ただし、当該年度内に退職した者は除くこと。</t>
    </r>
  </si>
  <si>
    <t>３　「看護職員数」及び「新人看護職員数」とは、保健師・助産師・看護師・准看護師のいずれかの免許の有資格者数とし、二以上の免許を持つ者も一人として数えること。</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</si>
  <si>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</si>
  <si>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</si>
  <si>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</si>
  <si>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</si>
  <si>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雑役務費</t>
  </si>
  <si>
    <t>　　　　看護職員離職率＝看護職員退職者数／平均看護職員数×１００　（小数第２位を四捨五入）</t>
  </si>
  <si>
    <t>　　　　なお、看護職員退職者数及び平均看護職員数の算出にあたっては、次の式によるものとする。</t>
  </si>
  <si>
    <t>看護職員退職者数＝その年度の４月１日から３月３１日までの間に退職した看護職員の数</t>
  </si>
  <si>
    <t>補助事業
に要する
経費</t>
  </si>
  <si>
    <t>　　　　　</t>
  </si>
  <si>
    <t>※２　保福第３４２号様式の新人看護職員数と一致すること。</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</si>
  <si>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</si>
  <si>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</si>
  <si>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</si>
  <si>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　この様式には、当該補助事業等に要した経費のみを記載すること。</t>
  </si>
  <si>
    <t>新人看護職員退職者数＝その年度の４月１日から３月３１日の間に退職した新人看護職員の数</t>
  </si>
  <si>
    <t>９　「過去の新人看護職員研修実施状況」は、平成２４年度以前に新人看護職員研修ガイドラインに沿った研修を実施していた場合に開始年度を下記から選び番号で記載すること。</t>
  </si>
  <si>
    <t>　　　（なお、平成２１年度以前はガイドラインと同程度の研修を実施していた場合に記載すること。）</t>
  </si>
  <si>
    <t>「補助事業等に係る経費の債務確定額」欄中「支払済額」欄には、間接補助事業等の場合にあっては補助事業者等が間接補助事業者等に交付する補助金等の支払済額を記載すること。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</si>
  <si>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</si>
  <si>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</si>
  <si>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</si>
  <si>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保福第３４３号様式</t>
  </si>
  <si>
    <t>図書購入費</t>
  </si>
  <si>
    <t>区　　　　　　分</t>
  </si>
  <si>
    <t>支出（予定）額</t>
  </si>
  <si>
    <t>積　　算　　内　　訳</t>
  </si>
  <si>
    <t>円　　</t>
  </si>
  <si>
    <t>（研修経費）</t>
  </si>
  <si>
    <t>Ｄ</t>
  </si>
  <si>
    <t>賃　　　金</t>
  </si>
  <si>
    <t>研修責任者経費</t>
  </si>
  <si>
    <t>謝金</t>
  </si>
  <si>
    <t>人件費</t>
  </si>
  <si>
    <t>手当</t>
  </si>
  <si>
    <t>報償費</t>
  </si>
  <si>
    <t>旅費</t>
  </si>
  <si>
    <t>需用費</t>
  </si>
  <si>
    <t>３</t>
  </si>
  <si>
    <t>消耗品費</t>
  </si>
  <si>
    <t>印刷製本費</t>
  </si>
  <si>
    <t>役務費</t>
  </si>
  <si>
    <t>通信運搬費</t>
  </si>
  <si>
    <t>使用料及び賃借料</t>
  </si>
  <si>
    <t>備品購入費</t>
  </si>
  <si>
    <t>（教育担当者経費）</t>
  </si>
  <si>
    <t>補助金</t>
  </si>
  <si>
    <t>教育担当者経費</t>
  </si>
  <si>
    <t>（医療機関受入研修事業）</t>
  </si>
  <si>
    <t>支出済額</t>
  </si>
  <si>
    <t>消耗品費</t>
  </si>
  <si>
    <t>支払
済額</t>
  </si>
  <si>
    <t>印刷製本費</t>
  </si>
  <si>
    <t>会議費</t>
  </si>
  <si>
    <t>図書購入費</t>
  </si>
  <si>
    <t>事業（事務）名   　</t>
  </si>
  <si>
    <t>通信運搬費</t>
  </si>
  <si>
    <t>（Ｎ－Ｏ）</t>
  </si>
  <si>
    <t>合計</t>
  </si>
  <si>
    <t>２　研修経費の賃金は、外部の研修に参加した新人看護職員の代替職員経費に限るものとする。</t>
  </si>
  <si>
    <t>３　教育担当者経費は、新人看護職員等が５名以上の場合に限るものとする。</t>
  </si>
  <si>
    <t>更生後の額</t>
  </si>
  <si>
    <t>補助対象
経費</t>
  </si>
  <si>
    <t>保福第１の３０号様式（第１４条）</t>
  </si>
  <si>
    <t>補 助 金 等 精 算 書</t>
  </si>
  <si>
    <t>年月日</t>
  </si>
  <si>
    <t>区　　分</t>
  </si>
  <si>
    <t>予　　算　　額</t>
  </si>
  <si>
    <t>計　　　　画</t>
  </si>
  <si>
    <t>不用額</t>
  </si>
  <si>
    <t>補助率</t>
  </si>
  <si>
    <t>補助金等の交付決定</t>
  </si>
  <si>
    <t>補助事業等に係る
経費の債務確定額</t>
  </si>
  <si>
    <t>補助金等精算額</t>
  </si>
  <si>
    <t>補助金等領収済額</t>
  </si>
  <si>
    <t xml:space="preserve">
補助金等精算額に対する領収未済額</t>
  </si>
  <si>
    <t>補助事業等に関して生ずる寄付金その他の収入</t>
  </si>
  <si>
    <t>補助基準
により算出
した額</t>
  </si>
  <si>
    <t>金額</t>
  </si>
  <si>
    <t>番号</t>
  </si>
  <si>
    <t>「区分」欄には、事務又は事業の名称（必要があるときは、細分された項目等当該補助事業等において区分すべきこととされている事項）を記載すること。</t>
  </si>
  <si>
    <t>（Ｍ－Ｎ）</t>
  </si>
  <si>
    <t>Ａ</t>
  </si>
  <si>
    <t>Ｂ</t>
  </si>
  <si>
    <t>Ｃ</t>
  </si>
  <si>
    <t>差引新人看護職員数 （ａ－ｂ） ※２
（補助基準額算定人数）</t>
  </si>
  <si>
    <t>Ｅ</t>
  </si>
  <si>
    <t>４月末現在新人看護職員数　　（ａ）</t>
  </si>
  <si>
    <t>Ｆ</t>
  </si>
  <si>
    <t>Ｇ</t>
  </si>
  <si>
    <t>Ｈ</t>
  </si>
  <si>
    <t>Ｉ</t>
  </si>
  <si>
    <t>Ｊ</t>
  </si>
  <si>
    <t>Ｌ</t>
  </si>
  <si>
    <t>Ｍ</t>
  </si>
  <si>
    <t>Ｎ</t>
  </si>
  <si>
    <t>Ｏ</t>
  </si>
  <si>
    <t>Ｒ</t>
  </si>
  <si>
    <t>Ｓ</t>
  </si>
  <si>
    <t>Ｔ</t>
  </si>
  <si>
    <t>円</t>
  </si>
  <si>
    <t>新人看護職員臨床実践能力向上研修</t>
  </si>
  <si>
    <t>１／２
以内</t>
  </si>
  <si>
    <t>２</t>
  </si>
  <si>
    <t>「計画」欄には、申請の際の額（変更の承認（達による変更を含む。）があったときは、変更後の額）を記載すること。</t>
  </si>
  <si>
    <t>「補助金等の交付の決定」欄中「年月日番号」欄には当初の交付決定の年月日、番号を記載し、「金額」欄には交付決定額（変更（達による変更を含む。）があったときは、変更後の額）を記載すること。</t>
  </si>
  <si>
    <t>４</t>
  </si>
  <si>
    <t>６</t>
  </si>
  <si>
    <t>　　　　　　　　　　　　市（町村）長　　　　　　（氏　　　　　名）　　　　　　　　　</t>
  </si>
  <si>
    <t>事      　業 　    精　　 　算　    書</t>
  </si>
  <si>
    <t>収入の部</t>
  </si>
  <si>
    <t>科　　　　　　　　　　　　　　　　目</t>
  </si>
  <si>
    <t>精　　算　　額</t>
  </si>
  <si>
    <t>内　　　　訳</t>
  </si>
  <si>
    <t>備　　　考</t>
  </si>
  <si>
    <t>款</t>
  </si>
  <si>
    <t>項</t>
  </si>
  <si>
    <t>目</t>
  </si>
  <si>
    <t>節</t>
  </si>
  <si>
    <t>当　　初</t>
  </si>
  <si>
    <t>収入済額</t>
  </si>
  <si>
    <t>収入未済額</t>
  </si>
  <si>
    <t>自己負担額</t>
  </si>
  <si>
    <t>支出の部</t>
  </si>
  <si>
    <t>支出未済額</t>
  </si>
  <si>
    <t>　上記のとおり精算したことを証明します。</t>
  </si>
  <si>
    <t>印</t>
  </si>
  <si>
    <t>　「科目」欄の区分は標準を示したものであり、補助金等の交付を受けた者における通常の予算及び決算の区分がこれと異なるときは、それぞれ補助事業者等の区分に従い記載して差し支えないこと。</t>
  </si>
  <si>
    <t>　「収入未済額」及び「支出未済額」欄には、債権又は債務が確定している額を記載し、かつ、債務者又は債権者の住所氏名を「備考」欄に記載すること。</t>
  </si>
  <si>
    <t>　補助事業者等が市町村である場合は、「収入の部」には当該補助事業等に係る特定財源のみを記載すること。</t>
  </si>
  <si>
    <t>　「不用額」欄には、「更正後の額」（更正していない場合には、「当初」）欄に記載した額から「精算額」欄に記載した額を控除した額を記載すること。</t>
  </si>
  <si>
    <t>７</t>
  </si>
  <si>
    <t>新人看護職員数調査表</t>
  </si>
  <si>
    <t>　市町村以外の者がこの様式を使用する場合は、この様式中「○○市（町村）長（氏名）印」を訂正して使用すること。</t>
  </si>
  <si>
    <t>医療機関名</t>
  </si>
  <si>
    <t>年度内退職者数　　（ｂ） ※１</t>
  </si>
  <si>
    <t>新人看護職員数</t>
  </si>
  <si>
    <t>うち新人保健師数</t>
  </si>
  <si>
    <t>うち新人助産師数</t>
  </si>
  <si>
    <t>　北海道知事　  　　　　　　　　　　　様</t>
  </si>
  <si>
    <t>１  この様式は、新人看護職員臨床実践能力向上研修支援事業に要する経費に係る補助金の交付を申請し、又は当該補助金に関し  実績を報告する場合に使用すること。</t>
  </si>
  <si>
    <t>円</t>
  </si>
  <si>
    <r>
      <t>対 象 経 費 の 支 出 （</t>
    </r>
    <r>
      <rPr>
        <strike/>
        <sz val="14"/>
        <rFont val="ＭＳ Ｐゴシック"/>
        <family val="3"/>
      </rPr>
      <t>予 定</t>
    </r>
    <r>
      <rPr>
        <sz val="14"/>
        <rFont val="ＭＳ Ｐゴシック"/>
        <family val="3"/>
      </rPr>
      <t xml:space="preserve">） 額 内 訳 </t>
    </r>
  </si>
  <si>
    <r>
      <t>新人看護職員臨床実践能力向上研修支援事業</t>
    </r>
    <r>
      <rPr>
        <strike/>
        <sz val="14"/>
        <rFont val="ＭＳ Ｐゴシック"/>
        <family val="3"/>
      </rPr>
      <t>計画</t>
    </r>
    <r>
      <rPr>
        <sz val="14"/>
        <rFont val="ＭＳ Ｐゴシック"/>
        <family val="3"/>
      </rPr>
      <t>（実績）書</t>
    </r>
  </si>
  <si>
    <r>
      <t>事　業　</t>
    </r>
    <r>
      <rPr>
        <strike/>
        <sz val="12"/>
        <rFont val="ＭＳ Ｐゴシック"/>
        <family val="3"/>
      </rPr>
      <t>計　画</t>
    </r>
    <r>
      <rPr>
        <sz val="12"/>
        <rFont val="ＭＳ Ｐゴシック"/>
        <family val="3"/>
      </rPr>
      <t>　（　実　績　）　書</t>
    </r>
  </si>
  <si>
    <t>新人看護職員臨床実施能力向上研修支援事業の記入方法</t>
  </si>
  <si>
    <r>
      <t>1.</t>
    </r>
    <r>
      <rPr>
        <sz val="7"/>
        <rFont val="Times New Roman"/>
        <family val="1"/>
      </rPr>
      <t xml:space="preserve">      </t>
    </r>
    <r>
      <rPr>
        <sz val="11"/>
        <rFont val="游明朝"/>
        <family val="1"/>
      </rPr>
      <t>保福第1の28号様式（実績報告書）の記入してください。</t>
    </r>
  </si>
  <si>
    <r>
      <t>2.</t>
    </r>
    <r>
      <rPr>
        <sz val="7"/>
        <rFont val="Times New Roman"/>
        <family val="1"/>
      </rPr>
      <t xml:space="preserve">      </t>
    </r>
    <r>
      <rPr>
        <sz val="11"/>
        <rFont val="游明朝"/>
        <family val="1"/>
      </rPr>
      <t>保福第1の2号様式（事業実績書）を記入してください。</t>
    </r>
  </si>
  <si>
    <r>
      <t>3.</t>
    </r>
    <r>
      <rPr>
        <sz val="7"/>
        <rFont val="Times New Roman"/>
        <family val="1"/>
      </rPr>
      <t xml:space="preserve">      </t>
    </r>
    <r>
      <rPr>
        <sz val="11"/>
        <rFont val="游明朝"/>
        <family val="1"/>
      </rPr>
      <t>保福第1の343号様式（対象経費の支出額内訳）を記入してください。この時に提出する経費の額に相違ないか確認してください。</t>
    </r>
  </si>
  <si>
    <r>
      <t>4.</t>
    </r>
    <r>
      <rPr>
        <sz val="7"/>
        <rFont val="Times New Roman"/>
        <family val="1"/>
      </rPr>
      <t xml:space="preserve">      </t>
    </r>
    <r>
      <rPr>
        <sz val="11"/>
        <rFont val="游明朝"/>
        <family val="1"/>
      </rPr>
      <t>保福第1の31号様式（事業精算書）を記入してください。3の対象経費の支出額内訳を見て相違ないか確認してください。各セルにコメントが入っているので確認しながら記入してください。</t>
    </r>
  </si>
  <si>
    <r>
      <t>5.</t>
    </r>
    <r>
      <rPr>
        <sz val="7"/>
        <rFont val="Times New Roman"/>
        <family val="1"/>
      </rPr>
      <t xml:space="preserve">      </t>
    </r>
    <r>
      <rPr>
        <sz val="11"/>
        <rFont val="游明朝"/>
        <family val="1"/>
      </rPr>
      <t>保福第342号様式と調査書を、注意事項をよく読んで記入してください。</t>
    </r>
  </si>
  <si>
    <r>
      <t>6.</t>
    </r>
    <r>
      <rPr>
        <sz val="7"/>
        <rFont val="Times New Roman"/>
        <family val="1"/>
      </rPr>
      <t xml:space="preserve">      </t>
    </r>
    <r>
      <rPr>
        <sz val="11"/>
        <rFont val="游明朝"/>
        <family val="1"/>
      </rPr>
      <t>最後に保福第1の30号様式をセルのコメントを読みながら記入してください。手順1から4で記入したものが自動的に入る場合があります。</t>
    </r>
  </si>
  <si>
    <t>事業（事務）名  　令和５年度（2023年度）新人看護職員臨床実践能力向上研修支援事業　</t>
  </si>
  <si>
    <t>令和６年４月　　　日</t>
  </si>
  <si>
    <t>令和５年度（2023年度）新人看護職員臨床実践能力向上研修支援事業</t>
  </si>
  <si>
    <t>※１　令和５年（2023年）４月末以降、令和６年３月３１日までに退職した者の人数を記載すること。（３月３１日付け退職者を含む。）</t>
  </si>
  <si>
    <t>令和6年　月　日付け医薬第　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</si>
</sst>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sz val="11"/>
      <name val="ＭＳ Ｐ明朝"/>
      <family val="1"/>
    </font>
    <font>
      <sz val="11"/>
      <name val="ＭＳ 明朝"/>
      <family val="1"/>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4"/>
      <name val="ＭＳ Ｐゴシック"/>
      <family val="3"/>
    </font>
    <font>
      <sz val="16"/>
      <name val="ＭＳ Ｐゴシック"/>
      <family val="3"/>
    </font>
    <font>
      <b/>
      <sz val="10"/>
      <name val="ＭＳ Ｐゴシック"/>
      <family val="3"/>
    </font>
    <font>
      <u val="single"/>
      <sz val="12"/>
      <name val="ＭＳ Ｐゴシック"/>
      <family val="3"/>
    </font>
    <font>
      <sz val="10.5"/>
      <name val="ＭＳ ゴシック"/>
      <family val="3"/>
    </font>
    <font>
      <sz val="9"/>
      <name val="ＭＳ Ｐゴシック"/>
      <family val="3"/>
    </font>
    <font>
      <sz val="10"/>
      <name val="ＭＳ Ｐゴシック"/>
      <family val="3"/>
    </font>
    <font>
      <sz val="8"/>
      <name val="ＭＳ Ｐゴシック"/>
      <family val="3"/>
    </font>
    <font>
      <sz val="12"/>
      <name val="ＭＳ 明朝"/>
      <family val="1"/>
    </font>
    <font>
      <b/>
      <sz val="12"/>
      <name val="ＭＳ Ｐゴシック"/>
      <family val="3"/>
    </font>
    <font>
      <b/>
      <sz val="14"/>
      <name val="ＭＳ Ｐゴシック"/>
      <family val="3"/>
    </font>
    <font>
      <sz val="20"/>
      <name val="ＭＳ Ｐゴシック"/>
      <family val="3"/>
    </font>
    <font>
      <sz val="12"/>
      <name val="ＭＳ ゴシック"/>
      <family val="3"/>
    </font>
    <font>
      <b/>
      <sz val="20"/>
      <name val="ＭＳ Ｐゴシック"/>
      <family val="3"/>
    </font>
    <font>
      <sz val="13"/>
      <name val="ＭＳ Ｐゴシック"/>
      <family val="3"/>
    </font>
    <font>
      <sz val="11"/>
      <name val="ＭＳ ゴシック"/>
      <family val="3"/>
    </font>
    <font>
      <sz val="18"/>
      <color indexed="8"/>
      <name val="ＭＳ Ｐゴシック"/>
      <family val="3"/>
    </font>
    <font>
      <sz val="16"/>
      <color indexed="8"/>
      <name val="ＭＳ Ｐゴシック"/>
      <family val="3"/>
    </font>
    <font>
      <sz val="6"/>
      <name val="ＭＳ Ｐゴシック"/>
      <family val="3"/>
    </font>
    <font>
      <b/>
      <sz val="9"/>
      <name val="MS P ゴシック"/>
      <family val="3"/>
    </font>
    <font>
      <b/>
      <u val="single"/>
      <sz val="12"/>
      <color indexed="10"/>
      <name val="ＭＳ Ｐゴシック"/>
      <family val="3"/>
    </font>
    <font>
      <sz val="9"/>
      <name val="MS P ゴシック"/>
      <family val="3"/>
    </font>
    <font>
      <strike/>
      <sz val="14"/>
      <name val="ＭＳ Ｐゴシック"/>
      <family val="3"/>
    </font>
    <font>
      <strike/>
      <sz val="12"/>
      <name val="ＭＳ Ｐゴシック"/>
      <family val="3"/>
    </font>
    <font>
      <b/>
      <u val="single"/>
      <sz val="16"/>
      <name val="游明朝"/>
      <family val="1"/>
    </font>
    <font>
      <sz val="11"/>
      <name val="游明朝"/>
      <family val="1"/>
    </font>
    <font>
      <sz val="7"/>
      <name val="Times New Roman"/>
      <family val="1"/>
    </font>
    <font>
      <b/>
      <sz val="8"/>
      <name val="ＭＳ Ｐゴシック"/>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rgb="FFFFCCFF"/>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dotted"/>
    </border>
    <border>
      <left style="thin"/>
      <right style="thin"/>
      <top style="thin"/>
      <bottom style="medium"/>
    </border>
    <border>
      <left style="thin"/>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thin"/>
      <right style="dotted"/>
      <top>
        <color indexed="63"/>
      </top>
      <bottom style="thin"/>
    </border>
    <border>
      <left style="dotted"/>
      <right style="dotted"/>
      <top style="dotted"/>
      <bottom style="thin"/>
    </border>
    <border>
      <left style="dotted"/>
      <right style="thin"/>
      <top style="dotted"/>
      <bottom style="thin"/>
    </border>
    <border>
      <left style="dotted"/>
      <right>
        <color indexed="63"/>
      </right>
      <top style="dotted"/>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medium"/>
      <right style="thin"/>
      <top>
        <color indexed="63"/>
      </top>
      <bottom style="medium"/>
    </border>
    <border>
      <left style="dotted"/>
      <right style="thin"/>
      <top>
        <color indexed="63"/>
      </top>
      <bottom style="medium"/>
    </border>
    <border>
      <left style="thin"/>
      <right style="thin"/>
      <top style="thin"/>
      <bottom style="mediumDashDot"/>
    </border>
    <border>
      <left style="thin"/>
      <right style="thin"/>
      <top style="mediumDashDot"/>
      <bottom style="mediumDashDot"/>
    </border>
    <border>
      <left style="thin"/>
      <right style="thin"/>
      <top style="mediumDashDot"/>
      <bottom style="thin"/>
    </border>
    <border>
      <left>
        <color indexed="63"/>
      </left>
      <right>
        <color indexed="63"/>
      </right>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dotted"/>
      <right style="thin"/>
      <top style="dotted"/>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3"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8" fillId="0" borderId="0">
      <alignment/>
      <protection/>
    </xf>
    <xf numFmtId="0" fontId="0" fillId="0" borderId="0">
      <alignment vertical="center"/>
      <protection/>
    </xf>
    <xf numFmtId="0" fontId="9" fillId="0" borderId="0">
      <alignment/>
      <protection/>
    </xf>
    <xf numFmtId="0" fontId="0" fillId="6" borderId="0" applyNumberFormat="0" applyBorder="0" applyAlignment="0" applyProtection="0"/>
  </cellStyleXfs>
  <cellXfs count="299">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indent="1"/>
    </xf>
    <xf numFmtId="0" fontId="0" fillId="0" borderId="10" xfId="0" applyBorder="1" applyAlignment="1">
      <alignment vertical="center"/>
    </xf>
    <xf numFmtId="0" fontId="0" fillId="0" borderId="11" xfId="0" applyBorder="1" applyAlignment="1">
      <alignment horizontal="distributed" vertical="center" indent="1"/>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62" applyFont="1">
      <alignment vertical="center"/>
      <protection/>
    </xf>
    <xf numFmtId="0" fontId="20" fillId="0" borderId="0" xfId="62" applyFont="1">
      <alignment vertical="center"/>
      <protection/>
    </xf>
    <xf numFmtId="0" fontId="14" fillId="0" borderId="0" xfId="62" applyFont="1">
      <alignment vertical="center"/>
      <protection/>
    </xf>
    <xf numFmtId="38" fontId="14" fillId="16" borderId="0" xfId="50" applyFont="1" applyFill="1" applyAlignment="1" applyProtection="1">
      <alignment vertical="center"/>
      <protection/>
    </xf>
    <xf numFmtId="0" fontId="15" fillId="0" borderId="0" xfId="62" applyFont="1" applyAlignment="1">
      <alignment horizontal="center" vertical="center"/>
      <protection/>
    </xf>
    <xf numFmtId="0" fontId="21" fillId="0" borderId="13" xfId="62" applyFont="1" applyBorder="1" applyAlignment="1">
      <alignment vertical="center" wrapText="1"/>
      <protection/>
    </xf>
    <xf numFmtId="0" fontId="21" fillId="0" borderId="14" xfId="62" applyFont="1" applyBorder="1" applyAlignment="1">
      <alignment horizontal="center" vertical="center" wrapText="1"/>
      <protection/>
    </xf>
    <xf numFmtId="0" fontId="21" fillId="0" borderId="15" xfId="62" applyFont="1" applyBorder="1" applyAlignment="1">
      <alignment horizontal="center" vertical="center"/>
      <protection/>
    </xf>
    <xf numFmtId="0" fontId="22" fillId="0" borderId="15" xfId="62" applyFont="1" applyBorder="1" applyAlignment="1">
      <alignment horizontal="center" vertical="center" wrapText="1"/>
      <protection/>
    </xf>
    <xf numFmtId="0" fontId="20" fillId="0" borderId="16" xfId="62" applyFont="1" applyBorder="1" applyAlignment="1">
      <alignment horizontal="right" vertical="center"/>
      <protection/>
    </xf>
    <xf numFmtId="0" fontId="20" fillId="0" borderId="11" xfId="62" applyFont="1" applyBorder="1" applyAlignment="1">
      <alignment horizontal="right" vertical="center"/>
      <protection/>
    </xf>
    <xf numFmtId="0" fontId="20" fillId="0" borderId="17" xfId="62" applyFont="1" applyBorder="1" applyAlignment="1">
      <alignment horizontal="right" vertical="center"/>
      <protection/>
    </xf>
    <xf numFmtId="0" fontId="20" fillId="0" borderId="18" xfId="62" applyFont="1" applyBorder="1" applyAlignment="1">
      <alignment horizontal="right" vertical="center"/>
      <protection/>
    </xf>
    <xf numFmtId="0" fontId="20" fillId="0" borderId="11" xfId="62" applyFont="1" applyBorder="1">
      <alignment vertical="center"/>
      <protection/>
    </xf>
    <xf numFmtId="0" fontId="20" fillId="0" borderId="19" xfId="62" applyFont="1" applyBorder="1">
      <alignment vertical="center"/>
      <protection/>
    </xf>
    <xf numFmtId="0" fontId="14" fillId="16" borderId="15" xfId="62" applyFont="1" applyFill="1" applyBorder="1" applyAlignment="1" applyProtection="1">
      <alignment horizontal="center" vertical="center"/>
      <protection locked="0"/>
    </xf>
    <xf numFmtId="0" fontId="14" fillId="16" borderId="15" xfId="62" applyFont="1" applyFill="1" applyBorder="1" applyAlignment="1" applyProtection="1">
      <alignment horizontal="center" vertical="center"/>
      <protection/>
    </xf>
    <xf numFmtId="176" fontId="23" fillId="16" borderId="15" xfId="0" applyNumberFormat="1" applyFont="1" applyFill="1" applyBorder="1" applyAlignment="1" applyProtection="1">
      <alignment horizontal="center" vertical="center"/>
      <protection locked="0"/>
    </xf>
    <xf numFmtId="0" fontId="23" fillId="16" borderId="15" xfId="0" applyFont="1" applyFill="1" applyBorder="1" applyAlignment="1" applyProtection="1">
      <alignment horizontal="center" vertical="center"/>
      <protection locked="0"/>
    </xf>
    <xf numFmtId="177" fontId="14" fillId="16" borderId="15" xfId="62" applyNumberFormat="1" applyFont="1" applyFill="1" applyBorder="1" applyAlignment="1" applyProtection="1">
      <alignment horizontal="center" vertical="center"/>
      <protection locked="0"/>
    </xf>
    <xf numFmtId="0" fontId="14" fillId="16" borderId="15" xfId="62" applyFont="1" applyFill="1" applyBorder="1" applyAlignment="1" applyProtection="1">
      <alignment horizontal="right" vertical="center"/>
      <protection locked="0"/>
    </xf>
    <xf numFmtId="0" fontId="21" fillId="16" borderId="20" xfId="62"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5" fillId="0" borderId="0" xfId="63" applyFont="1" applyFill="1" applyBorder="1" applyAlignment="1">
      <alignment vertical="center"/>
      <protection/>
    </xf>
    <xf numFmtId="0" fontId="5" fillId="0" borderId="0" xfId="62" applyFont="1" applyFill="1" applyBorder="1">
      <alignment vertical="center"/>
      <protection/>
    </xf>
    <xf numFmtId="38" fontId="0" fillId="16" borderId="0" xfId="50" applyFont="1" applyFill="1" applyAlignment="1" applyProtection="1">
      <alignment vertical="center"/>
      <protection/>
    </xf>
    <xf numFmtId="38" fontId="14" fillId="16" borderId="0" xfId="50" applyFont="1" applyFill="1" applyAlignment="1" applyProtection="1">
      <alignment horizontal="right" vertical="center"/>
      <protection/>
    </xf>
    <xf numFmtId="38" fontId="15" fillId="16" borderId="0" xfId="50" applyFont="1" applyFill="1" applyBorder="1" applyAlignment="1" applyProtection="1">
      <alignment horizontal="center" vertical="center"/>
      <protection/>
    </xf>
    <xf numFmtId="38" fontId="21" fillId="16" borderId="21" xfId="50" applyFont="1" applyFill="1" applyBorder="1" applyAlignment="1" applyProtection="1">
      <alignment horizontal="left" vertical="center"/>
      <protection/>
    </xf>
    <xf numFmtId="38" fontId="14" fillId="16" borderId="22" xfId="50" applyFont="1" applyFill="1" applyBorder="1" applyAlignment="1" applyProtection="1">
      <alignment horizontal="left" vertical="center"/>
      <protection/>
    </xf>
    <xf numFmtId="38" fontId="14" fillId="16" borderId="23" xfId="50" applyFont="1" applyFill="1" applyBorder="1" applyAlignment="1" applyProtection="1">
      <alignment horizontal="center" vertical="center"/>
      <protection/>
    </xf>
    <xf numFmtId="38" fontId="0" fillId="16" borderId="24" xfId="50" applyFont="1" applyFill="1" applyBorder="1" applyAlignment="1" applyProtection="1">
      <alignment horizontal="center" vertical="center"/>
      <protection/>
    </xf>
    <xf numFmtId="38" fontId="0" fillId="16" borderId="25" xfId="50" applyFont="1" applyFill="1" applyBorder="1" applyAlignment="1" applyProtection="1">
      <alignment horizontal="center" vertical="center"/>
      <protection/>
    </xf>
    <xf numFmtId="38" fontId="0" fillId="16" borderId="11" xfId="50" applyFont="1" applyFill="1" applyBorder="1" applyAlignment="1" applyProtection="1">
      <alignment horizontal="right"/>
      <protection/>
    </xf>
    <xf numFmtId="38" fontId="0" fillId="16" borderId="0" xfId="50" applyFont="1" applyFill="1" applyBorder="1" applyAlignment="1" applyProtection="1">
      <alignment horizontal="center" vertical="center"/>
      <protection locked="0"/>
    </xf>
    <xf numFmtId="38" fontId="0" fillId="16" borderId="26" xfId="50" applyFont="1" applyFill="1" applyBorder="1" applyAlignment="1" applyProtection="1">
      <alignment horizontal="center" vertical="center"/>
      <protection locked="0"/>
    </xf>
    <xf numFmtId="38" fontId="14" fillId="16" borderId="11" xfId="50" applyFont="1" applyFill="1" applyBorder="1" applyAlignment="1" applyProtection="1">
      <alignment horizontal="right" vertical="center"/>
      <protection/>
    </xf>
    <xf numFmtId="38" fontId="14" fillId="16" borderId="27" xfId="50" applyFont="1" applyFill="1" applyBorder="1" applyAlignment="1" applyProtection="1">
      <alignment horizontal="distributed" vertical="center" indent="2"/>
      <protection/>
    </xf>
    <xf numFmtId="38" fontId="14" fillId="16" borderId="28" xfId="50" applyFont="1" applyFill="1" applyBorder="1" applyAlignment="1" applyProtection="1">
      <alignment horizontal="distributed" vertical="center" indent="2"/>
      <protection/>
    </xf>
    <xf numFmtId="38" fontId="25" fillId="16" borderId="11" xfId="50" applyFont="1" applyFill="1" applyBorder="1" applyAlignment="1" applyProtection="1">
      <alignment horizontal="right" vertical="center" indent="1"/>
      <protection/>
    </xf>
    <xf numFmtId="49" fontId="1" fillId="16" borderId="0" xfId="50" applyNumberFormat="1" applyFont="1" applyFill="1" applyBorder="1" applyAlignment="1" applyProtection="1">
      <alignment horizontal="center" vertical="center"/>
      <protection/>
    </xf>
    <xf numFmtId="49" fontId="1" fillId="16" borderId="26" xfId="50" applyNumberFormat="1" applyFont="1" applyFill="1" applyBorder="1" applyAlignment="1" applyProtection="1">
      <alignment horizontal="center" vertical="center"/>
      <protection/>
    </xf>
    <xf numFmtId="38" fontId="15" fillId="16" borderId="11" xfId="50" applyFont="1" applyFill="1" applyBorder="1" applyAlignment="1" applyProtection="1">
      <alignment horizontal="right" vertical="center" indent="1"/>
      <protection/>
    </xf>
    <xf numFmtId="49" fontId="1" fillId="16" borderId="0" xfId="50" applyNumberFormat="1" applyFont="1" applyFill="1" applyBorder="1" applyAlignment="1" applyProtection="1">
      <alignment horizontal="left" vertical="center"/>
      <protection/>
    </xf>
    <xf numFmtId="49" fontId="1" fillId="16" borderId="0" xfId="50" applyNumberFormat="1" applyFont="1" applyFill="1" applyBorder="1" applyAlignment="1" applyProtection="1">
      <alignment vertical="center"/>
      <protection/>
    </xf>
    <xf numFmtId="49" fontId="1" fillId="16" borderId="26" xfId="50" applyNumberFormat="1" applyFont="1" applyFill="1" applyBorder="1" applyAlignment="1" applyProtection="1">
      <alignment vertical="center"/>
      <protection/>
    </xf>
    <xf numFmtId="38" fontId="1" fillId="16" borderId="17" xfId="50" applyFont="1" applyFill="1" applyBorder="1" applyAlignment="1" applyProtection="1">
      <alignment vertical="center"/>
      <protection/>
    </xf>
    <xf numFmtId="38" fontId="25" fillId="16" borderId="29" xfId="50" applyFont="1" applyFill="1" applyBorder="1" applyAlignment="1" applyProtection="1">
      <alignment horizontal="right" vertical="center" indent="1"/>
      <protection/>
    </xf>
    <xf numFmtId="38" fontId="1" fillId="16" borderId="30" xfId="50" applyFont="1" applyFill="1" applyBorder="1" applyAlignment="1" applyProtection="1">
      <alignment vertical="center"/>
      <protection/>
    </xf>
    <xf numFmtId="38" fontId="1" fillId="16" borderId="31" xfId="50" applyFont="1" applyFill="1" applyBorder="1" applyAlignment="1" applyProtection="1">
      <alignment vertical="center"/>
      <protection/>
    </xf>
    <xf numFmtId="38" fontId="1" fillId="16" borderId="32" xfId="50" applyFont="1" applyFill="1" applyBorder="1" applyAlignment="1" applyProtection="1">
      <alignment vertical="center"/>
      <protection/>
    </xf>
    <xf numFmtId="38" fontId="1" fillId="16" borderId="0" xfId="50" applyFont="1" applyFill="1" applyBorder="1" applyAlignment="1" applyProtection="1">
      <alignment vertical="center"/>
      <protection/>
    </xf>
    <xf numFmtId="38" fontId="1" fillId="16" borderId="26" xfId="50" applyFont="1" applyFill="1" applyBorder="1" applyAlignment="1" applyProtection="1">
      <alignment vertical="center"/>
      <protection/>
    </xf>
    <xf numFmtId="38" fontId="25" fillId="16" borderId="15" xfId="50" applyFont="1" applyFill="1" applyBorder="1" applyAlignment="1" applyProtection="1">
      <alignment horizontal="right" vertical="center" indent="1"/>
      <protection/>
    </xf>
    <xf numFmtId="38" fontId="1" fillId="16" borderId="33" xfId="50" applyFont="1" applyFill="1" applyBorder="1" applyAlignment="1" applyProtection="1">
      <alignment vertical="center"/>
      <protection/>
    </xf>
    <xf numFmtId="38" fontId="1" fillId="16" borderId="22" xfId="50" applyFont="1" applyFill="1" applyBorder="1" applyAlignment="1" applyProtection="1">
      <alignment vertical="center"/>
      <protection/>
    </xf>
    <xf numFmtId="38" fontId="1" fillId="16" borderId="34" xfId="50" applyFont="1" applyFill="1" applyBorder="1" applyAlignment="1" applyProtection="1">
      <alignment vertical="center"/>
      <protection/>
    </xf>
    <xf numFmtId="38" fontId="0" fillId="16" borderId="0" xfId="50" applyFont="1" applyFill="1" applyBorder="1" applyAlignment="1" applyProtection="1">
      <alignment vertical="center"/>
      <protection locked="0"/>
    </xf>
    <xf numFmtId="38" fontId="0" fillId="16" borderId="26" xfId="50" applyFont="1" applyFill="1" applyBorder="1" applyAlignment="1" applyProtection="1">
      <alignment vertical="center"/>
      <protection locked="0"/>
    </xf>
    <xf numFmtId="38" fontId="0" fillId="16" borderId="17" xfId="50" applyFont="1" applyFill="1" applyBorder="1" applyAlignment="1" applyProtection="1">
      <alignment vertical="center"/>
      <protection locked="0"/>
    </xf>
    <xf numFmtId="38" fontId="25" fillId="16" borderId="23" xfId="50" applyFont="1" applyFill="1" applyBorder="1" applyAlignment="1" applyProtection="1">
      <alignment horizontal="right" vertical="center" indent="1"/>
      <protection/>
    </xf>
    <xf numFmtId="38" fontId="0" fillId="16" borderId="35" xfId="50" applyFont="1" applyFill="1" applyBorder="1" applyAlignment="1" applyProtection="1">
      <alignment vertical="center"/>
      <protection/>
    </xf>
    <xf numFmtId="38" fontId="0" fillId="16" borderId="36" xfId="50" applyFont="1" applyFill="1" applyBorder="1" applyAlignment="1" applyProtection="1">
      <alignment vertical="center"/>
      <protection/>
    </xf>
    <xf numFmtId="38" fontId="0" fillId="16" borderId="0" xfId="50" applyFont="1" applyFill="1" applyAlignment="1" applyProtection="1">
      <alignment horizontal="center" vertical="top"/>
      <protection/>
    </xf>
    <xf numFmtId="0" fontId="0" fillId="16" borderId="0" xfId="61" applyFont="1" applyFill="1">
      <alignment/>
      <protection/>
    </xf>
    <xf numFmtId="0" fontId="9" fillId="16" borderId="0" xfId="61" applyFont="1" applyFill="1">
      <alignment/>
      <protection/>
    </xf>
    <xf numFmtId="38" fontId="0" fillId="0" borderId="0" xfId="48" applyFont="1" applyAlignment="1">
      <alignment vertical="center"/>
    </xf>
    <xf numFmtId="38" fontId="0" fillId="0" borderId="11" xfId="48" applyFont="1" applyBorder="1" applyAlignment="1">
      <alignment horizontal="distributed" vertical="center" wrapText="1"/>
    </xf>
    <xf numFmtId="38" fontId="0" fillId="0" borderId="11" xfId="48" applyFont="1" applyBorder="1" applyAlignment="1">
      <alignment horizontal="distributed" vertical="center"/>
    </xf>
    <xf numFmtId="38" fontId="0" fillId="0" borderId="11" xfId="48" applyFont="1" applyBorder="1" applyAlignment="1">
      <alignment horizontal="center" vertical="center" wrapText="1"/>
    </xf>
    <xf numFmtId="38" fontId="0" fillId="0" borderId="11" xfId="48" applyFont="1" applyBorder="1" applyAlignment="1">
      <alignment horizontal="center" vertical="center" shrinkToFit="1"/>
    </xf>
    <xf numFmtId="38" fontId="0" fillId="0" borderId="12" xfId="48" applyFont="1" applyBorder="1" applyAlignment="1">
      <alignment horizontal="right" vertical="center" wrapText="1"/>
    </xf>
    <xf numFmtId="38" fontId="0" fillId="0" borderId="12" xfId="48" applyFont="1" applyBorder="1" applyAlignment="1">
      <alignment horizontal="right" vertical="center"/>
    </xf>
    <xf numFmtId="38" fontId="20" fillId="0" borderId="37" xfId="48" applyFont="1" applyBorder="1" applyAlignment="1">
      <alignment horizontal="distributed" vertical="center" wrapText="1"/>
    </xf>
    <xf numFmtId="38" fontId="20" fillId="0" borderId="38" xfId="48" applyFont="1" applyBorder="1" applyAlignment="1">
      <alignment horizontal="distributed" vertical="center" wrapText="1"/>
    </xf>
    <xf numFmtId="38" fontId="0" fillId="0" borderId="10" xfId="48" applyFont="1" applyBorder="1" applyAlignment="1">
      <alignment horizontal="right" vertical="center"/>
    </xf>
    <xf numFmtId="38" fontId="20" fillId="0" borderId="17" xfId="48" applyFont="1" applyBorder="1" applyAlignment="1">
      <alignment horizontal="distributed" vertical="center" wrapText="1"/>
    </xf>
    <xf numFmtId="38" fontId="20" fillId="0" borderId="28" xfId="48" applyFont="1" applyBorder="1" applyAlignment="1">
      <alignment horizontal="distributed" vertical="center" wrapText="1"/>
    </xf>
    <xf numFmtId="38" fontId="0" fillId="0" borderId="11" xfId="48" applyFont="1" applyBorder="1" applyAlignment="1">
      <alignment vertical="center"/>
    </xf>
    <xf numFmtId="38" fontId="0" fillId="0" borderId="11" xfId="48" applyFont="1" applyBorder="1" applyAlignment="1">
      <alignment horizontal="right" vertical="center"/>
    </xf>
    <xf numFmtId="38" fontId="20" fillId="0" borderId="39" xfId="48" applyFont="1" applyBorder="1" applyAlignment="1">
      <alignment horizontal="distributed" vertical="center" wrapText="1"/>
    </xf>
    <xf numFmtId="38" fontId="20" fillId="0" borderId="40" xfId="48" applyFont="1" applyBorder="1" applyAlignment="1">
      <alignment horizontal="distributed" vertical="center" wrapText="1"/>
    </xf>
    <xf numFmtId="38" fontId="0" fillId="0" borderId="12" xfId="48" applyFont="1" applyBorder="1" applyAlignment="1">
      <alignment vertical="center"/>
    </xf>
    <xf numFmtId="178" fontId="0" fillId="0" borderId="41" xfId="48" applyNumberFormat="1" applyFont="1" applyBorder="1" applyAlignment="1">
      <alignment vertical="center" shrinkToFit="1"/>
    </xf>
    <xf numFmtId="178" fontId="0" fillId="0" borderId="41" xfId="48" applyNumberFormat="1" applyFont="1" applyBorder="1" applyAlignment="1">
      <alignment horizontal="center" vertical="center" wrapText="1" shrinkToFit="1"/>
    </xf>
    <xf numFmtId="178" fontId="0" fillId="0" borderId="41" xfId="48" applyNumberFormat="1" applyFont="1" applyFill="1" applyBorder="1" applyAlignment="1">
      <alignment horizontal="center" vertical="center" wrapText="1" shrinkToFit="1"/>
    </xf>
    <xf numFmtId="38" fontId="0" fillId="0" borderId="41" xfId="48" applyFont="1" applyBorder="1" applyAlignment="1">
      <alignment vertical="center"/>
    </xf>
    <xf numFmtId="49" fontId="27" fillId="0" borderId="0" xfId="0" applyNumberFormat="1" applyFont="1" applyAlignment="1">
      <alignment horizontal="right" vertical="center"/>
    </xf>
    <xf numFmtId="0" fontId="28" fillId="0" borderId="0" xfId="0" applyFont="1" applyAlignment="1">
      <alignment horizontal="right"/>
    </xf>
    <xf numFmtId="0" fontId="0" fillId="0" borderId="21" xfId="0" applyBorder="1" applyAlignment="1">
      <alignment vertical="center"/>
    </xf>
    <xf numFmtId="0" fontId="0" fillId="0" borderId="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1" xfId="0" applyBorder="1" applyAlignment="1">
      <alignment vertical="center"/>
    </xf>
    <xf numFmtId="179" fontId="0" fillId="0" borderId="41" xfId="0" applyNumberFormat="1" applyBorder="1" applyAlignment="1">
      <alignment horizontal="right" vertical="center"/>
    </xf>
    <xf numFmtId="0" fontId="0" fillId="0" borderId="42" xfId="0" applyBorder="1" applyAlignment="1">
      <alignment horizontal="right" vertical="center"/>
    </xf>
    <xf numFmtId="179" fontId="0" fillId="0" borderId="42" xfId="0" applyNumberFormat="1" applyBorder="1" applyAlignment="1">
      <alignment horizontal="right" vertical="center"/>
    </xf>
    <xf numFmtId="179" fontId="0" fillId="0" borderId="41" xfId="0" applyNumberFormat="1" applyBorder="1" applyAlignment="1">
      <alignment vertical="center"/>
    </xf>
    <xf numFmtId="179" fontId="0" fillId="0" borderId="42" xfId="0" applyNumberFormat="1" applyBorder="1" applyAlignment="1">
      <alignment vertical="center"/>
    </xf>
    <xf numFmtId="179" fontId="0" fillId="0" borderId="0" xfId="0" applyNumberFormat="1" applyAlignment="1">
      <alignment/>
    </xf>
    <xf numFmtId="0" fontId="0" fillId="0" borderId="0" xfId="0" applyBorder="1" applyAlignment="1">
      <alignment/>
    </xf>
    <xf numFmtId="49" fontId="30" fillId="0" borderId="0" xfId="0" applyNumberFormat="1" applyFont="1" applyAlignment="1">
      <alignment horizontal="right" vertical="center"/>
    </xf>
    <xf numFmtId="0" fontId="32" fillId="0" borderId="0" xfId="0" applyFont="1" applyAlignment="1">
      <alignment horizontal="center" vertical="center"/>
    </xf>
    <xf numFmtId="0" fontId="0" fillId="0" borderId="37"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0" xfId="0" applyBorder="1" applyAlignment="1">
      <alignment vertical="top" wrapText="1" shrinkToFit="1"/>
    </xf>
    <xf numFmtId="176" fontId="14" fillId="16" borderId="15" xfId="62" applyNumberFormat="1" applyFont="1" applyFill="1" applyBorder="1" applyAlignment="1" applyProtection="1">
      <alignment horizontal="center" vertical="center" shrinkToFit="1"/>
      <protection locked="0"/>
    </xf>
    <xf numFmtId="178" fontId="0" fillId="0" borderId="41" xfId="48" applyNumberFormat="1" applyFont="1" applyFill="1" applyBorder="1" applyAlignment="1">
      <alignment vertical="center" shrinkToFit="1"/>
    </xf>
    <xf numFmtId="0" fontId="14" fillId="16" borderId="54" xfId="62" applyFont="1" applyFill="1" applyBorder="1" applyAlignment="1" applyProtection="1">
      <alignment horizontal="center" vertical="center" shrinkToFit="1"/>
      <protection locked="0"/>
    </xf>
    <xf numFmtId="0" fontId="14" fillId="16" borderId="15" xfId="62" applyFont="1" applyFill="1" applyBorder="1" applyAlignment="1" applyProtection="1">
      <alignment horizontal="center" vertical="center" shrinkToFit="1"/>
      <protection locked="0"/>
    </xf>
    <xf numFmtId="0" fontId="14" fillId="16" borderId="15" xfId="62" applyFont="1" applyFill="1" applyBorder="1" applyAlignment="1" applyProtection="1">
      <alignment horizontal="center" vertical="center" shrinkToFit="1"/>
      <protection/>
    </xf>
    <xf numFmtId="0" fontId="14" fillId="16" borderId="33" xfId="62" applyFont="1" applyFill="1" applyBorder="1" applyAlignment="1" applyProtection="1">
      <alignment horizontal="center" vertical="center" shrinkToFit="1"/>
      <protection/>
    </xf>
    <xf numFmtId="0" fontId="14" fillId="16" borderId="55" xfId="62" applyFont="1" applyFill="1" applyBorder="1" applyAlignment="1" applyProtection="1">
      <alignment horizontal="center" vertical="center" shrinkToFit="1"/>
      <protection/>
    </xf>
    <xf numFmtId="176" fontId="14" fillId="16" borderId="15" xfId="62" applyNumberFormat="1" applyFont="1" applyFill="1" applyBorder="1" applyAlignment="1" applyProtection="1">
      <alignment horizontal="center" vertical="center" shrinkToFit="1"/>
      <protection/>
    </xf>
    <xf numFmtId="49" fontId="14" fillId="0" borderId="0" xfId="0" applyNumberFormat="1" applyFont="1" applyBorder="1" applyAlignment="1" applyProtection="1">
      <alignment vertical="center"/>
      <protection locked="0"/>
    </xf>
    <xf numFmtId="0" fontId="14" fillId="0" borderId="0" xfId="0" applyFont="1" applyAlignment="1" applyProtection="1">
      <alignment vertical="center"/>
      <protection/>
    </xf>
    <xf numFmtId="0" fontId="0" fillId="0" borderId="0" xfId="0" applyFont="1" applyAlignment="1" applyProtection="1">
      <alignmen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4" fillId="0" borderId="0" xfId="0" applyFont="1" applyAlignment="1" applyProtection="1">
      <alignment horizontal="right" vertical="center"/>
      <protection/>
    </xf>
    <xf numFmtId="0" fontId="17"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14" fillId="0" borderId="0" xfId="0" applyFont="1" applyAlignment="1" applyProtection="1">
      <alignment horizontal="center" vertical="center"/>
      <protection/>
    </xf>
    <xf numFmtId="49" fontId="19" fillId="0" borderId="0" xfId="0" applyNumberFormat="1"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178" fontId="0" fillId="17" borderId="41" xfId="48" applyNumberFormat="1" applyFont="1" applyFill="1" applyBorder="1" applyAlignment="1" applyProtection="1">
      <alignment vertical="center" shrinkToFit="1"/>
      <protection locked="0"/>
    </xf>
    <xf numFmtId="178" fontId="0" fillId="0" borderId="41" xfId="48" applyNumberFormat="1" applyFont="1" applyFill="1" applyBorder="1" applyAlignment="1" applyProtection="1">
      <alignment vertical="center" shrinkToFit="1"/>
      <protection locked="0"/>
    </xf>
    <xf numFmtId="178" fontId="0" fillId="0" borderId="41" xfId="48" applyNumberFormat="1" applyFont="1" applyBorder="1" applyAlignment="1" applyProtection="1">
      <alignment vertical="center" shrinkToFit="1"/>
      <protection locked="0"/>
    </xf>
    <xf numFmtId="38" fontId="0" fillId="0" borderId="41" xfId="48" applyFont="1" applyBorder="1" applyAlignment="1" applyProtection="1">
      <alignment vertical="center"/>
      <protection locked="0"/>
    </xf>
    <xf numFmtId="0" fontId="39" fillId="0" borderId="0" xfId="0" applyFont="1" applyAlignment="1">
      <alignment horizontal="center" vertical="center"/>
    </xf>
    <xf numFmtId="0" fontId="40" fillId="0" borderId="0" xfId="0" applyFont="1" applyAlignment="1">
      <alignment horizontal="justify" vertical="center"/>
    </xf>
    <xf numFmtId="0" fontId="40" fillId="0" borderId="56" xfId="0" applyFont="1" applyBorder="1" applyAlignment="1">
      <alignment horizontal="justify" vertical="center"/>
    </xf>
    <xf numFmtId="0" fontId="40" fillId="0" borderId="57" xfId="0" applyFont="1" applyBorder="1" applyAlignment="1">
      <alignment horizontal="justify" vertical="center"/>
    </xf>
    <xf numFmtId="0" fontId="40" fillId="0" borderId="58" xfId="0" applyFont="1" applyBorder="1" applyAlignment="1">
      <alignment horizontal="justify" vertical="center"/>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19" fillId="0" borderId="0" xfId="0" applyFont="1" applyAlignment="1" applyProtection="1">
      <alignment vertical="center" wrapText="1"/>
      <protection/>
    </xf>
    <xf numFmtId="0" fontId="15"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18" fillId="0" borderId="0" xfId="0" applyFont="1" applyBorder="1" applyAlignment="1" applyProtection="1">
      <alignment horizontal="center" vertical="center" shrinkToFit="1"/>
      <protection/>
    </xf>
    <xf numFmtId="0" fontId="14" fillId="0" borderId="0" xfId="0" applyFont="1" applyAlignment="1" applyProtection="1">
      <alignment vertical="center" wrapText="1"/>
      <protection/>
    </xf>
    <xf numFmtId="0" fontId="14" fillId="0" borderId="37" xfId="0" applyFont="1" applyBorder="1" applyAlignment="1" applyProtection="1">
      <alignment horizontal="center" vertical="center"/>
      <protection/>
    </xf>
    <xf numFmtId="0" fontId="14" fillId="0" borderId="44"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3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4"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38" fontId="0" fillId="0" borderId="42" xfId="48" applyFont="1" applyBorder="1" applyAlignment="1">
      <alignment vertical="center"/>
    </xf>
    <xf numFmtId="38" fontId="0" fillId="0" borderId="43" xfId="48" applyFont="1" applyBorder="1" applyAlignment="1">
      <alignment vertical="center"/>
    </xf>
    <xf numFmtId="38" fontId="0" fillId="0" borderId="10" xfId="48" applyFont="1" applyBorder="1" applyAlignment="1">
      <alignment horizontal="distributed" vertical="center" wrapText="1"/>
    </xf>
    <xf numFmtId="38" fontId="0" fillId="0" borderId="11" xfId="48" applyFont="1" applyBorder="1" applyAlignment="1">
      <alignment horizontal="distributed" vertical="center" wrapText="1"/>
    </xf>
    <xf numFmtId="0" fontId="27" fillId="0" borderId="0" xfId="0" applyFont="1" applyAlignment="1">
      <alignment vertical="center" wrapText="1"/>
    </xf>
    <xf numFmtId="38" fontId="0" fillId="0" borderId="42" xfId="48" applyFont="1" applyBorder="1" applyAlignment="1">
      <alignment horizontal="center" vertical="center"/>
    </xf>
    <xf numFmtId="38" fontId="0" fillId="0" borderId="43" xfId="48" applyFont="1" applyBorder="1" applyAlignment="1">
      <alignment horizontal="center" vertical="center"/>
    </xf>
    <xf numFmtId="49" fontId="27" fillId="0" borderId="0" xfId="0" applyNumberFormat="1" applyFont="1" applyAlignment="1">
      <alignment vertical="center" wrapText="1"/>
    </xf>
    <xf numFmtId="38" fontId="0" fillId="0" borderId="10" xfId="48" applyFont="1" applyBorder="1" applyAlignment="1">
      <alignment horizontal="distributed" vertical="center"/>
    </xf>
    <xf numFmtId="38" fontId="0" fillId="0" borderId="11" xfId="48" applyFont="1" applyBorder="1" applyAlignment="1">
      <alignment horizontal="distributed" vertical="center"/>
    </xf>
    <xf numFmtId="38" fontId="0" fillId="0" borderId="42" xfId="48" applyFont="1" applyBorder="1" applyAlignment="1">
      <alignment vertical="center" wrapText="1"/>
    </xf>
    <xf numFmtId="38" fontId="0" fillId="0" borderId="43" xfId="48" applyFont="1" applyBorder="1" applyAlignment="1">
      <alignment vertical="center" wrapText="1"/>
    </xf>
    <xf numFmtId="38" fontId="0" fillId="0" borderId="41" xfId="48" applyFont="1" applyBorder="1" applyAlignment="1">
      <alignment horizontal="distributed" vertical="center" wrapText="1"/>
    </xf>
    <xf numFmtId="38" fontId="0" fillId="0" borderId="10" xfId="48" applyFont="1" applyBorder="1" applyAlignment="1" quotePrefix="1">
      <alignment horizontal="distributed" vertical="center" wrapText="1"/>
    </xf>
    <xf numFmtId="38" fontId="0" fillId="0" borderId="11" xfId="48" applyFont="1" applyBorder="1" applyAlignment="1" quotePrefix="1">
      <alignment horizontal="distributed" vertical="center" wrapText="1"/>
    </xf>
    <xf numFmtId="38" fontId="26" fillId="0" borderId="0" xfId="48" applyFont="1" applyAlignment="1">
      <alignment horizontal="center" vertical="center"/>
    </xf>
    <xf numFmtId="38" fontId="0" fillId="0" borderId="37" xfId="48" applyFont="1" applyBorder="1" applyAlignment="1">
      <alignment horizontal="center" vertical="center"/>
    </xf>
    <xf numFmtId="38" fontId="0" fillId="0" borderId="38" xfId="48" applyFont="1" applyBorder="1" applyAlignment="1">
      <alignment horizontal="center" vertical="center"/>
    </xf>
    <xf numFmtId="38" fontId="0" fillId="0" borderId="17" xfId="48" applyFont="1" applyBorder="1" applyAlignment="1">
      <alignment horizontal="center" vertical="center"/>
    </xf>
    <xf numFmtId="38" fontId="0" fillId="0" borderId="28" xfId="48" applyFont="1" applyBorder="1" applyAlignment="1">
      <alignment horizontal="center" vertical="center"/>
    </xf>
    <xf numFmtId="38" fontId="0" fillId="0" borderId="39" xfId="48" applyFont="1" applyBorder="1" applyAlignment="1">
      <alignment horizontal="center" vertical="center"/>
    </xf>
    <xf numFmtId="38" fontId="0" fillId="0" borderId="40" xfId="48" applyFont="1" applyBorder="1" applyAlignment="1">
      <alignment horizontal="center" vertical="center"/>
    </xf>
    <xf numFmtId="38" fontId="0" fillId="0" borderId="41" xfId="48" applyFont="1" applyBorder="1" applyAlignment="1">
      <alignment horizontal="center" vertical="center"/>
    </xf>
    <xf numFmtId="38" fontId="21" fillId="0" borderId="10" xfId="48" applyFont="1" applyBorder="1" applyAlignment="1" quotePrefix="1">
      <alignment horizontal="center" vertical="center" wrapText="1"/>
    </xf>
    <xf numFmtId="38" fontId="21" fillId="0" borderId="11" xfId="48" applyFont="1" applyBorder="1" applyAlignment="1" quotePrefix="1">
      <alignment horizontal="center" vertical="center" wrapText="1"/>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0" fontId="30" fillId="0" borderId="0" xfId="0" applyFont="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79" fontId="0" fillId="0" borderId="10" xfId="0" applyNumberFormat="1" applyBorder="1" applyAlignment="1">
      <alignment horizontal="center" vertical="center" wrapText="1"/>
    </xf>
    <xf numFmtId="179" fontId="0" fillId="0" borderId="12" xfId="0" applyNumberForma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wrapText="1"/>
    </xf>
    <xf numFmtId="0" fontId="29" fillId="0" borderId="0" xfId="0" applyFont="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1" fillId="0" borderId="60" xfId="62" applyFont="1" applyBorder="1" applyAlignment="1">
      <alignment horizontal="center" vertical="center" wrapText="1"/>
      <protection/>
    </xf>
    <xf numFmtId="0" fontId="21" fillId="0" borderId="41" xfId="62" applyFont="1" applyBorder="1" applyAlignment="1">
      <alignment horizontal="center" vertical="center" wrapText="1"/>
      <protection/>
    </xf>
    <xf numFmtId="0" fontId="21" fillId="0" borderId="14" xfId="62" applyFont="1" applyBorder="1" applyAlignment="1">
      <alignment horizontal="center" vertical="center" wrapText="1"/>
      <protection/>
    </xf>
    <xf numFmtId="0" fontId="21" fillId="0" borderId="61" xfId="62" applyFont="1" applyBorder="1" applyAlignment="1">
      <alignment horizontal="center" vertical="center"/>
      <protection/>
    </xf>
    <xf numFmtId="0" fontId="21" fillId="0" borderId="62" xfId="62" applyFont="1" applyBorder="1" applyAlignment="1">
      <alignment horizontal="center" vertical="center"/>
      <protection/>
    </xf>
    <xf numFmtId="0" fontId="15" fillId="0" borderId="0" xfId="62" applyFont="1" applyAlignment="1">
      <alignment horizontal="center" vertical="center"/>
      <protection/>
    </xf>
    <xf numFmtId="0" fontId="21" fillId="0" borderId="21" xfId="62" applyFont="1" applyBorder="1" applyAlignment="1">
      <alignment horizontal="left" vertical="center"/>
      <protection/>
    </xf>
    <xf numFmtId="0" fontId="21" fillId="0" borderId="63" xfId="62" applyFont="1" applyBorder="1" applyAlignment="1">
      <alignment horizontal="center" vertical="center" wrapText="1"/>
      <protection/>
    </xf>
    <xf numFmtId="0" fontId="21" fillId="0" borderId="16" xfId="62" applyFont="1" applyBorder="1" applyAlignment="1">
      <alignment horizontal="center" vertical="center" wrapText="1"/>
      <protection/>
    </xf>
    <xf numFmtId="0" fontId="21" fillId="0" borderId="54" xfId="62" applyFont="1" applyBorder="1" applyAlignment="1">
      <alignment horizontal="center" vertical="center" wrapText="1"/>
      <protection/>
    </xf>
    <xf numFmtId="0" fontId="21" fillId="0" borderId="29" xfId="62" applyFont="1" applyBorder="1" applyAlignment="1">
      <alignment horizontal="center" vertical="center" wrapText="1"/>
      <protection/>
    </xf>
    <xf numFmtId="0" fontId="21" fillId="0" borderId="11" xfId="62" applyFont="1" applyBorder="1" applyAlignment="1">
      <alignment horizontal="center" vertical="center" wrapText="1"/>
      <protection/>
    </xf>
    <xf numFmtId="0" fontId="21" fillId="0" borderId="15" xfId="62" applyFont="1" applyBorder="1" applyAlignment="1">
      <alignment horizontal="center" vertical="center" wrapText="1"/>
      <protection/>
    </xf>
    <xf numFmtId="0" fontId="21" fillId="0" borderId="42" xfId="62" applyFont="1" applyBorder="1" applyAlignment="1">
      <alignment horizontal="center" vertical="center" wrapText="1"/>
      <protection/>
    </xf>
    <xf numFmtId="0" fontId="21" fillId="0" borderId="43" xfId="62" applyFont="1" applyBorder="1" applyAlignment="1">
      <alignment horizontal="center" vertical="center"/>
      <protection/>
    </xf>
    <xf numFmtId="0" fontId="21" fillId="0" borderId="10" xfId="62" applyFont="1" applyBorder="1" applyAlignment="1">
      <alignment horizontal="center" vertical="center" wrapText="1"/>
      <protection/>
    </xf>
    <xf numFmtId="0" fontId="21" fillId="0" borderId="15" xfId="62" applyFont="1" applyBorder="1" applyAlignment="1">
      <alignment horizontal="center" vertical="center"/>
      <protection/>
    </xf>
    <xf numFmtId="0" fontId="21" fillId="0" borderId="64" xfId="62" applyFont="1" applyBorder="1" applyAlignment="1">
      <alignment horizontal="center" vertical="center"/>
      <protection/>
    </xf>
    <xf numFmtId="0" fontId="21" fillId="0" borderId="65" xfId="62" applyFont="1" applyBorder="1" applyAlignment="1">
      <alignment horizontal="center" vertical="center"/>
      <protection/>
    </xf>
    <xf numFmtId="0" fontId="21" fillId="0" borderId="66" xfId="62" applyFont="1" applyBorder="1" applyAlignment="1">
      <alignment horizontal="center" vertical="center"/>
      <protection/>
    </xf>
    <xf numFmtId="0" fontId="21" fillId="0" borderId="30" xfId="62" applyFont="1" applyBorder="1" applyAlignment="1">
      <alignment horizontal="center" vertical="center" wrapText="1"/>
      <protection/>
    </xf>
    <xf numFmtId="0" fontId="21" fillId="0" borderId="17"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59" xfId="62" applyFont="1" applyBorder="1" applyAlignment="1">
      <alignment horizontal="center" vertical="center" wrapText="1"/>
      <protection/>
    </xf>
    <xf numFmtId="0" fontId="21" fillId="0" borderId="43" xfId="62" applyFont="1" applyBorder="1" applyAlignment="1">
      <alignment horizontal="center" vertical="center" wrapText="1"/>
      <protection/>
    </xf>
    <xf numFmtId="0" fontId="21" fillId="0" borderId="67" xfId="62" applyFont="1" applyBorder="1" applyAlignment="1">
      <alignment horizontal="center" vertical="center"/>
      <protection/>
    </xf>
    <xf numFmtId="0" fontId="21" fillId="0" borderId="68" xfId="62" applyFont="1" applyBorder="1" applyAlignment="1">
      <alignment horizontal="center" vertical="top" wrapText="1"/>
      <protection/>
    </xf>
    <xf numFmtId="0" fontId="21" fillId="0" borderId="55" xfId="62" applyFont="1" applyBorder="1" applyAlignment="1">
      <alignment horizontal="center" vertical="top" wrapText="1"/>
      <protection/>
    </xf>
    <xf numFmtId="38" fontId="24" fillId="16" borderId="69" xfId="50" applyFont="1" applyFill="1" applyBorder="1" applyAlignment="1" applyProtection="1">
      <alignment horizontal="distributed" vertical="center" indent="2"/>
      <protection/>
    </xf>
    <xf numFmtId="38" fontId="24" fillId="16" borderId="70" xfId="50" applyFont="1" applyFill="1" applyBorder="1" applyAlignment="1" applyProtection="1">
      <alignment horizontal="distributed" vertical="center" indent="2"/>
      <protection/>
    </xf>
    <xf numFmtId="0" fontId="0" fillId="16" borderId="0" xfId="62" applyFont="1" applyFill="1" applyAlignment="1">
      <alignment horizontal="left" vertical="center" wrapText="1"/>
      <protection/>
    </xf>
    <xf numFmtId="0" fontId="0" fillId="16" borderId="0" xfId="62" applyFont="1" applyFill="1" applyAlignment="1">
      <alignment horizontal="left" vertical="center"/>
      <protection/>
    </xf>
    <xf numFmtId="38" fontId="14" fillId="16" borderId="27" xfId="50" applyFont="1" applyFill="1" applyBorder="1" applyAlignment="1" applyProtection="1">
      <alignment horizontal="distributed" vertical="center" indent="2"/>
      <protection/>
    </xf>
    <xf numFmtId="38" fontId="14" fillId="16" borderId="28" xfId="50" applyFont="1" applyFill="1" applyBorder="1" applyAlignment="1" applyProtection="1">
      <alignment horizontal="distributed" vertical="center" indent="2"/>
      <protection/>
    </xf>
    <xf numFmtId="38" fontId="24" fillId="16" borderId="71" xfId="50" applyFont="1" applyFill="1" applyBorder="1" applyAlignment="1" applyProtection="1">
      <alignment horizontal="distributed" vertical="center" indent="2"/>
      <protection/>
    </xf>
    <xf numFmtId="38" fontId="24" fillId="16" borderId="72" xfId="50" applyFont="1" applyFill="1" applyBorder="1" applyAlignment="1" applyProtection="1">
      <alignment horizontal="distributed" vertical="center" indent="2"/>
      <protection/>
    </xf>
    <xf numFmtId="38" fontId="24" fillId="16" borderId="27" xfId="50" applyFont="1" applyFill="1" applyBorder="1" applyAlignment="1" applyProtection="1">
      <alignment horizontal="distributed" vertical="center" indent="2"/>
      <protection/>
    </xf>
    <xf numFmtId="38" fontId="24" fillId="16" borderId="28" xfId="50" applyFont="1" applyFill="1" applyBorder="1" applyAlignment="1" applyProtection="1">
      <alignment horizontal="distributed" vertical="center" indent="2"/>
      <protection/>
    </xf>
    <xf numFmtId="38" fontId="24" fillId="16" borderId="24" xfId="50" applyFont="1" applyFill="1" applyBorder="1" applyAlignment="1" applyProtection="1">
      <alignment horizontal="left" vertical="center" indent="1"/>
      <protection/>
    </xf>
    <xf numFmtId="38" fontId="24" fillId="16" borderId="25" xfId="50" applyFont="1" applyFill="1" applyBorder="1" applyAlignment="1" applyProtection="1">
      <alignment horizontal="left" vertical="center" indent="1"/>
      <protection/>
    </xf>
    <xf numFmtId="38" fontId="14" fillId="16" borderId="71" xfId="50" applyFont="1" applyFill="1" applyBorder="1" applyAlignment="1" applyProtection="1">
      <alignment horizontal="distributed" vertical="center" indent="2"/>
      <protection/>
    </xf>
    <xf numFmtId="38" fontId="14" fillId="16" borderId="72" xfId="50" applyFont="1" applyFill="1" applyBorder="1" applyAlignment="1" applyProtection="1">
      <alignment horizontal="distributed" vertical="center" indent="2"/>
      <protection/>
    </xf>
    <xf numFmtId="38" fontId="15" fillId="16" borderId="0" xfId="50" applyFont="1" applyFill="1" applyBorder="1" applyAlignment="1" applyProtection="1">
      <alignment horizontal="center" vertical="center"/>
      <protection/>
    </xf>
    <xf numFmtId="38" fontId="14" fillId="16" borderId="69" xfId="50" applyFont="1" applyFill="1" applyBorder="1" applyAlignment="1" applyProtection="1">
      <alignment horizontal="center" vertical="center"/>
      <protection/>
    </xf>
    <xf numFmtId="38" fontId="14" fillId="16" borderId="70" xfId="50" applyFont="1" applyFill="1" applyBorder="1" applyAlignment="1" applyProtection="1">
      <alignment horizontal="center" vertical="center"/>
      <protection/>
    </xf>
    <xf numFmtId="38" fontId="14" fillId="16" borderId="23" xfId="50" applyFont="1" applyFill="1" applyBorder="1" applyAlignment="1" applyProtection="1">
      <alignment horizontal="center" vertical="center"/>
      <protection/>
    </xf>
    <xf numFmtId="38" fontId="14" fillId="16" borderId="73" xfId="50" applyFont="1" applyFill="1" applyBorder="1" applyAlignment="1" applyProtection="1">
      <alignment horizontal="center" vertical="center"/>
      <protection/>
    </xf>
    <xf numFmtId="38" fontId="24" fillId="16" borderId="27" xfId="50" applyFont="1" applyFill="1" applyBorder="1" applyAlignment="1" applyProtection="1">
      <alignment horizontal="left" vertical="center" indent="1"/>
      <protection/>
    </xf>
    <xf numFmtId="38" fontId="24" fillId="16" borderId="28" xfId="50" applyFont="1" applyFill="1" applyBorder="1" applyAlignment="1" applyProtection="1">
      <alignment horizontal="left" vertical="center" indent="1"/>
      <protection/>
    </xf>
    <xf numFmtId="49" fontId="1" fillId="16" borderId="17" xfId="50" applyNumberFormat="1" applyFont="1" applyFill="1" applyBorder="1" applyAlignment="1" applyProtection="1">
      <alignment horizontal="left" vertical="center" shrinkToFit="1"/>
      <protection/>
    </xf>
    <xf numFmtId="49" fontId="1" fillId="16" borderId="0" xfId="50" applyNumberFormat="1" applyFont="1" applyFill="1" applyBorder="1" applyAlignment="1" applyProtection="1">
      <alignment horizontal="left" vertical="center" shrinkToFit="1"/>
      <protection/>
    </xf>
    <xf numFmtId="49" fontId="1" fillId="16" borderId="26" xfId="50" applyNumberFormat="1" applyFont="1" applyFill="1" applyBorder="1" applyAlignment="1" applyProtection="1">
      <alignment horizontal="left" vertical="center" shrinkToFit="1"/>
      <protection/>
    </xf>
    <xf numFmtId="0" fontId="0" fillId="0" borderId="0" xfId="0" applyAlignment="1">
      <alignment vertical="center" shrinkToFit="1"/>
    </xf>
    <xf numFmtId="0" fontId="31" fillId="0" borderId="0" xfId="0" applyFont="1" applyAlignment="1">
      <alignment horizontal="center" vertical="center"/>
    </xf>
    <xf numFmtId="0" fontId="0" fillId="0" borderId="21" xfId="0" applyBorder="1" applyAlignment="1">
      <alignment horizontal="left"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37" xfId="0" applyBorder="1" applyAlignment="1">
      <alignment vertical="center"/>
    </xf>
    <xf numFmtId="0" fontId="0" fillId="0" borderId="44" xfId="0" applyBorder="1" applyAlignment="1">
      <alignment vertical="center"/>
    </xf>
    <xf numFmtId="0" fontId="0" fillId="0" borderId="38"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10</xdr:col>
      <xdr:colOff>200025</xdr:colOff>
      <xdr:row>17</xdr:row>
      <xdr:rowOff>9525</xdr:rowOff>
    </xdr:to>
    <xdr:sp>
      <xdr:nvSpPr>
        <xdr:cNvPr id="1" name="Rectangle 1"/>
        <xdr:cNvSpPr>
          <a:spLocks/>
        </xdr:cNvSpPr>
      </xdr:nvSpPr>
      <xdr:spPr>
        <a:xfrm>
          <a:off x="6067425" y="2895600"/>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38100</xdr:rowOff>
    </xdr:from>
    <xdr:to>
      <xdr:col>2</xdr:col>
      <xdr:colOff>180975</xdr:colOff>
      <xdr:row>13</xdr:row>
      <xdr:rowOff>190500</xdr:rowOff>
    </xdr:to>
    <xdr:sp>
      <xdr:nvSpPr>
        <xdr:cNvPr id="1" name="左大かっこ 1"/>
        <xdr:cNvSpPr>
          <a:spLocks/>
        </xdr:cNvSpPr>
      </xdr:nvSpPr>
      <xdr:spPr>
        <a:xfrm>
          <a:off x="447675" y="2676525"/>
          <a:ext cx="76200" cy="685800"/>
        </a:xfrm>
        <a:prstGeom prst="leftBracket">
          <a:avLst>
            <a:gd name="adj" fmla="val -49189"/>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17</xdr:row>
      <xdr:rowOff>85725</xdr:rowOff>
    </xdr:from>
    <xdr:to>
      <xdr:col>2</xdr:col>
      <xdr:colOff>180975</xdr:colOff>
      <xdr:row>20</xdr:row>
      <xdr:rowOff>200025</xdr:rowOff>
    </xdr:to>
    <xdr:sp>
      <xdr:nvSpPr>
        <xdr:cNvPr id="2" name="左大かっこ 2"/>
        <xdr:cNvSpPr>
          <a:spLocks/>
        </xdr:cNvSpPr>
      </xdr:nvSpPr>
      <xdr:spPr>
        <a:xfrm>
          <a:off x="476250" y="4324350"/>
          <a:ext cx="47625" cy="914400"/>
        </a:xfrm>
        <a:prstGeom prst="leftBracket">
          <a:avLst>
            <a:gd name="adj" fmla="val -494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22</xdr:row>
      <xdr:rowOff>66675</xdr:rowOff>
    </xdr:from>
    <xdr:to>
      <xdr:col>2</xdr:col>
      <xdr:colOff>247650</xdr:colOff>
      <xdr:row>23</xdr:row>
      <xdr:rowOff>219075</xdr:rowOff>
    </xdr:to>
    <xdr:sp>
      <xdr:nvSpPr>
        <xdr:cNvPr id="3" name="左大かっこ 3"/>
        <xdr:cNvSpPr>
          <a:spLocks/>
        </xdr:cNvSpPr>
      </xdr:nvSpPr>
      <xdr:spPr>
        <a:xfrm>
          <a:off x="476250" y="5638800"/>
          <a:ext cx="114300" cy="419100"/>
        </a:xfrm>
        <a:prstGeom prst="leftBracket">
          <a:avLst>
            <a:gd name="adj" fmla="val -48106"/>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76200</xdr:rowOff>
    </xdr:from>
    <xdr:to>
      <xdr:col>2</xdr:col>
      <xdr:colOff>180975</xdr:colOff>
      <xdr:row>31</xdr:row>
      <xdr:rowOff>171450</xdr:rowOff>
    </xdr:to>
    <xdr:sp>
      <xdr:nvSpPr>
        <xdr:cNvPr id="4" name="左大かっこ 4"/>
        <xdr:cNvSpPr>
          <a:spLocks/>
        </xdr:cNvSpPr>
      </xdr:nvSpPr>
      <xdr:spPr>
        <a:xfrm>
          <a:off x="476250" y="7515225"/>
          <a:ext cx="47625" cy="628650"/>
        </a:xfrm>
        <a:prstGeom prst="leftBracket">
          <a:avLst>
            <a:gd name="adj" fmla="val -4937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85725</xdr:rowOff>
    </xdr:from>
    <xdr:to>
      <xdr:col>2</xdr:col>
      <xdr:colOff>209550</xdr:colOff>
      <xdr:row>37</xdr:row>
      <xdr:rowOff>190500</xdr:rowOff>
    </xdr:to>
    <xdr:sp>
      <xdr:nvSpPr>
        <xdr:cNvPr id="5" name="左大かっこ 5"/>
        <xdr:cNvSpPr>
          <a:spLocks/>
        </xdr:cNvSpPr>
      </xdr:nvSpPr>
      <xdr:spPr>
        <a:xfrm>
          <a:off x="476250" y="9124950"/>
          <a:ext cx="76200" cy="638175"/>
        </a:xfrm>
        <a:prstGeom prst="leftBracket">
          <a:avLst>
            <a:gd name="adj" fmla="val -4900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39</xdr:row>
      <xdr:rowOff>85725</xdr:rowOff>
    </xdr:from>
    <xdr:to>
      <xdr:col>2</xdr:col>
      <xdr:colOff>219075</xdr:colOff>
      <xdr:row>42</xdr:row>
      <xdr:rowOff>190500</xdr:rowOff>
    </xdr:to>
    <xdr:sp>
      <xdr:nvSpPr>
        <xdr:cNvPr id="6" name="左大かっこ 6"/>
        <xdr:cNvSpPr>
          <a:spLocks/>
        </xdr:cNvSpPr>
      </xdr:nvSpPr>
      <xdr:spPr>
        <a:xfrm>
          <a:off x="523875" y="10191750"/>
          <a:ext cx="38100" cy="904875"/>
        </a:xfrm>
        <a:prstGeom prst="leftBracket">
          <a:avLst>
            <a:gd name="adj" fmla="val -4956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44</xdr:row>
      <xdr:rowOff>85725</xdr:rowOff>
    </xdr:from>
    <xdr:to>
      <xdr:col>2</xdr:col>
      <xdr:colOff>180975</xdr:colOff>
      <xdr:row>45</xdr:row>
      <xdr:rowOff>219075</xdr:rowOff>
    </xdr:to>
    <xdr:sp>
      <xdr:nvSpPr>
        <xdr:cNvPr id="7" name="左大かっこ 7"/>
        <xdr:cNvSpPr>
          <a:spLocks/>
        </xdr:cNvSpPr>
      </xdr:nvSpPr>
      <xdr:spPr>
        <a:xfrm>
          <a:off x="476250" y="11525250"/>
          <a:ext cx="47625" cy="400050"/>
        </a:xfrm>
        <a:prstGeom prst="leftBracket">
          <a:avLst>
            <a:gd name="adj" fmla="val -489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57150</xdr:rowOff>
    </xdr:from>
    <xdr:to>
      <xdr:col>3</xdr:col>
      <xdr:colOff>171450</xdr:colOff>
      <xdr:row>13</xdr:row>
      <xdr:rowOff>200025</xdr:rowOff>
    </xdr:to>
    <xdr:sp>
      <xdr:nvSpPr>
        <xdr:cNvPr id="8" name="左大かっこ 8"/>
        <xdr:cNvSpPr>
          <a:spLocks/>
        </xdr:cNvSpPr>
      </xdr:nvSpPr>
      <xdr:spPr>
        <a:xfrm>
          <a:off x="2724150" y="2695575"/>
          <a:ext cx="38100" cy="676275"/>
        </a:xfrm>
        <a:prstGeom prst="leftBracket">
          <a:avLst>
            <a:gd name="adj" fmla="val -4942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17</xdr:row>
      <xdr:rowOff>85725</xdr:rowOff>
    </xdr:from>
    <xdr:to>
      <xdr:col>3</xdr:col>
      <xdr:colOff>180975</xdr:colOff>
      <xdr:row>20</xdr:row>
      <xdr:rowOff>200025</xdr:rowOff>
    </xdr:to>
    <xdr:sp>
      <xdr:nvSpPr>
        <xdr:cNvPr id="9" name="左大かっこ 9"/>
        <xdr:cNvSpPr>
          <a:spLocks/>
        </xdr:cNvSpPr>
      </xdr:nvSpPr>
      <xdr:spPr>
        <a:xfrm>
          <a:off x="2733675" y="4324350"/>
          <a:ext cx="47625" cy="914400"/>
        </a:xfrm>
        <a:prstGeom prst="leftBracket">
          <a:avLst>
            <a:gd name="adj" fmla="val -494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22</xdr:row>
      <xdr:rowOff>66675</xdr:rowOff>
    </xdr:from>
    <xdr:to>
      <xdr:col>3</xdr:col>
      <xdr:colOff>200025</xdr:colOff>
      <xdr:row>23</xdr:row>
      <xdr:rowOff>219075</xdr:rowOff>
    </xdr:to>
    <xdr:sp>
      <xdr:nvSpPr>
        <xdr:cNvPr id="10" name="左大かっこ 10"/>
        <xdr:cNvSpPr>
          <a:spLocks/>
        </xdr:cNvSpPr>
      </xdr:nvSpPr>
      <xdr:spPr>
        <a:xfrm>
          <a:off x="2714625" y="5638800"/>
          <a:ext cx="95250" cy="419100"/>
        </a:xfrm>
        <a:prstGeom prst="leftBracket">
          <a:avLst>
            <a:gd name="adj" fmla="val -48106"/>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29</xdr:row>
      <xdr:rowOff>85725</xdr:rowOff>
    </xdr:from>
    <xdr:to>
      <xdr:col>3</xdr:col>
      <xdr:colOff>161925</xdr:colOff>
      <xdr:row>31</xdr:row>
      <xdr:rowOff>190500</xdr:rowOff>
    </xdr:to>
    <xdr:sp>
      <xdr:nvSpPr>
        <xdr:cNvPr id="11" name="左大かっこ 11"/>
        <xdr:cNvSpPr>
          <a:spLocks/>
        </xdr:cNvSpPr>
      </xdr:nvSpPr>
      <xdr:spPr>
        <a:xfrm>
          <a:off x="2714625" y="7524750"/>
          <a:ext cx="47625" cy="638175"/>
        </a:xfrm>
        <a:prstGeom prst="leftBracket">
          <a:avLst>
            <a:gd name="adj" fmla="val -4937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76200</xdr:rowOff>
    </xdr:from>
    <xdr:to>
      <xdr:col>3</xdr:col>
      <xdr:colOff>161925</xdr:colOff>
      <xdr:row>37</xdr:row>
      <xdr:rowOff>190500</xdr:rowOff>
    </xdr:to>
    <xdr:sp>
      <xdr:nvSpPr>
        <xdr:cNvPr id="12" name="左大かっこ 12"/>
        <xdr:cNvSpPr>
          <a:spLocks/>
        </xdr:cNvSpPr>
      </xdr:nvSpPr>
      <xdr:spPr>
        <a:xfrm>
          <a:off x="2686050" y="9115425"/>
          <a:ext cx="76200" cy="647700"/>
        </a:xfrm>
        <a:prstGeom prst="leftBracket">
          <a:avLst>
            <a:gd name="adj" fmla="val -4900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57150</xdr:rowOff>
    </xdr:from>
    <xdr:to>
      <xdr:col>3</xdr:col>
      <xdr:colOff>142875</xdr:colOff>
      <xdr:row>42</xdr:row>
      <xdr:rowOff>171450</xdr:rowOff>
    </xdr:to>
    <xdr:sp>
      <xdr:nvSpPr>
        <xdr:cNvPr id="13" name="左大かっこ 13"/>
        <xdr:cNvSpPr>
          <a:spLocks/>
        </xdr:cNvSpPr>
      </xdr:nvSpPr>
      <xdr:spPr>
        <a:xfrm>
          <a:off x="2714625" y="10163175"/>
          <a:ext cx="28575" cy="914400"/>
        </a:xfrm>
        <a:prstGeom prst="leftBracket">
          <a:avLst>
            <a:gd name="adj" fmla="val -4956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44</xdr:row>
      <xdr:rowOff>76200</xdr:rowOff>
    </xdr:from>
    <xdr:to>
      <xdr:col>3</xdr:col>
      <xdr:colOff>142875</xdr:colOff>
      <xdr:row>45</xdr:row>
      <xdr:rowOff>190500</xdr:rowOff>
    </xdr:to>
    <xdr:sp>
      <xdr:nvSpPr>
        <xdr:cNvPr id="14" name="左大かっこ 14"/>
        <xdr:cNvSpPr>
          <a:spLocks/>
        </xdr:cNvSpPr>
      </xdr:nvSpPr>
      <xdr:spPr>
        <a:xfrm>
          <a:off x="2714625" y="11515725"/>
          <a:ext cx="28575" cy="381000"/>
        </a:xfrm>
        <a:prstGeom prst="leftBracket">
          <a:avLst>
            <a:gd name="adj" fmla="val -48958"/>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12489;&#12521;&#12452;&#12502;&#12424;&#12426;&#31227;&#34892;\N\&#30475;&#35703;&#25919;&#31574;&#20418;\&#9733;G&#12501;&#12457;&#12523;&#12480;&#12363;&#12425;&#12398;&#31227;&#34892;\38&#26032;&#20154;&#30475;&#35703;&#32887;&#21729;&#33256;&#24202;&#23455;&#36341;&#33021;&#21147;&#21521;&#19978;&#30740;&#20462;&#25903;&#25588;&#20107;&#26989;&#12395;&#38306;&#12377;&#12427;&#12371;&#12392;\&#65288;&#35036;&#21161;&#65289;&#26032;&#20154;&#30475;&#35703;&#32887;&#21729;&#33256;&#24202;&#23455;&#36341;&#33021;&#21147;&#21521;&#19978;&#30740;&#20462;&#25903;&#25588;&#20107;&#26989;\R5&#24180;&#24230;\03%20&#20132;&#20184;&#30003;&#35531;\05_R5&#20132;&#20184;&#30003;&#35531;&#26360;&#27096;&#24335;&#19968;&#24335;%20&#65288;&#35370;&#3047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保福第１号様式"/>
      <sheetName val="保福第１の２号様式"/>
      <sheetName val="保福第１の１６号様式"/>
      <sheetName val="保福第１の１８号様式"/>
      <sheetName val="保福第１の２０号様式"/>
      <sheetName val="保福第１の３２号様式"/>
      <sheetName val="保福第３４２号"/>
      <sheetName val="保福第３４３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5"/>
  <sheetViews>
    <sheetView tabSelected="1" view="pageBreakPreview" zoomScaleSheetLayoutView="100" zoomScalePageLayoutView="0" workbookViewId="0" topLeftCell="A1">
      <selection activeCell="J14" sqref="J14"/>
    </sheetView>
  </sheetViews>
  <sheetFormatPr defaultColWidth="9.00390625" defaultRowHeight="13.5"/>
  <cols>
    <col min="1" max="1" width="1.37890625" style="134" customWidth="1"/>
    <col min="2" max="2" width="6.625" style="134" customWidth="1"/>
    <col min="3" max="9" width="9.00390625" style="134" bestFit="1" customWidth="1"/>
    <col min="10" max="10" width="8.625" style="134" customWidth="1"/>
    <col min="11" max="11" width="9.00390625" style="134" bestFit="1" customWidth="1"/>
    <col min="12" max="16384" width="9.00390625" style="134" customWidth="1"/>
  </cols>
  <sheetData>
    <row r="1" ht="14.25">
      <c r="B1" s="133" t="s">
        <v>1</v>
      </c>
    </row>
    <row r="2" ht="13.5"/>
    <row r="3" ht="13.5"/>
    <row r="4" spans="2:11" ht="17.25">
      <c r="B4" s="169" t="s">
        <v>2</v>
      </c>
      <c r="C4" s="170"/>
      <c r="D4" s="170"/>
      <c r="E4" s="170"/>
      <c r="F4" s="170"/>
      <c r="G4" s="170"/>
      <c r="H4" s="170"/>
      <c r="I4" s="170"/>
      <c r="J4" s="170"/>
      <c r="K4" s="170"/>
    </row>
    <row r="5" ht="18.75">
      <c r="C5" s="135"/>
    </row>
    <row r="6" ht="13.5"/>
    <row r="7" ht="13.5"/>
    <row r="8" spans="8:10" ht="14.25">
      <c r="H8" s="132" t="s">
        <v>254</v>
      </c>
      <c r="I8" s="136"/>
      <c r="J8" s="137"/>
    </row>
    <row r="9" ht="13.5"/>
    <row r="10" ht="13.5"/>
    <row r="11" ht="14.25">
      <c r="B11" s="133" t="s">
        <v>240</v>
      </c>
    </row>
    <row r="12" ht="13.5"/>
    <row r="13" ht="13.5"/>
    <row r="14" spans="7:11" ht="13.5">
      <c r="G14" s="143"/>
      <c r="H14" s="143"/>
      <c r="I14" s="143"/>
      <c r="J14" s="143"/>
      <c r="K14" s="143"/>
    </row>
    <row r="15" spans="6:11" ht="14.25">
      <c r="F15" s="138" t="s">
        <v>3</v>
      </c>
      <c r="G15" s="143"/>
      <c r="H15" s="143"/>
      <c r="I15" s="143"/>
      <c r="J15" s="143"/>
      <c r="K15" s="143"/>
    </row>
    <row r="16" spans="5:11" ht="13.5">
      <c r="E16" s="134" t="s">
        <v>10</v>
      </c>
      <c r="G16" s="143"/>
      <c r="H16" s="143"/>
      <c r="I16" s="143"/>
      <c r="J16" s="143"/>
      <c r="K16" s="143"/>
    </row>
    <row r="17" spans="6:11" ht="14.25">
      <c r="F17" s="138" t="s">
        <v>0</v>
      </c>
      <c r="G17" s="143"/>
      <c r="H17" s="143"/>
      <c r="I17" s="143"/>
      <c r="J17" s="143"/>
      <c r="K17" s="143"/>
    </row>
    <row r="18" spans="5:6" ht="19.5" customHeight="1">
      <c r="E18" s="139"/>
      <c r="F18" s="139" t="s">
        <v>13</v>
      </c>
    </row>
    <row r="19" ht="13.5"/>
    <row r="20" ht="13.5"/>
    <row r="21" spans="2:10" ht="18.75" customHeight="1">
      <c r="B21" s="171" t="s">
        <v>253</v>
      </c>
      <c r="C21" s="171"/>
      <c r="D21" s="171"/>
      <c r="E21" s="171"/>
      <c r="F21" s="171"/>
      <c r="G21" s="171"/>
      <c r="H21" s="171"/>
      <c r="I21" s="171"/>
      <c r="J21" s="171"/>
    </row>
    <row r="22" spans="2:9" ht="14.25">
      <c r="B22" s="140"/>
      <c r="C22" s="140"/>
      <c r="D22" s="140"/>
      <c r="E22" s="140"/>
      <c r="F22" s="140"/>
      <c r="G22" s="140"/>
      <c r="H22" s="140"/>
      <c r="I22" s="140"/>
    </row>
    <row r="23" ht="13.5"/>
    <row r="24" spans="1:11" ht="14.25" customHeight="1">
      <c r="A24" s="172" t="str">
        <f>'保福第１の３０号様式'!O15&amp;"指令で補助金等の交付の決定を受けた上記の事業（事務）は、令和5年3月31日完了したので、関係書類を添えて報告します。"</f>
        <v>令和6年　月　日付け医薬第　号指令で補助金等の交付の決定を受けた上記の事業（事務）は、令和5年3月31日完了したので、関係書類を添えて報告します。</v>
      </c>
      <c r="B24" s="172"/>
      <c r="C24" s="172"/>
      <c r="D24" s="172"/>
      <c r="E24" s="172"/>
      <c r="F24" s="172"/>
      <c r="G24" s="172"/>
      <c r="H24" s="172"/>
      <c r="I24" s="172"/>
      <c r="J24" s="172"/>
      <c r="K24" s="172"/>
    </row>
    <row r="25" spans="1:11" ht="14.25" customHeight="1">
      <c r="A25" s="172"/>
      <c r="B25" s="172"/>
      <c r="C25" s="172"/>
      <c r="D25" s="172"/>
      <c r="E25" s="172"/>
      <c r="F25" s="172"/>
      <c r="G25" s="172"/>
      <c r="H25" s="172"/>
      <c r="I25" s="172"/>
      <c r="J25" s="172"/>
      <c r="K25" s="172"/>
    </row>
    <row r="26" spans="1:11" ht="14.25" customHeight="1">
      <c r="A26" s="172"/>
      <c r="B26" s="172"/>
      <c r="C26" s="172"/>
      <c r="D26" s="172"/>
      <c r="E26" s="172"/>
      <c r="F26" s="172"/>
      <c r="G26" s="172"/>
      <c r="H26" s="172"/>
      <c r="I26" s="172"/>
      <c r="J26" s="172"/>
      <c r="K26" s="172"/>
    </row>
    <row r="27" ht="14.25">
      <c r="B27" s="133"/>
    </row>
    <row r="28" ht="13.5"/>
    <row r="29" spans="3:6" ht="14.25">
      <c r="C29" s="134" t="s">
        <v>17</v>
      </c>
      <c r="F29" s="141"/>
    </row>
    <row r="30" ht="13.5"/>
    <row r="31" spans="3:10" ht="14.25" customHeight="1">
      <c r="C31" s="173" t="s">
        <v>18</v>
      </c>
      <c r="D31" s="174"/>
      <c r="E31" s="174"/>
      <c r="F31" s="175"/>
      <c r="G31" s="179" t="s">
        <v>19</v>
      </c>
      <c r="H31" s="180"/>
      <c r="I31" s="180"/>
      <c r="J31" s="181"/>
    </row>
    <row r="32" spans="3:10" ht="14.25" customHeight="1">
      <c r="C32" s="176"/>
      <c r="D32" s="177"/>
      <c r="E32" s="177"/>
      <c r="F32" s="178"/>
      <c r="G32" s="182"/>
      <c r="H32" s="183"/>
      <c r="I32" s="183"/>
      <c r="J32" s="184"/>
    </row>
    <row r="33" spans="3:10" ht="13.5">
      <c r="C33" s="185"/>
      <c r="D33" s="186"/>
      <c r="E33" s="186"/>
      <c r="F33" s="187"/>
      <c r="G33" s="144"/>
      <c r="H33" s="145"/>
      <c r="I33" s="145"/>
      <c r="J33" s="146"/>
    </row>
    <row r="34" spans="3:10" ht="13.5">
      <c r="C34" s="162"/>
      <c r="D34" s="163"/>
      <c r="E34" s="163"/>
      <c r="F34" s="164"/>
      <c r="G34" s="144" t="s">
        <v>22</v>
      </c>
      <c r="H34" s="145"/>
      <c r="I34" s="145"/>
      <c r="J34" s="146"/>
    </row>
    <row r="35" spans="3:10" ht="12.75">
      <c r="C35" s="162" t="s">
        <v>23</v>
      </c>
      <c r="D35" s="163"/>
      <c r="E35" s="163"/>
      <c r="F35" s="164"/>
      <c r="G35" s="144"/>
      <c r="H35" s="145"/>
      <c r="I35" s="145"/>
      <c r="J35" s="146"/>
    </row>
    <row r="36" spans="3:10" ht="12.75">
      <c r="C36" s="162"/>
      <c r="D36" s="163"/>
      <c r="E36" s="163"/>
      <c r="F36" s="164"/>
      <c r="G36" s="144" t="s">
        <v>25</v>
      </c>
      <c r="H36" s="145"/>
      <c r="I36" s="145"/>
      <c r="J36" s="146"/>
    </row>
    <row r="37" spans="3:10" ht="12.75">
      <c r="C37" s="165"/>
      <c r="D37" s="166"/>
      <c r="E37" s="166"/>
      <c r="F37" s="167"/>
      <c r="G37" s="147"/>
      <c r="H37" s="148"/>
      <c r="I37" s="148"/>
      <c r="J37" s="149"/>
    </row>
    <row r="39" ht="14.25">
      <c r="B39" s="133"/>
    </row>
    <row r="40" spans="2:11" ht="34.5" customHeight="1">
      <c r="B40" s="142" t="s">
        <v>26</v>
      </c>
      <c r="C40" s="168" t="s">
        <v>29</v>
      </c>
      <c r="D40" s="168"/>
      <c r="E40" s="168"/>
      <c r="F40" s="168"/>
      <c r="G40" s="168"/>
      <c r="H40" s="168"/>
      <c r="I40" s="168"/>
      <c r="J40" s="168"/>
      <c r="K40" s="168"/>
    </row>
    <row r="41" spans="2:11" ht="33" customHeight="1">
      <c r="B41" s="142" t="s">
        <v>32</v>
      </c>
      <c r="C41" s="168" t="s">
        <v>9</v>
      </c>
      <c r="D41" s="168"/>
      <c r="E41" s="168"/>
      <c r="F41" s="168"/>
      <c r="G41" s="168"/>
      <c r="H41" s="168"/>
      <c r="I41" s="168"/>
      <c r="J41" s="168"/>
      <c r="K41" s="168"/>
    </row>
    <row r="42" spans="2:11" ht="37.5" customHeight="1">
      <c r="B42" s="142" t="s">
        <v>36</v>
      </c>
      <c r="C42" s="168" t="s">
        <v>37</v>
      </c>
      <c r="D42" s="168"/>
      <c r="E42" s="168"/>
      <c r="F42" s="168"/>
      <c r="G42" s="168"/>
      <c r="H42" s="168"/>
      <c r="I42" s="168"/>
      <c r="J42" s="168"/>
      <c r="K42" s="168"/>
    </row>
    <row r="43" ht="19.5" customHeight="1">
      <c r="B43" s="133"/>
    </row>
    <row r="45" ht="14.25">
      <c r="B45" s="133"/>
    </row>
  </sheetData>
  <sheetProtection/>
  <mergeCells count="11">
    <mergeCell ref="C33:F34"/>
    <mergeCell ref="C35:F35"/>
    <mergeCell ref="C36:F37"/>
    <mergeCell ref="C40:K40"/>
    <mergeCell ref="C41:K41"/>
    <mergeCell ref="C42:K42"/>
    <mergeCell ref="B4:K4"/>
    <mergeCell ref="B21:J21"/>
    <mergeCell ref="A24:K26"/>
    <mergeCell ref="C31:F32"/>
    <mergeCell ref="G31:J32"/>
  </mergeCells>
  <printOptions horizontalCentered="1" verticalCentered="1"/>
  <pageMargins left="0.5905511811023623" right="0.5905511811023623" top="0.7874015748031497" bottom="0.7874015748031497" header="0.5118110236220472" footer="0.5118110236220472"/>
  <pageSetup blackAndWhite="1" firstPageNumber="0" useFirstPageNumber="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34"/>
  <sheetViews>
    <sheetView view="pageBreakPreview" zoomScale="115" zoomScaleSheetLayoutView="115" zoomScalePageLayoutView="0" workbookViewId="0" topLeftCell="A1">
      <selection activeCell="B24" sqref="B24"/>
    </sheetView>
  </sheetViews>
  <sheetFormatPr defaultColWidth="9.00390625" defaultRowHeight="18" customHeight="1"/>
  <cols>
    <col min="1" max="1" width="16.625" style="1" customWidth="1"/>
    <col min="2" max="2" width="60.625" style="1" customWidth="1"/>
    <col min="3" max="3" width="9.00390625" style="1" bestFit="1" customWidth="1"/>
    <col min="4" max="16384" width="9.00390625" style="1" customWidth="1"/>
  </cols>
  <sheetData>
    <row r="1" ht="18" customHeight="1">
      <c r="A1" s="1" t="s">
        <v>41</v>
      </c>
    </row>
    <row r="3" spans="1:2" ht="18" customHeight="1">
      <c r="A3" s="188" t="s">
        <v>245</v>
      </c>
      <c r="B3" s="188"/>
    </row>
    <row r="5" spans="1:2" ht="30" customHeight="1">
      <c r="A5" s="2" t="s">
        <v>39</v>
      </c>
      <c r="B5" s="150"/>
    </row>
    <row r="6" spans="1:2" ht="24.75" customHeight="1">
      <c r="A6" s="3"/>
      <c r="B6" s="150"/>
    </row>
    <row r="7" spans="1:2" ht="24.75" customHeight="1">
      <c r="A7" s="4" t="s">
        <v>46</v>
      </c>
      <c r="B7" s="151"/>
    </row>
    <row r="8" spans="1:2" ht="24.75" customHeight="1">
      <c r="A8" s="4" t="s">
        <v>14</v>
      </c>
      <c r="B8" s="151"/>
    </row>
    <row r="9" spans="1:2" ht="24.75" customHeight="1">
      <c r="A9" s="6"/>
      <c r="B9" s="152"/>
    </row>
    <row r="10" spans="1:2" ht="24.75" customHeight="1">
      <c r="A10" s="5"/>
      <c r="B10" s="151"/>
    </row>
    <row r="11" spans="1:2" ht="24.75" customHeight="1">
      <c r="A11" s="5"/>
      <c r="B11" s="151"/>
    </row>
    <row r="12" spans="1:2" ht="24.75" customHeight="1">
      <c r="A12" s="4" t="s">
        <v>47</v>
      </c>
      <c r="B12" s="151"/>
    </row>
    <row r="13" spans="1:2" ht="24.75" customHeight="1">
      <c r="A13" s="4"/>
      <c r="B13" s="151"/>
    </row>
    <row r="14" spans="1:2" ht="24.75" customHeight="1">
      <c r="A14" s="4" t="s">
        <v>48</v>
      </c>
      <c r="B14" s="151"/>
    </row>
    <row r="15" spans="1:2" ht="24.75" customHeight="1">
      <c r="A15" s="4"/>
      <c r="B15" s="151"/>
    </row>
    <row r="16" spans="1:2" ht="24.75" customHeight="1">
      <c r="A16" s="5"/>
      <c r="B16" s="151"/>
    </row>
    <row r="17" spans="1:2" ht="24.75" customHeight="1">
      <c r="A17" s="3"/>
      <c r="B17" s="189"/>
    </row>
    <row r="18" spans="1:2" ht="24.75" customHeight="1">
      <c r="A18" s="4" t="s">
        <v>49</v>
      </c>
      <c r="B18" s="190"/>
    </row>
    <row r="19" spans="1:2" ht="24.75" customHeight="1">
      <c r="A19" s="4" t="s">
        <v>52</v>
      </c>
      <c r="B19" s="190"/>
    </row>
    <row r="20" spans="1:2" ht="24.75" customHeight="1">
      <c r="A20" s="4" t="s">
        <v>54</v>
      </c>
      <c r="B20" s="190"/>
    </row>
    <row r="21" spans="1:2" ht="24.75" customHeight="1">
      <c r="A21" s="6"/>
      <c r="B21" s="191"/>
    </row>
    <row r="22" spans="1:2" ht="24.75" customHeight="1">
      <c r="A22" s="5"/>
      <c r="B22" s="151"/>
    </row>
    <row r="23" spans="1:2" ht="24.75" customHeight="1">
      <c r="A23" s="4" t="s">
        <v>55</v>
      </c>
      <c r="B23" s="151"/>
    </row>
    <row r="24" spans="1:2" ht="24.75" customHeight="1">
      <c r="A24" s="6"/>
      <c r="B24" s="152"/>
    </row>
    <row r="25" ht="19.5" customHeight="1"/>
    <row r="26" ht="18" customHeight="1">
      <c r="A26" s="1" t="s">
        <v>58</v>
      </c>
    </row>
    <row r="27" ht="18" customHeight="1">
      <c r="A27" s="1" t="s">
        <v>12</v>
      </c>
    </row>
    <row r="28" ht="18" customHeight="1">
      <c r="A28" s="1" t="s">
        <v>59</v>
      </c>
    </row>
    <row r="29" ht="18" customHeight="1">
      <c r="A29" s="1" t="s">
        <v>57</v>
      </c>
    </row>
    <row r="30" ht="18" customHeight="1">
      <c r="A30" s="1" t="s">
        <v>60</v>
      </c>
    </row>
    <row r="31" ht="18" customHeight="1">
      <c r="A31" s="1" t="s">
        <v>44</v>
      </c>
    </row>
    <row r="32" ht="18" customHeight="1">
      <c r="A32" s="1" t="s">
        <v>61</v>
      </c>
    </row>
    <row r="33" ht="18" customHeight="1">
      <c r="A33" s="1" t="s">
        <v>45</v>
      </c>
    </row>
    <row r="34" ht="18" customHeight="1">
      <c r="A34" s="1" t="s">
        <v>40</v>
      </c>
    </row>
  </sheetData>
  <sheetProtection sheet="1"/>
  <mergeCells count="2">
    <mergeCell ref="A3:B3"/>
    <mergeCell ref="B17:B21"/>
  </mergeCells>
  <printOptions horizontalCentered="1" verticalCentered="1"/>
  <pageMargins left="0.7086614173228347" right="0.7086614173228347" top="0.7480314960629921" bottom="0.7480314960629921" header="0.31496062992125984" footer="0.31496062992125984"/>
  <pageSetup blackAndWhite="1" firstPageNumber="0" useFirstPageNumber="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X26"/>
  <sheetViews>
    <sheetView view="pageBreakPreview" zoomScale="85" zoomScaleNormal="75" zoomScaleSheetLayoutView="85" zoomScalePageLayoutView="0" workbookViewId="0" topLeftCell="A1">
      <selection activeCell="W15" sqref="W15"/>
    </sheetView>
  </sheetViews>
  <sheetFormatPr defaultColWidth="9.00390625" defaultRowHeight="13.5"/>
  <cols>
    <col min="1" max="1" width="1.00390625" style="74" customWidth="1"/>
    <col min="2" max="2" width="6.75390625" style="74" customWidth="1"/>
    <col min="3" max="3" width="6.25390625" style="74" customWidth="1"/>
    <col min="4" max="13" width="10.625" style="74" customWidth="1"/>
    <col min="14" max="14" width="8.375" style="74" customWidth="1"/>
    <col min="15" max="23" width="10.625" style="74" customWidth="1"/>
    <col min="24" max="24" width="8.50390625" style="74" customWidth="1"/>
    <col min="25" max="25" width="9.00390625" style="74" bestFit="1" customWidth="1"/>
    <col min="26" max="16384" width="9.00390625" style="74" customWidth="1"/>
  </cols>
  <sheetData>
    <row r="1" ht="13.5">
      <c r="B1" s="74" t="s">
        <v>164</v>
      </c>
    </row>
    <row r="2" ht="13.5"/>
    <row r="3" spans="2:24" ht="24">
      <c r="B3" s="207" t="s">
        <v>165</v>
      </c>
      <c r="C3" s="207"/>
      <c r="D3" s="207"/>
      <c r="E3" s="207"/>
      <c r="F3" s="207"/>
      <c r="G3" s="207"/>
      <c r="H3" s="207"/>
      <c r="I3" s="207"/>
      <c r="J3" s="207"/>
      <c r="K3" s="207"/>
      <c r="L3" s="207"/>
      <c r="M3" s="207"/>
      <c r="N3" s="207"/>
      <c r="O3" s="207"/>
      <c r="P3" s="207"/>
      <c r="Q3" s="207"/>
      <c r="R3" s="207"/>
      <c r="S3" s="207"/>
      <c r="T3" s="207"/>
      <c r="U3" s="207"/>
      <c r="V3" s="207"/>
      <c r="W3" s="207"/>
      <c r="X3" s="207"/>
    </row>
    <row r="4" ht="13.5"/>
    <row r="5" spans="2:24" ht="33" customHeight="1">
      <c r="B5" s="208" t="s">
        <v>167</v>
      </c>
      <c r="C5" s="209"/>
      <c r="D5" s="214" t="s">
        <v>169</v>
      </c>
      <c r="E5" s="214"/>
      <c r="F5" s="214"/>
      <c r="G5" s="214"/>
      <c r="H5" s="214"/>
      <c r="I5" s="214" t="s">
        <v>8</v>
      </c>
      <c r="J5" s="214"/>
      <c r="K5" s="214"/>
      <c r="L5" s="214"/>
      <c r="M5" s="214"/>
      <c r="N5" s="215" t="s">
        <v>171</v>
      </c>
      <c r="O5" s="214" t="s">
        <v>172</v>
      </c>
      <c r="P5" s="214"/>
      <c r="Q5" s="205" t="s">
        <v>174</v>
      </c>
      <c r="R5" s="194" t="s">
        <v>175</v>
      </c>
      <c r="S5" s="194" t="s">
        <v>176</v>
      </c>
      <c r="T5" s="204" t="s">
        <v>173</v>
      </c>
      <c r="U5" s="204"/>
      <c r="V5" s="204"/>
      <c r="W5" s="217" t="s">
        <v>170</v>
      </c>
      <c r="X5" s="217" t="s">
        <v>68</v>
      </c>
    </row>
    <row r="6" spans="2:24" ht="19.5" customHeight="1">
      <c r="B6" s="210"/>
      <c r="C6" s="211"/>
      <c r="D6" s="194" t="s">
        <v>109</v>
      </c>
      <c r="E6" s="194" t="s">
        <v>177</v>
      </c>
      <c r="F6" s="194" t="s">
        <v>163</v>
      </c>
      <c r="G6" s="194" t="s">
        <v>178</v>
      </c>
      <c r="H6" s="194" t="s">
        <v>15</v>
      </c>
      <c r="I6" s="194" t="s">
        <v>109</v>
      </c>
      <c r="J6" s="194" t="s">
        <v>177</v>
      </c>
      <c r="K6" s="194" t="s">
        <v>163</v>
      </c>
      <c r="L6" s="194" t="s">
        <v>178</v>
      </c>
      <c r="M6" s="194" t="s">
        <v>15</v>
      </c>
      <c r="N6" s="216"/>
      <c r="O6" s="200" t="s">
        <v>166</v>
      </c>
      <c r="P6" s="194" t="s">
        <v>179</v>
      </c>
      <c r="Q6" s="206"/>
      <c r="R6" s="195"/>
      <c r="S6" s="195"/>
      <c r="T6" s="194" t="s">
        <v>152</v>
      </c>
      <c r="U6" s="194" t="s">
        <v>90</v>
      </c>
      <c r="V6" s="194" t="s">
        <v>43</v>
      </c>
      <c r="W6" s="218"/>
      <c r="X6" s="218"/>
    </row>
    <row r="7" spans="2:24" ht="19.5" customHeight="1">
      <c r="B7" s="210"/>
      <c r="C7" s="211"/>
      <c r="D7" s="195"/>
      <c r="E7" s="195"/>
      <c r="F7" s="195"/>
      <c r="G7" s="195"/>
      <c r="H7" s="195"/>
      <c r="I7" s="195"/>
      <c r="J7" s="195"/>
      <c r="K7" s="195"/>
      <c r="L7" s="195"/>
      <c r="M7" s="195"/>
      <c r="N7" s="216"/>
      <c r="O7" s="201"/>
      <c r="P7" s="195"/>
      <c r="Q7" s="206"/>
      <c r="R7" s="195"/>
      <c r="S7" s="195"/>
      <c r="T7" s="195"/>
      <c r="U7" s="195"/>
      <c r="V7" s="195"/>
      <c r="W7" s="218"/>
      <c r="X7" s="218"/>
    </row>
    <row r="8" spans="2:24" ht="19.5" customHeight="1">
      <c r="B8" s="210"/>
      <c r="C8" s="211"/>
      <c r="D8" s="195"/>
      <c r="E8" s="195"/>
      <c r="F8" s="195"/>
      <c r="G8" s="195"/>
      <c r="H8" s="195"/>
      <c r="I8" s="195"/>
      <c r="J8" s="195"/>
      <c r="K8" s="195"/>
      <c r="L8" s="195"/>
      <c r="M8" s="195"/>
      <c r="N8" s="216"/>
      <c r="O8" s="201" t="s">
        <v>180</v>
      </c>
      <c r="P8" s="195"/>
      <c r="Q8" s="206"/>
      <c r="R8" s="195"/>
      <c r="S8" s="195"/>
      <c r="T8" s="195"/>
      <c r="U8" s="195"/>
      <c r="V8" s="195"/>
      <c r="W8" s="218"/>
      <c r="X8" s="218"/>
    </row>
    <row r="9" spans="2:24" ht="19.5" customHeight="1">
      <c r="B9" s="210"/>
      <c r="C9" s="211"/>
      <c r="D9" s="195"/>
      <c r="E9" s="195"/>
      <c r="F9" s="195"/>
      <c r="G9" s="195"/>
      <c r="H9" s="195"/>
      <c r="I9" s="195"/>
      <c r="J9" s="195"/>
      <c r="K9" s="195"/>
      <c r="L9" s="195"/>
      <c r="M9" s="195"/>
      <c r="N9" s="216"/>
      <c r="O9" s="201"/>
      <c r="P9" s="195"/>
      <c r="Q9" s="206"/>
      <c r="R9" s="195"/>
      <c r="S9" s="195"/>
      <c r="T9" s="195"/>
      <c r="U9" s="195"/>
      <c r="V9" s="195"/>
      <c r="W9" s="218"/>
      <c r="X9" s="218"/>
    </row>
    <row r="10" spans="2:24" ht="19.5" customHeight="1">
      <c r="B10" s="210"/>
      <c r="C10" s="211"/>
      <c r="D10" s="195"/>
      <c r="E10" s="195"/>
      <c r="F10" s="195"/>
      <c r="G10" s="195"/>
      <c r="H10" s="195"/>
      <c r="I10" s="195"/>
      <c r="J10" s="195"/>
      <c r="K10" s="195"/>
      <c r="L10" s="195"/>
      <c r="M10" s="195"/>
      <c r="N10" s="216"/>
      <c r="O10" s="76"/>
      <c r="P10" s="77"/>
      <c r="Q10" s="206"/>
      <c r="R10" s="195"/>
      <c r="S10" s="78" t="s">
        <v>158</v>
      </c>
      <c r="T10" s="75"/>
      <c r="U10" s="75"/>
      <c r="V10" s="75"/>
      <c r="W10" s="78" t="s">
        <v>182</v>
      </c>
      <c r="X10" s="218"/>
    </row>
    <row r="11" spans="2:24" ht="19.5" customHeight="1">
      <c r="B11" s="212"/>
      <c r="C11" s="213"/>
      <c r="D11" s="79" t="s">
        <v>183</v>
      </c>
      <c r="E11" s="79" t="s">
        <v>184</v>
      </c>
      <c r="F11" s="80" t="s">
        <v>185</v>
      </c>
      <c r="G11" s="80" t="s">
        <v>130</v>
      </c>
      <c r="H11" s="80" t="s">
        <v>187</v>
      </c>
      <c r="I11" s="79" t="s">
        <v>189</v>
      </c>
      <c r="J11" s="79" t="s">
        <v>190</v>
      </c>
      <c r="K11" s="80" t="s">
        <v>191</v>
      </c>
      <c r="L11" s="80" t="s">
        <v>192</v>
      </c>
      <c r="M11" s="80" t="s">
        <v>193</v>
      </c>
      <c r="N11" s="79" t="s">
        <v>30</v>
      </c>
      <c r="O11" s="80" t="s">
        <v>194</v>
      </c>
      <c r="P11" s="79" t="s">
        <v>195</v>
      </c>
      <c r="Q11" s="79" t="s">
        <v>196</v>
      </c>
      <c r="R11" s="80" t="s">
        <v>197</v>
      </c>
      <c r="S11" s="80" t="s">
        <v>78</v>
      </c>
      <c r="T11" s="80" t="s">
        <v>28</v>
      </c>
      <c r="U11" s="80" t="s">
        <v>198</v>
      </c>
      <c r="V11" s="80" t="s">
        <v>199</v>
      </c>
      <c r="W11" s="80" t="s">
        <v>200</v>
      </c>
      <c r="X11" s="219"/>
    </row>
    <row r="12" spans="2:24" ht="19.5" customHeight="1">
      <c r="B12" s="81" t="s">
        <v>53</v>
      </c>
      <c r="C12" s="82"/>
      <c r="D12" s="83" t="s">
        <v>201</v>
      </c>
      <c r="E12" s="83" t="s">
        <v>201</v>
      </c>
      <c r="F12" s="83" t="s">
        <v>201</v>
      </c>
      <c r="G12" s="83" t="s">
        <v>201</v>
      </c>
      <c r="H12" s="83" t="s">
        <v>201</v>
      </c>
      <c r="I12" s="83" t="s">
        <v>201</v>
      </c>
      <c r="J12" s="83" t="s">
        <v>201</v>
      </c>
      <c r="K12" s="83" t="s">
        <v>201</v>
      </c>
      <c r="L12" s="83" t="s">
        <v>201</v>
      </c>
      <c r="M12" s="83" t="s">
        <v>201</v>
      </c>
      <c r="N12" s="83"/>
      <c r="O12" s="83"/>
      <c r="P12" s="83" t="s">
        <v>201</v>
      </c>
      <c r="Q12" s="83" t="s">
        <v>201</v>
      </c>
      <c r="R12" s="83" t="s">
        <v>201</v>
      </c>
      <c r="S12" s="83" t="s">
        <v>201</v>
      </c>
      <c r="T12" s="83" t="s">
        <v>201</v>
      </c>
      <c r="U12" s="83" t="s">
        <v>201</v>
      </c>
      <c r="V12" s="83" t="s">
        <v>201</v>
      </c>
      <c r="W12" s="83" t="s">
        <v>201</v>
      </c>
      <c r="X12" s="83"/>
    </row>
    <row r="13" spans="2:24" ht="19.5" customHeight="1">
      <c r="B13" s="84"/>
      <c r="C13" s="85"/>
      <c r="D13" s="86"/>
      <c r="E13" s="86"/>
      <c r="F13" s="86"/>
      <c r="G13" s="86"/>
      <c r="H13" s="86"/>
      <c r="I13" s="86"/>
      <c r="J13" s="86"/>
      <c r="K13" s="86"/>
      <c r="L13" s="86"/>
      <c r="M13" s="86"/>
      <c r="N13" s="86" t="s">
        <v>53</v>
      </c>
      <c r="O13" s="86" t="s">
        <v>53</v>
      </c>
      <c r="P13" s="86" t="s">
        <v>53</v>
      </c>
      <c r="Q13" s="87" t="s">
        <v>53</v>
      </c>
      <c r="R13" s="86" t="s">
        <v>53</v>
      </c>
      <c r="S13" s="86"/>
      <c r="T13" s="86"/>
      <c r="U13" s="86"/>
      <c r="V13" s="86"/>
      <c r="W13" s="86"/>
      <c r="X13" s="86"/>
    </row>
    <row r="14" spans="2:24" ht="19.5" customHeight="1">
      <c r="B14" s="88"/>
      <c r="C14" s="89"/>
      <c r="D14" s="90"/>
      <c r="E14" s="90"/>
      <c r="F14" s="90"/>
      <c r="G14" s="90"/>
      <c r="H14" s="90"/>
      <c r="I14" s="90"/>
      <c r="J14" s="90"/>
      <c r="K14" s="90"/>
      <c r="L14" s="90"/>
      <c r="M14" s="90"/>
      <c r="N14" s="90"/>
      <c r="O14" s="90"/>
      <c r="P14" s="90"/>
      <c r="Q14" s="80"/>
      <c r="R14" s="90"/>
      <c r="S14" s="90"/>
      <c r="T14" s="90"/>
      <c r="U14" s="90"/>
      <c r="V14" s="90"/>
      <c r="W14" s="90"/>
      <c r="X14" s="90"/>
    </row>
    <row r="15" spans="2:24" ht="69.75" customHeight="1">
      <c r="B15" s="202" t="s">
        <v>202</v>
      </c>
      <c r="C15" s="203"/>
      <c r="D15" s="153"/>
      <c r="E15" s="154"/>
      <c r="F15" s="153"/>
      <c r="G15" s="153"/>
      <c r="H15" s="153"/>
      <c r="I15" s="91">
        <f>'保福第１の３１号様式'!I23</f>
        <v>0</v>
      </c>
      <c r="J15" s="155"/>
      <c r="K15" s="91">
        <f>'[1]保福第３４３号'!H54</f>
        <v>0</v>
      </c>
      <c r="L15" s="91">
        <f>IF('[1]保福第３４２号'!G16=0,0,1997000)</f>
        <v>0</v>
      </c>
      <c r="M15" s="91">
        <f>MIN(L15,K15,J15)</f>
        <v>0</v>
      </c>
      <c r="N15" s="92" t="s">
        <v>203</v>
      </c>
      <c r="O15" s="93" t="s">
        <v>257</v>
      </c>
      <c r="P15" s="153"/>
      <c r="Q15" s="125">
        <f>MIN(P15,ROUNDDOWN(M15*0.5,-3))</f>
        <v>0</v>
      </c>
      <c r="R15" s="91">
        <v>0</v>
      </c>
      <c r="S15" s="91">
        <f>Q15-R15</f>
        <v>0</v>
      </c>
      <c r="T15" s="91">
        <f>'保福第１の３１号様式'!J23</f>
        <v>0</v>
      </c>
      <c r="U15" s="91">
        <f>'保福第１の３１号様式'!K23</f>
        <v>0</v>
      </c>
      <c r="V15" s="91">
        <f>T15+U15</f>
        <v>0</v>
      </c>
      <c r="W15" s="91">
        <f>P15-Q15</f>
        <v>0</v>
      </c>
      <c r="X15" s="156"/>
    </row>
    <row r="16" spans="2:24" ht="69.75" customHeight="1">
      <c r="B16" s="192"/>
      <c r="C16" s="193"/>
      <c r="D16" s="94"/>
      <c r="E16" s="94"/>
      <c r="F16" s="94"/>
      <c r="G16" s="94"/>
      <c r="H16" s="94"/>
      <c r="I16" s="94"/>
      <c r="J16" s="94"/>
      <c r="K16" s="94"/>
      <c r="L16" s="94"/>
      <c r="M16" s="94"/>
      <c r="N16" s="94"/>
      <c r="O16" s="94"/>
      <c r="P16" s="94"/>
      <c r="Q16" s="94"/>
      <c r="R16" s="94"/>
      <c r="S16" s="94"/>
      <c r="T16" s="94"/>
      <c r="U16" s="94"/>
      <c r="V16" s="94"/>
      <c r="W16" s="94"/>
      <c r="X16" s="94"/>
    </row>
    <row r="17" spans="2:24" ht="69.75" customHeight="1">
      <c r="B17" s="192"/>
      <c r="C17" s="193"/>
      <c r="D17" s="94"/>
      <c r="E17" s="94"/>
      <c r="F17" s="94"/>
      <c r="G17" s="94"/>
      <c r="H17" s="94"/>
      <c r="I17" s="94"/>
      <c r="J17" s="94"/>
      <c r="K17" s="94"/>
      <c r="L17" s="94"/>
      <c r="M17" s="94"/>
      <c r="N17" s="94"/>
      <c r="O17" s="94"/>
      <c r="P17" s="94"/>
      <c r="Q17" s="94"/>
      <c r="R17" s="94"/>
      <c r="S17" s="94"/>
      <c r="T17" s="94"/>
      <c r="U17" s="94"/>
      <c r="V17" s="94"/>
      <c r="W17" s="94"/>
      <c r="X17" s="94"/>
    </row>
    <row r="18" spans="2:24" ht="69.75" customHeight="1">
      <c r="B18" s="192"/>
      <c r="C18" s="193"/>
      <c r="D18" s="94"/>
      <c r="E18" s="94"/>
      <c r="F18" s="94"/>
      <c r="G18" s="94"/>
      <c r="H18" s="94"/>
      <c r="I18" s="94"/>
      <c r="J18" s="94"/>
      <c r="K18" s="94"/>
      <c r="L18" s="94"/>
      <c r="M18" s="94"/>
      <c r="N18" s="94"/>
      <c r="O18" s="94"/>
      <c r="P18" s="94"/>
      <c r="Q18" s="94"/>
      <c r="R18" s="94"/>
      <c r="S18" s="94"/>
      <c r="T18" s="94"/>
      <c r="U18" s="94"/>
      <c r="V18" s="94"/>
      <c r="W18" s="94"/>
      <c r="X18" s="94"/>
    </row>
    <row r="19" spans="2:24" ht="69.75" customHeight="1">
      <c r="B19" s="197" t="s">
        <v>159</v>
      </c>
      <c r="C19" s="198"/>
      <c r="D19" s="94"/>
      <c r="E19" s="94"/>
      <c r="F19" s="94"/>
      <c r="G19" s="94"/>
      <c r="H19" s="94"/>
      <c r="I19" s="94"/>
      <c r="J19" s="94"/>
      <c r="K19" s="94"/>
      <c r="L19" s="94"/>
      <c r="M19" s="94"/>
      <c r="N19" s="94"/>
      <c r="O19" s="94"/>
      <c r="P19" s="94"/>
      <c r="Q19" s="94"/>
      <c r="R19" s="94"/>
      <c r="S19" s="94"/>
      <c r="T19" s="94"/>
      <c r="U19" s="94"/>
      <c r="V19" s="94"/>
      <c r="W19" s="94"/>
      <c r="X19" s="94"/>
    </row>
    <row r="20" ht="19.5" customHeight="1"/>
    <row r="21" spans="2:24" ht="24.75" customHeight="1">
      <c r="B21" s="95" t="s">
        <v>26</v>
      </c>
      <c r="C21" s="199" t="s">
        <v>181</v>
      </c>
      <c r="D21" s="199"/>
      <c r="E21" s="199"/>
      <c r="F21" s="199"/>
      <c r="G21" s="199"/>
      <c r="H21" s="199"/>
      <c r="I21" s="199"/>
      <c r="J21" s="199"/>
      <c r="K21" s="199"/>
      <c r="L21" s="199"/>
      <c r="M21" s="199"/>
      <c r="N21" s="199"/>
      <c r="O21" s="199"/>
      <c r="P21" s="199"/>
      <c r="Q21" s="199"/>
      <c r="R21" s="199"/>
      <c r="S21" s="199"/>
      <c r="T21" s="199"/>
      <c r="U21" s="199"/>
      <c r="V21" s="199"/>
      <c r="W21" s="199"/>
      <c r="X21" s="199"/>
    </row>
    <row r="22" spans="2:24" ht="24.75" customHeight="1">
      <c r="B22" s="95" t="s">
        <v>204</v>
      </c>
      <c r="C22" s="199" t="s">
        <v>205</v>
      </c>
      <c r="D22" s="199"/>
      <c r="E22" s="199"/>
      <c r="F22" s="199"/>
      <c r="G22" s="199"/>
      <c r="H22" s="199"/>
      <c r="I22" s="199"/>
      <c r="J22" s="199"/>
      <c r="K22" s="199"/>
      <c r="L22" s="199"/>
      <c r="M22" s="199"/>
      <c r="N22" s="199"/>
      <c r="O22" s="199"/>
      <c r="P22" s="199"/>
      <c r="Q22" s="199"/>
      <c r="R22" s="199"/>
      <c r="S22" s="199"/>
      <c r="T22" s="199"/>
      <c r="U22" s="199"/>
      <c r="V22" s="199"/>
      <c r="W22" s="199"/>
      <c r="X22" s="199"/>
    </row>
    <row r="23" spans="2:24" ht="24.75" customHeight="1">
      <c r="B23" s="95" t="s">
        <v>139</v>
      </c>
      <c r="C23" s="199" t="s">
        <v>206</v>
      </c>
      <c r="D23" s="199"/>
      <c r="E23" s="199"/>
      <c r="F23" s="199"/>
      <c r="G23" s="199"/>
      <c r="H23" s="199"/>
      <c r="I23" s="199"/>
      <c r="J23" s="199"/>
      <c r="K23" s="199"/>
      <c r="L23" s="199"/>
      <c r="M23" s="199"/>
      <c r="N23" s="199"/>
      <c r="O23" s="199"/>
      <c r="P23" s="199"/>
      <c r="Q23" s="199"/>
      <c r="R23" s="199"/>
      <c r="S23" s="199"/>
      <c r="T23" s="199"/>
      <c r="U23" s="199"/>
      <c r="V23" s="199"/>
      <c r="W23" s="199"/>
      <c r="X23" s="199"/>
    </row>
    <row r="24" spans="2:24" ht="34.5" customHeight="1">
      <c r="B24" s="95" t="s">
        <v>207</v>
      </c>
      <c r="C24" s="199" t="s">
        <v>5</v>
      </c>
      <c r="D24" s="199"/>
      <c r="E24" s="199"/>
      <c r="F24" s="199"/>
      <c r="G24" s="199"/>
      <c r="H24" s="199"/>
      <c r="I24" s="199"/>
      <c r="J24" s="199"/>
      <c r="K24" s="199"/>
      <c r="L24" s="199"/>
      <c r="M24" s="199"/>
      <c r="N24" s="199"/>
      <c r="O24" s="199"/>
      <c r="P24" s="199"/>
      <c r="Q24" s="199"/>
      <c r="R24" s="199"/>
      <c r="S24" s="199"/>
      <c r="T24" s="199"/>
      <c r="U24" s="199"/>
      <c r="V24" s="199"/>
      <c r="W24" s="199"/>
      <c r="X24" s="199"/>
    </row>
    <row r="25" spans="2:24" ht="24.75" customHeight="1">
      <c r="B25" s="95" t="s">
        <v>83</v>
      </c>
      <c r="C25" s="199" t="s">
        <v>62</v>
      </c>
      <c r="D25" s="199"/>
      <c r="E25" s="199"/>
      <c r="F25" s="199"/>
      <c r="G25" s="199"/>
      <c r="H25" s="199"/>
      <c r="I25" s="199"/>
      <c r="J25" s="199"/>
      <c r="K25" s="199"/>
      <c r="L25" s="199"/>
      <c r="M25" s="199"/>
      <c r="N25" s="199"/>
      <c r="O25" s="199"/>
      <c r="P25" s="199"/>
      <c r="Q25" s="199"/>
      <c r="R25" s="199"/>
      <c r="S25" s="199"/>
      <c r="T25" s="199"/>
      <c r="U25" s="199"/>
      <c r="V25" s="199"/>
      <c r="W25" s="199"/>
      <c r="X25" s="199"/>
    </row>
    <row r="26" spans="2:24" ht="24.75" customHeight="1">
      <c r="B26" s="95" t="s">
        <v>208</v>
      </c>
      <c r="C26" s="196" t="s">
        <v>119</v>
      </c>
      <c r="D26" s="196"/>
      <c r="E26" s="196"/>
      <c r="F26" s="196"/>
      <c r="G26" s="196"/>
      <c r="H26" s="196"/>
      <c r="I26" s="196"/>
      <c r="J26" s="196"/>
      <c r="K26" s="196"/>
      <c r="L26" s="196"/>
      <c r="M26" s="196"/>
      <c r="N26" s="196"/>
      <c r="O26" s="196"/>
      <c r="P26" s="196"/>
      <c r="Q26" s="196"/>
      <c r="R26" s="196"/>
      <c r="S26" s="196"/>
      <c r="T26" s="196"/>
      <c r="U26" s="196"/>
      <c r="V26" s="196"/>
      <c r="W26" s="196"/>
      <c r="X26" s="196"/>
    </row>
    <row r="27" ht="19.5" customHeight="1"/>
    <row r="28" ht="19.5" customHeight="1"/>
    <row r="29" ht="19.5" customHeight="1"/>
    <row r="30" ht="19.5" customHeight="1"/>
  </sheetData>
  <sheetProtection/>
  <mergeCells count="39">
    <mergeCell ref="B3:X3"/>
    <mergeCell ref="B5:C11"/>
    <mergeCell ref="D5:H5"/>
    <mergeCell ref="I5:M5"/>
    <mergeCell ref="N5:N10"/>
    <mergeCell ref="O5:P5"/>
    <mergeCell ref="W5:W9"/>
    <mergeCell ref="X5:X11"/>
    <mergeCell ref="V6:V9"/>
    <mergeCell ref="T5:V5"/>
    <mergeCell ref="J6:J10"/>
    <mergeCell ref="K6:K10"/>
    <mergeCell ref="H6:H10"/>
    <mergeCell ref="I6:I10"/>
    <mergeCell ref="Q5:Q10"/>
    <mergeCell ref="R5:R10"/>
    <mergeCell ref="T6:T9"/>
    <mergeCell ref="U6:U9"/>
    <mergeCell ref="P6:P9"/>
    <mergeCell ref="C25:X25"/>
    <mergeCell ref="L6:L10"/>
    <mergeCell ref="M6:M10"/>
    <mergeCell ref="O6:O7"/>
    <mergeCell ref="D6:D10"/>
    <mergeCell ref="E6:E10"/>
    <mergeCell ref="F6:F10"/>
    <mergeCell ref="G6:G10"/>
    <mergeCell ref="O8:O9"/>
    <mergeCell ref="B15:C15"/>
    <mergeCell ref="B18:C18"/>
    <mergeCell ref="S5:S9"/>
    <mergeCell ref="B16:C16"/>
    <mergeCell ref="B17:C17"/>
    <mergeCell ref="C26:X26"/>
    <mergeCell ref="B19:C19"/>
    <mergeCell ref="C21:X21"/>
    <mergeCell ref="C22:X22"/>
    <mergeCell ref="C23:X23"/>
    <mergeCell ref="C24:X24"/>
  </mergeCells>
  <printOptions horizontalCentered="1" verticalCentered="1"/>
  <pageMargins left="0.5118110236220472" right="0.5118110236220472" top="0.7480314960629921" bottom="0.7480314960629921" header="0.31496062992125984" footer="0.31496062992125984"/>
  <pageSetup blackAndWhite="1" firstPageNumber="0" useFirstPageNumber="1" horizontalDpi="600" verticalDpi="600" orientation="landscape" paperSize="9" scale="57" r:id="rId3"/>
  <legacyDrawing r:id="rId2"/>
</worksheet>
</file>

<file path=xl/worksheets/sheet4.xml><?xml version="1.0" encoding="utf-8"?>
<worksheet xmlns="http://schemas.openxmlformats.org/spreadsheetml/2006/main" xmlns:r="http://schemas.openxmlformats.org/officeDocument/2006/relationships">
  <dimension ref="A1:M38"/>
  <sheetViews>
    <sheetView view="pageBreakPreview" zoomScale="80" zoomScaleSheetLayoutView="80" zoomScalePageLayoutView="0" workbookViewId="0" topLeftCell="A1">
      <selection activeCell="D6" sqref="D6"/>
    </sheetView>
  </sheetViews>
  <sheetFormatPr defaultColWidth="9.00390625" defaultRowHeight="13.5"/>
  <cols>
    <col min="1" max="1" width="2.625" style="0" customWidth="1"/>
    <col min="2" max="2" width="6.375" style="0" customWidth="1"/>
    <col min="3" max="3" width="7.625" style="0" customWidth="1"/>
    <col min="4" max="8" width="13.625" style="0" customWidth="1"/>
    <col min="9" max="9" width="21.625" style="0" customWidth="1"/>
    <col min="10" max="11" width="13.625" style="0" customWidth="1"/>
    <col min="12" max="12" width="12.875" style="0" customWidth="1"/>
    <col min="13" max="13" width="12.125" style="0" customWidth="1"/>
  </cols>
  <sheetData>
    <row r="1" spans="1:13" ht="24">
      <c r="A1" t="s">
        <v>93</v>
      </c>
      <c r="M1" s="96"/>
    </row>
    <row r="2" ht="7.5" customHeight="1"/>
    <row r="3" spans="2:13" ht="15">
      <c r="B3" s="234" t="s">
        <v>210</v>
      </c>
      <c r="C3" s="234"/>
      <c r="D3" s="234"/>
      <c r="E3" s="234"/>
      <c r="F3" s="234"/>
      <c r="G3" s="234"/>
      <c r="H3" s="234"/>
      <c r="I3" s="234"/>
      <c r="J3" s="234"/>
      <c r="K3" s="234"/>
      <c r="L3" s="234"/>
      <c r="M3" s="234"/>
    </row>
    <row r="4" ht="17.25" customHeight="1"/>
    <row r="5" spans="2:12" ht="21" customHeight="1">
      <c r="B5" s="97" t="s">
        <v>156</v>
      </c>
      <c r="C5" s="97"/>
      <c r="D5" s="97" t="s">
        <v>255</v>
      </c>
      <c r="E5" s="97"/>
      <c r="F5" s="97"/>
      <c r="G5" s="97"/>
      <c r="H5" s="97"/>
      <c r="I5" s="97"/>
      <c r="J5" s="97"/>
      <c r="K5" s="97"/>
      <c r="L5" s="98"/>
    </row>
    <row r="6" ht="7.5" customHeight="1"/>
    <row r="7" ht="13.5">
      <c r="B7" t="s">
        <v>211</v>
      </c>
    </row>
    <row r="8" spans="2:13" ht="19.5" customHeight="1">
      <c r="B8" s="225" t="s">
        <v>212</v>
      </c>
      <c r="C8" s="233"/>
      <c r="D8" s="233"/>
      <c r="E8" s="233"/>
      <c r="F8" s="226"/>
      <c r="G8" s="225" t="s">
        <v>168</v>
      </c>
      <c r="H8" s="226"/>
      <c r="I8" s="227" t="s">
        <v>213</v>
      </c>
      <c r="J8" s="225" t="s">
        <v>214</v>
      </c>
      <c r="K8" s="226"/>
      <c r="L8" s="235" t="s">
        <v>215</v>
      </c>
      <c r="M8" s="236"/>
    </row>
    <row r="9" spans="2:13" ht="19.5" customHeight="1">
      <c r="B9" s="223" t="s">
        <v>216</v>
      </c>
      <c r="C9" s="224"/>
      <c r="D9" s="99" t="s">
        <v>217</v>
      </c>
      <c r="E9" s="99" t="s">
        <v>218</v>
      </c>
      <c r="F9" s="99" t="s">
        <v>219</v>
      </c>
      <c r="G9" s="7" t="s">
        <v>220</v>
      </c>
      <c r="H9" s="7" t="s">
        <v>162</v>
      </c>
      <c r="I9" s="228"/>
      <c r="J9" s="7" t="s">
        <v>221</v>
      </c>
      <c r="K9" s="7" t="s">
        <v>222</v>
      </c>
      <c r="L9" s="237"/>
      <c r="M9" s="238"/>
    </row>
    <row r="10" spans="2:13" ht="19.5" customHeight="1">
      <c r="B10" s="221"/>
      <c r="C10" s="222"/>
      <c r="D10" s="102"/>
      <c r="E10" s="102"/>
      <c r="F10" s="102"/>
      <c r="G10" s="103" t="s">
        <v>201</v>
      </c>
      <c r="H10" s="103" t="s">
        <v>201</v>
      </c>
      <c r="I10" s="103" t="s">
        <v>201</v>
      </c>
      <c r="J10" s="103" t="s">
        <v>201</v>
      </c>
      <c r="K10" s="103" t="s">
        <v>201</v>
      </c>
      <c r="L10" s="104"/>
      <c r="M10" s="101"/>
    </row>
    <row r="11" spans="2:13" ht="19.5" customHeight="1">
      <c r="B11" s="221"/>
      <c r="C11" s="222"/>
      <c r="D11" s="102"/>
      <c r="E11" s="102"/>
      <c r="F11" s="102" t="s">
        <v>147</v>
      </c>
      <c r="G11" s="102">
        <f>'保福第１の３０号様式'!$P$15</f>
        <v>0</v>
      </c>
      <c r="H11" s="102">
        <f>'保福第１の３０号様式'!$Q$15</f>
        <v>0</v>
      </c>
      <c r="I11" s="103"/>
      <c r="J11" s="102"/>
      <c r="K11" s="102">
        <f>H11</f>
        <v>0</v>
      </c>
      <c r="L11" s="105"/>
      <c r="M11" s="101"/>
    </row>
    <row r="12" spans="2:13" ht="19.5" customHeight="1">
      <c r="B12" s="221"/>
      <c r="C12" s="222"/>
      <c r="D12" s="102"/>
      <c r="E12" s="102"/>
      <c r="F12" s="102" t="s">
        <v>223</v>
      </c>
      <c r="G12" s="102"/>
      <c r="H12" s="102"/>
      <c r="I12" s="103"/>
      <c r="J12" s="102"/>
      <c r="K12" s="102"/>
      <c r="L12" s="105"/>
      <c r="M12" s="101"/>
    </row>
    <row r="13" spans="2:13" ht="19.5" customHeight="1">
      <c r="B13" s="221"/>
      <c r="C13" s="222"/>
      <c r="D13" s="102"/>
      <c r="E13" s="102"/>
      <c r="F13" s="102"/>
      <c r="G13" s="102"/>
      <c r="H13" s="102"/>
      <c r="I13" s="106"/>
      <c r="J13" s="102"/>
      <c r="K13" s="102"/>
      <c r="L13" s="107"/>
      <c r="M13" s="101"/>
    </row>
    <row r="14" spans="2:13" ht="19.5" customHeight="1">
      <c r="B14" s="223" t="s">
        <v>43</v>
      </c>
      <c r="C14" s="224"/>
      <c r="D14" s="102"/>
      <c r="E14" s="102"/>
      <c r="F14" s="102"/>
      <c r="G14" s="102">
        <f>SUM(G11:G13)</f>
        <v>0</v>
      </c>
      <c r="H14" s="102">
        <f>SUM(H11:H13)</f>
        <v>0</v>
      </c>
      <c r="I14" s="106">
        <f>SUM(I11:I13)</f>
        <v>0</v>
      </c>
      <c r="J14" s="102">
        <f>SUM(J11:J13)</f>
        <v>0</v>
      </c>
      <c r="K14" s="102">
        <f>SUM(K11:K13)</f>
        <v>0</v>
      </c>
      <c r="L14" s="107"/>
      <c r="M14" s="101"/>
    </row>
    <row r="15" spans="9:12" ht="12.75" customHeight="1">
      <c r="I15" s="108"/>
      <c r="L15" s="108"/>
    </row>
    <row r="16" spans="2:12" ht="13.5">
      <c r="B16" t="s">
        <v>224</v>
      </c>
      <c r="I16" s="108"/>
      <c r="L16" s="108"/>
    </row>
    <row r="17" spans="2:13" ht="19.5" customHeight="1">
      <c r="B17" s="225" t="s">
        <v>212</v>
      </c>
      <c r="C17" s="233"/>
      <c r="D17" s="233"/>
      <c r="E17" s="233"/>
      <c r="F17" s="226"/>
      <c r="G17" s="225" t="s">
        <v>168</v>
      </c>
      <c r="H17" s="226"/>
      <c r="I17" s="227" t="s">
        <v>213</v>
      </c>
      <c r="J17" s="225" t="s">
        <v>214</v>
      </c>
      <c r="K17" s="226"/>
      <c r="L17" s="229" t="s">
        <v>170</v>
      </c>
      <c r="M17" s="231" t="s">
        <v>74</v>
      </c>
    </row>
    <row r="18" spans="2:13" ht="19.5" customHeight="1">
      <c r="B18" s="223" t="s">
        <v>216</v>
      </c>
      <c r="C18" s="224"/>
      <c r="D18" s="99" t="s">
        <v>217</v>
      </c>
      <c r="E18" s="99" t="s">
        <v>218</v>
      </c>
      <c r="F18" s="99" t="s">
        <v>219</v>
      </c>
      <c r="G18" s="7" t="s">
        <v>220</v>
      </c>
      <c r="H18" s="7" t="s">
        <v>162</v>
      </c>
      <c r="I18" s="228"/>
      <c r="J18" s="7" t="s">
        <v>150</v>
      </c>
      <c r="K18" s="7" t="s">
        <v>225</v>
      </c>
      <c r="L18" s="230"/>
      <c r="M18" s="232"/>
    </row>
    <row r="19" spans="2:13" ht="19.5" customHeight="1">
      <c r="B19" s="221"/>
      <c r="C19" s="222"/>
      <c r="D19" s="102"/>
      <c r="E19" s="102"/>
      <c r="F19" s="102"/>
      <c r="G19" s="103" t="s">
        <v>201</v>
      </c>
      <c r="H19" s="103" t="s">
        <v>201</v>
      </c>
      <c r="I19" s="103" t="s">
        <v>201</v>
      </c>
      <c r="J19" s="103" t="s">
        <v>242</v>
      </c>
      <c r="K19" s="103" t="s">
        <v>201</v>
      </c>
      <c r="L19" s="103" t="s">
        <v>201</v>
      </c>
      <c r="M19" s="102"/>
    </row>
    <row r="20" spans="2:13" ht="19.5" customHeight="1">
      <c r="B20" s="221"/>
      <c r="C20" s="222"/>
      <c r="D20" s="102"/>
      <c r="E20" s="102"/>
      <c r="F20" s="102"/>
      <c r="G20" s="102"/>
      <c r="H20" s="102"/>
      <c r="I20" s="103"/>
      <c r="J20" s="102"/>
      <c r="K20" s="102"/>
      <c r="L20" s="103">
        <f>H20-I20</f>
        <v>0</v>
      </c>
      <c r="M20" s="102"/>
    </row>
    <row r="21" spans="2:13" ht="19.5" customHeight="1">
      <c r="B21" s="221"/>
      <c r="C21" s="222"/>
      <c r="D21" s="102"/>
      <c r="E21" s="102"/>
      <c r="F21" s="102"/>
      <c r="G21" s="102"/>
      <c r="H21" s="102"/>
      <c r="I21" s="103"/>
      <c r="J21" s="102"/>
      <c r="K21" s="102"/>
      <c r="L21" s="103">
        <f>H21-I21</f>
        <v>0</v>
      </c>
      <c r="M21" s="102"/>
    </row>
    <row r="22" spans="2:13" ht="19.5" customHeight="1">
      <c r="B22" s="221"/>
      <c r="C22" s="222"/>
      <c r="D22" s="102"/>
      <c r="E22" s="102"/>
      <c r="F22" s="102"/>
      <c r="G22" s="102"/>
      <c r="H22" s="102"/>
      <c r="I22" s="106"/>
      <c r="J22" s="102"/>
      <c r="K22" s="102"/>
      <c r="L22" s="103">
        <f>H22-I22</f>
        <v>0</v>
      </c>
      <c r="M22" s="102"/>
    </row>
    <row r="23" spans="2:13" ht="19.5" customHeight="1">
      <c r="B23" s="223" t="s">
        <v>43</v>
      </c>
      <c r="C23" s="224"/>
      <c r="D23" s="102"/>
      <c r="E23" s="102"/>
      <c r="F23" s="102"/>
      <c r="G23" s="102">
        <f aca="true" t="shared" si="0" ref="G23:L23">SUM(G20:G22)</f>
        <v>0</v>
      </c>
      <c r="H23" s="102">
        <f t="shared" si="0"/>
        <v>0</v>
      </c>
      <c r="I23" s="106">
        <f>SUM(I20:I22)</f>
        <v>0</v>
      </c>
      <c r="J23" s="102">
        <f>SUM(J20:J22)</f>
        <v>0</v>
      </c>
      <c r="K23" s="102">
        <f>SUM(K20:K22)</f>
        <v>0</v>
      </c>
      <c r="L23" s="103">
        <f t="shared" si="0"/>
        <v>0</v>
      </c>
      <c r="M23" s="102"/>
    </row>
    <row r="24" spans="7:12" ht="13.5">
      <c r="G24" t="str">
        <f>IF(G23&gt;G14,"収支ERROR"," ")</f>
        <v> </v>
      </c>
      <c r="H24" t="str">
        <f>IF(H23&gt;H14,"収支ERROR"," ")</f>
        <v> </v>
      </c>
      <c r="I24" t="str">
        <f>IF(I23&gt;I14,"収支ERROR"," ")</f>
        <v> </v>
      </c>
      <c r="L24" t="str">
        <f>IF(L20&lt;0,"不用額ERROR",IF(L21&lt;0,"不用額ERROR",IF(L22&lt;0,"不用額ERROR"," ")))</f>
        <v> </v>
      </c>
    </row>
    <row r="25" ht="13.5">
      <c r="B25" t="s">
        <v>226</v>
      </c>
    </row>
    <row r="26" ht="7.5" customHeight="1"/>
    <row r="27" ht="12.75">
      <c r="B27" t="str">
        <f>'保福第１の２８号様式'!H8</f>
        <v>令和６年４月　　　日</v>
      </c>
    </row>
    <row r="28" ht="7.5" customHeight="1"/>
    <row r="29" spans="9:13" ht="12.75">
      <c r="I29" t="s">
        <v>209</v>
      </c>
      <c r="L29" t="s">
        <v>227</v>
      </c>
      <c r="M29" s="109"/>
    </row>
    <row r="32" spans="2:13" ht="19.5" customHeight="1">
      <c r="B32" s="110" t="s">
        <v>26</v>
      </c>
      <c r="C32" s="220" t="s">
        <v>115</v>
      </c>
      <c r="D32" s="220"/>
      <c r="E32" s="220"/>
      <c r="F32" s="220"/>
      <c r="G32" s="220"/>
      <c r="H32" s="220"/>
      <c r="I32" s="220"/>
      <c r="J32" s="220"/>
      <c r="K32" s="220"/>
      <c r="L32" s="220"/>
      <c r="M32" s="220"/>
    </row>
    <row r="33" spans="2:13" ht="32.25" customHeight="1">
      <c r="B33" s="110" t="s">
        <v>204</v>
      </c>
      <c r="C33" s="220" t="s">
        <v>228</v>
      </c>
      <c r="D33" s="220"/>
      <c r="E33" s="220"/>
      <c r="F33" s="220"/>
      <c r="G33" s="220"/>
      <c r="H33" s="220"/>
      <c r="I33" s="220"/>
      <c r="J33" s="220"/>
      <c r="K33" s="220"/>
      <c r="L33" s="220"/>
      <c r="M33" s="220"/>
    </row>
    <row r="34" spans="2:13" ht="19.5" customHeight="1">
      <c r="B34" s="110" t="s">
        <v>139</v>
      </c>
      <c r="C34" s="220" t="s">
        <v>98</v>
      </c>
      <c r="D34" s="220"/>
      <c r="E34" s="220"/>
      <c r="F34" s="220"/>
      <c r="G34" s="220"/>
      <c r="H34" s="220"/>
      <c r="I34" s="220"/>
      <c r="J34" s="220"/>
      <c r="K34" s="220"/>
      <c r="L34" s="220"/>
      <c r="M34" s="220"/>
    </row>
    <row r="35" spans="2:13" ht="19.5" customHeight="1">
      <c r="B35" s="110" t="s">
        <v>207</v>
      </c>
      <c r="C35" s="220" t="s">
        <v>229</v>
      </c>
      <c r="D35" s="220"/>
      <c r="E35" s="220"/>
      <c r="F35" s="220"/>
      <c r="G35" s="220"/>
      <c r="H35" s="220"/>
      <c r="I35" s="220"/>
      <c r="J35" s="220"/>
      <c r="K35" s="220"/>
      <c r="L35" s="220"/>
      <c r="M35" s="220"/>
    </row>
    <row r="36" spans="2:13" ht="19.5" customHeight="1">
      <c r="B36" s="110" t="s">
        <v>83</v>
      </c>
      <c r="C36" s="220" t="s">
        <v>230</v>
      </c>
      <c r="D36" s="220"/>
      <c r="E36" s="220"/>
      <c r="F36" s="220"/>
      <c r="G36" s="220"/>
      <c r="H36" s="220"/>
      <c r="I36" s="220"/>
      <c r="J36" s="220"/>
      <c r="K36" s="220"/>
      <c r="L36" s="220"/>
      <c r="M36" s="220"/>
    </row>
    <row r="37" spans="2:13" ht="19.5" customHeight="1">
      <c r="B37" s="110" t="s">
        <v>208</v>
      </c>
      <c r="C37" s="220" t="s">
        <v>231</v>
      </c>
      <c r="D37" s="220"/>
      <c r="E37" s="220"/>
      <c r="F37" s="220"/>
      <c r="G37" s="220"/>
      <c r="H37" s="220"/>
      <c r="I37" s="220"/>
      <c r="J37" s="220"/>
      <c r="K37" s="220"/>
      <c r="L37" s="220"/>
      <c r="M37" s="220"/>
    </row>
    <row r="38" spans="2:13" ht="19.5" customHeight="1">
      <c r="B38" s="110" t="s">
        <v>232</v>
      </c>
      <c r="C38" s="220" t="s">
        <v>234</v>
      </c>
      <c r="D38" s="220"/>
      <c r="E38" s="220"/>
      <c r="F38" s="220"/>
      <c r="G38" s="220"/>
      <c r="H38" s="220"/>
      <c r="I38" s="220"/>
      <c r="J38" s="220"/>
      <c r="K38" s="220"/>
      <c r="L38" s="220"/>
      <c r="M38" s="220"/>
    </row>
  </sheetData>
  <sheetProtection/>
  <mergeCells count="31">
    <mergeCell ref="B3:M3"/>
    <mergeCell ref="B8:F8"/>
    <mergeCell ref="G8:H8"/>
    <mergeCell ref="I8:I9"/>
    <mergeCell ref="J8:K8"/>
    <mergeCell ref="L8:M9"/>
    <mergeCell ref="B9:C9"/>
    <mergeCell ref="B10:C10"/>
    <mergeCell ref="B11:C11"/>
    <mergeCell ref="B12:C12"/>
    <mergeCell ref="B13:C13"/>
    <mergeCell ref="B14:C14"/>
    <mergeCell ref="B17:F17"/>
    <mergeCell ref="G17:H17"/>
    <mergeCell ref="I17:I18"/>
    <mergeCell ref="J17:K17"/>
    <mergeCell ref="L17:L18"/>
    <mergeCell ref="M17:M18"/>
    <mergeCell ref="B18:C18"/>
    <mergeCell ref="B19:C19"/>
    <mergeCell ref="B20:C20"/>
    <mergeCell ref="B21:C21"/>
    <mergeCell ref="B22:C22"/>
    <mergeCell ref="B23:C23"/>
    <mergeCell ref="C32:M32"/>
    <mergeCell ref="C33:M33"/>
    <mergeCell ref="C34:M34"/>
    <mergeCell ref="C35:M35"/>
    <mergeCell ref="C36:M36"/>
    <mergeCell ref="C37:M37"/>
    <mergeCell ref="C38:M38"/>
  </mergeCells>
  <conditionalFormatting sqref="G24">
    <cfRule type="expression" priority="1" dxfId="0" stopIfTrue="1">
      <formula>$G$23&gt;$G$14</formula>
    </cfRule>
  </conditionalFormatting>
  <conditionalFormatting sqref="H24">
    <cfRule type="expression" priority="2" dxfId="0" stopIfTrue="1">
      <formula>$H$23&gt;$H$14</formula>
    </cfRule>
  </conditionalFormatting>
  <conditionalFormatting sqref="I24">
    <cfRule type="expression" priority="3" dxfId="0" stopIfTrue="1">
      <formula>$I$23&gt;$I$14</formula>
    </cfRule>
  </conditionalFormatting>
  <conditionalFormatting sqref="L24">
    <cfRule type="expression" priority="4" dxfId="0" stopIfTrue="1">
      <formula>$L$22&lt;0</formula>
    </cfRule>
    <cfRule type="expression" priority="5" dxfId="0" stopIfTrue="1">
      <formula>$L$21&lt;0</formula>
    </cfRule>
    <cfRule type="expression" priority="6" dxfId="0" stopIfTrue="1">
      <formula>$L$20&lt;0</formula>
    </cfRule>
  </conditionalFormatting>
  <printOptions horizontalCentered="1" verticalCentered="1"/>
  <pageMargins left="0.3937007874015748" right="0.3937007874015748" top="0.5905511811023623" bottom="0.1968503937007874" header="0.5118110236220472" footer="0.5118110236220472"/>
  <pageSetup blackAndWhite="1" firstPageNumber="0" useFirstPageNumber="1" horizontalDpi="600" verticalDpi="600" orientation="landscape" paperSize="9" scale="86" r:id="rId3"/>
  <legacyDrawing r:id="rId2"/>
</worksheet>
</file>

<file path=xl/worksheets/sheet5.xml><?xml version="1.0" encoding="utf-8"?>
<worksheet xmlns="http://schemas.openxmlformats.org/spreadsheetml/2006/main" xmlns:r="http://schemas.openxmlformats.org/officeDocument/2006/relationships">
  <dimension ref="A1:AF44"/>
  <sheetViews>
    <sheetView view="pageBreakPreview" zoomScale="85" zoomScaleNormal="85" zoomScaleSheetLayoutView="85" zoomScalePageLayoutView="0" workbookViewId="0" topLeftCell="A1">
      <selection activeCell="Y12" sqref="Y12"/>
    </sheetView>
  </sheetViews>
  <sheetFormatPr defaultColWidth="9.00390625" defaultRowHeight="13.5"/>
  <cols>
    <col min="1" max="1" width="6.50390625" style="8" customWidth="1"/>
    <col min="2" max="13" width="6.125" style="8" customWidth="1"/>
    <col min="14" max="15" width="5.625" style="8" customWidth="1"/>
    <col min="16" max="16" width="10.625" style="8" customWidth="1"/>
    <col min="17" max="30" width="5.625" style="8" customWidth="1"/>
    <col min="31" max="32" width="10.00390625" style="8" customWidth="1"/>
    <col min="33" max="33" width="9.00390625" style="8" bestFit="1" customWidth="1"/>
    <col min="34" max="16384" width="9.00390625" style="8" customWidth="1"/>
  </cols>
  <sheetData>
    <row r="1" ht="12.75">
      <c r="A1" s="8" t="s">
        <v>35</v>
      </c>
    </row>
    <row r="2" ht="14.25">
      <c r="A2" s="11" t="s">
        <v>51</v>
      </c>
    </row>
    <row r="5" spans="1:32" ht="24.75" customHeight="1">
      <c r="A5" s="244" t="s">
        <v>244</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row>
    <row r="6" spans="1:32" ht="24.75" customHeight="1">
      <c r="A6" s="12"/>
      <c r="B6" s="12"/>
      <c r="C6" s="12"/>
      <c r="D6" s="12"/>
      <c r="E6" s="12"/>
      <c r="F6" s="12"/>
      <c r="G6" s="12"/>
      <c r="H6" s="12"/>
      <c r="I6" s="12"/>
      <c r="J6" s="12"/>
      <c r="K6" s="12"/>
      <c r="L6" s="12"/>
      <c r="M6" s="12"/>
      <c r="N6" s="12"/>
      <c r="O6" s="12"/>
      <c r="P6" s="12"/>
      <c r="Q6" s="12"/>
      <c r="R6" s="12"/>
      <c r="S6" s="12"/>
      <c r="T6" s="12"/>
      <c r="U6" s="12"/>
      <c r="V6" s="12"/>
      <c r="W6" s="12"/>
      <c r="X6" s="12"/>
      <c r="Y6" s="12"/>
      <c r="Z6" s="245" t="s">
        <v>38</v>
      </c>
      <c r="AA6" s="245"/>
      <c r="AB6" s="245"/>
      <c r="AC6" s="245"/>
      <c r="AD6" s="245"/>
      <c r="AE6" s="245"/>
      <c r="AF6" s="245"/>
    </row>
    <row r="7" ht="13.5" thickBot="1"/>
    <row r="8" spans="1:32" ht="35.25" customHeight="1">
      <c r="A8" s="246" t="s">
        <v>11</v>
      </c>
      <c r="B8" s="249" t="s">
        <v>63</v>
      </c>
      <c r="C8" s="249" t="s">
        <v>64</v>
      </c>
      <c r="D8" s="259" t="s">
        <v>4</v>
      </c>
      <c r="E8" s="13"/>
      <c r="F8" s="259" t="s">
        <v>33</v>
      </c>
      <c r="G8" s="13"/>
      <c r="H8" s="249" t="s">
        <v>65</v>
      </c>
      <c r="I8" s="249" t="s">
        <v>66</v>
      </c>
      <c r="J8" s="249" t="s">
        <v>50</v>
      </c>
      <c r="K8" s="249" t="s">
        <v>67</v>
      </c>
      <c r="L8" s="249" t="s">
        <v>21</v>
      </c>
      <c r="M8" s="249" t="s">
        <v>69</v>
      </c>
      <c r="N8" s="249" t="s">
        <v>71</v>
      </c>
      <c r="O8" s="249" t="s">
        <v>27</v>
      </c>
      <c r="P8" s="249" t="s">
        <v>56</v>
      </c>
      <c r="Q8" s="242" t="s">
        <v>31</v>
      </c>
      <c r="R8" s="243"/>
      <c r="S8" s="243"/>
      <c r="T8" s="243"/>
      <c r="U8" s="243"/>
      <c r="V8" s="264"/>
      <c r="W8" s="239" t="s">
        <v>7</v>
      </c>
      <c r="X8" s="239" t="s">
        <v>72</v>
      </c>
      <c r="Y8" s="242" t="s">
        <v>70</v>
      </c>
      <c r="Z8" s="243"/>
      <c r="AA8" s="243"/>
      <c r="AB8" s="243"/>
      <c r="AC8" s="243"/>
      <c r="AD8" s="243"/>
      <c r="AE8" s="243"/>
      <c r="AF8" s="256" t="s">
        <v>74</v>
      </c>
    </row>
    <row r="9" spans="1:32" ht="35.25" customHeight="1">
      <c r="A9" s="247"/>
      <c r="B9" s="250"/>
      <c r="C9" s="250"/>
      <c r="D9" s="260"/>
      <c r="E9" s="265" t="s">
        <v>76</v>
      </c>
      <c r="F9" s="260"/>
      <c r="G9" s="265" t="s">
        <v>76</v>
      </c>
      <c r="H9" s="250"/>
      <c r="I9" s="250"/>
      <c r="J9" s="250"/>
      <c r="K9" s="250"/>
      <c r="L9" s="250"/>
      <c r="M9" s="250"/>
      <c r="N9" s="250"/>
      <c r="O9" s="250"/>
      <c r="P9" s="250"/>
      <c r="Q9" s="252" t="s">
        <v>20</v>
      </c>
      <c r="R9" s="253"/>
      <c r="S9" s="252" t="s">
        <v>77</v>
      </c>
      <c r="T9" s="253"/>
      <c r="U9" s="252" t="s">
        <v>79</v>
      </c>
      <c r="V9" s="253"/>
      <c r="W9" s="240"/>
      <c r="X9" s="240"/>
      <c r="Y9" s="252" t="s">
        <v>80</v>
      </c>
      <c r="Z9" s="262"/>
      <c r="AA9" s="262"/>
      <c r="AB9" s="263"/>
      <c r="AC9" s="254" t="s">
        <v>81</v>
      </c>
      <c r="AD9" s="254" t="s">
        <v>82</v>
      </c>
      <c r="AE9" s="254" t="s">
        <v>85</v>
      </c>
      <c r="AF9" s="257"/>
    </row>
    <row r="10" spans="1:32" ht="35.25" customHeight="1" thickBot="1">
      <c r="A10" s="248"/>
      <c r="B10" s="251"/>
      <c r="C10" s="251"/>
      <c r="D10" s="261"/>
      <c r="E10" s="266"/>
      <c r="F10" s="261"/>
      <c r="G10" s="266"/>
      <c r="H10" s="251"/>
      <c r="I10" s="251"/>
      <c r="J10" s="251"/>
      <c r="K10" s="251"/>
      <c r="L10" s="251"/>
      <c r="M10" s="251"/>
      <c r="N10" s="251"/>
      <c r="O10" s="251"/>
      <c r="P10" s="251"/>
      <c r="Q10" s="14" t="s">
        <v>86</v>
      </c>
      <c r="R10" s="14" t="s">
        <v>16</v>
      </c>
      <c r="S10" s="14" t="s">
        <v>86</v>
      </c>
      <c r="T10" s="14" t="s">
        <v>16</v>
      </c>
      <c r="U10" s="14" t="s">
        <v>86</v>
      </c>
      <c r="V10" s="14" t="s">
        <v>16</v>
      </c>
      <c r="W10" s="241"/>
      <c r="X10" s="241"/>
      <c r="Y10" s="15" t="s">
        <v>43</v>
      </c>
      <c r="Z10" s="16" t="s">
        <v>87</v>
      </c>
      <c r="AA10" s="16" t="s">
        <v>88</v>
      </c>
      <c r="AB10" s="16" t="s">
        <v>89</v>
      </c>
      <c r="AC10" s="255"/>
      <c r="AD10" s="255"/>
      <c r="AE10" s="251"/>
      <c r="AF10" s="258"/>
    </row>
    <row r="11" spans="1:32" s="9" customFormat="1" ht="10.5">
      <c r="A11" s="17" t="s">
        <v>91</v>
      </c>
      <c r="B11" s="18" t="s">
        <v>92</v>
      </c>
      <c r="C11" s="18" t="s">
        <v>92</v>
      </c>
      <c r="D11" s="19" t="s">
        <v>92</v>
      </c>
      <c r="E11" s="20" t="s">
        <v>92</v>
      </c>
      <c r="F11" s="19" t="s">
        <v>92</v>
      </c>
      <c r="G11" s="20" t="s">
        <v>92</v>
      </c>
      <c r="H11" s="18" t="s">
        <v>73</v>
      </c>
      <c r="I11" s="18" t="s">
        <v>73</v>
      </c>
      <c r="J11" s="18" t="s">
        <v>73</v>
      </c>
      <c r="K11" s="18" t="s">
        <v>73</v>
      </c>
      <c r="L11" s="18" t="s">
        <v>73</v>
      </c>
      <c r="M11" s="18" t="s">
        <v>73</v>
      </c>
      <c r="N11" s="18"/>
      <c r="O11" s="18"/>
      <c r="P11" s="21"/>
      <c r="Q11" s="18" t="s">
        <v>92</v>
      </c>
      <c r="R11" s="18" t="s">
        <v>92</v>
      </c>
      <c r="S11" s="18" t="s">
        <v>92</v>
      </c>
      <c r="T11" s="18" t="s">
        <v>92</v>
      </c>
      <c r="U11" s="18" t="s">
        <v>92</v>
      </c>
      <c r="V11" s="18" t="s">
        <v>92</v>
      </c>
      <c r="W11" s="21"/>
      <c r="X11" s="21"/>
      <c r="Y11" s="18" t="s">
        <v>92</v>
      </c>
      <c r="Z11" s="18" t="s">
        <v>92</v>
      </c>
      <c r="AA11" s="18" t="s">
        <v>92</v>
      </c>
      <c r="AB11" s="18" t="s">
        <v>92</v>
      </c>
      <c r="AC11" s="18" t="s">
        <v>94</v>
      </c>
      <c r="AD11" s="18" t="s">
        <v>95</v>
      </c>
      <c r="AE11" s="21"/>
      <c r="AF11" s="22"/>
    </row>
    <row r="12" spans="1:32" s="10" customFormat="1" ht="108.75" customHeight="1" thickBot="1">
      <c r="A12" s="126"/>
      <c r="B12" s="127"/>
      <c r="C12" s="128">
        <f>'調査表'!H9</f>
        <v>0</v>
      </c>
      <c r="D12" s="129">
        <f>'調査表'!I9</f>
        <v>0</v>
      </c>
      <c r="E12" s="130">
        <f>D12</f>
        <v>0</v>
      </c>
      <c r="F12" s="129">
        <f>'調査表'!J9</f>
        <v>0</v>
      </c>
      <c r="G12" s="130">
        <f>F12</f>
        <v>0</v>
      </c>
      <c r="H12" s="124"/>
      <c r="I12" s="124"/>
      <c r="J12" s="124"/>
      <c r="K12" s="131" t="e">
        <f>'調査表'!E9/'調査表'!B9*100</f>
        <v>#DIV/0!</v>
      </c>
      <c r="L12" s="131" t="str">
        <f>IF('調査表'!C9&gt;0,'調査表'!F9/'調査表'!C9*100," ")</f>
        <v> </v>
      </c>
      <c r="M12" s="131" t="str">
        <f>IF('調査表'!D9&gt;0,'調査表'!G9/'調査表'!D9*100," ")</f>
        <v> </v>
      </c>
      <c r="N12" s="25"/>
      <c r="O12" s="26"/>
      <c r="P12" s="26"/>
      <c r="Q12" s="27"/>
      <c r="R12" s="27"/>
      <c r="S12" s="27"/>
      <c r="T12" s="27"/>
      <c r="U12" s="27"/>
      <c r="V12" s="27"/>
      <c r="W12" s="26"/>
      <c r="X12" s="26"/>
      <c r="Y12" s="24">
        <f>SUM(Z12:AB12)</f>
        <v>0</v>
      </c>
      <c r="Z12" s="28"/>
      <c r="AA12" s="28"/>
      <c r="AB12" s="28"/>
      <c r="AC12" s="23"/>
      <c r="AD12" s="23"/>
      <c r="AE12" s="23"/>
      <c r="AF12" s="29"/>
    </row>
    <row r="13" ht="9" customHeight="1"/>
    <row r="14" spans="1:2" ht="15" customHeight="1">
      <c r="A14" s="30" t="s">
        <v>96</v>
      </c>
      <c r="B14" s="8" t="s">
        <v>97</v>
      </c>
    </row>
    <row r="15" spans="1:2" ht="21.75" customHeight="1">
      <c r="A15" s="30"/>
      <c r="B15" s="8" t="s">
        <v>99</v>
      </c>
    </row>
    <row r="16" ht="15" customHeight="1">
      <c r="B16" s="8" t="s">
        <v>100</v>
      </c>
    </row>
    <row r="17" spans="1:5" s="9" customFormat="1" ht="15" customHeight="1">
      <c r="A17" s="8"/>
      <c r="B17" s="8" t="s">
        <v>101</v>
      </c>
      <c r="C17" s="8"/>
      <c r="D17" s="8"/>
      <c r="E17" s="8"/>
    </row>
    <row r="18" spans="1:5" s="9" customFormat="1" ht="15" customHeight="1">
      <c r="A18" s="8"/>
      <c r="B18" s="8" t="s">
        <v>102</v>
      </c>
      <c r="C18" s="8"/>
      <c r="D18" s="8"/>
      <c r="E18" s="8"/>
    </row>
    <row r="19" spans="1:5" s="9" customFormat="1" ht="15" customHeight="1">
      <c r="A19" s="8"/>
      <c r="B19" s="8" t="s">
        <v>103</v>
      </c>
      <c r="C19" s="8"/>
      <c r="D19" s="8"/>
      <c r="E19" s="8"/>
    </row>
    <row r="20" ht="15" customHeight="1">
      <c r="B20" s="8" t="s">
        <v>104</v>
      </c>
    </row>
    <row r="21" ht="15" customHeight="1">
      <c r="B21" s="8" t="s">
        <v>106</v>
      </c>
    </row>
    <row r="22" ht="15" customHeight="1">
      <c r="B22" s="8" t="s">
        <v>107</v>
      </c>
    </row>
    <row r="23" spans="1:5" s="9" customFormat="1" ht="15" customHeight="1">
      <c r="A23" s="8"/>
      <c r="B23" s="8"/>
      <c r="C23" s="8" t="s">
        <v>108</v>
      </c>
      <c r="D23" s="8"/>
      <c r="E23" s="8"/>
    </row>
    <row r="24" spans="2:3" ht="15" customHeight="1">
      <c r="B24" s="8" t="s">
        <v>110</v>
      </c>
      <c r="C24" s="8" t="s">
        <v>112</v>
      </c>
    </row>
    <row r="25" ht="15" customHeight="1">
      <c r="B25" s="8" t="s">
        <v>24</v>
      </c>
    </row>
    <row r="26" ht="15" customHeight="1">
      <c r="B26" s="8" t="s">
        <v>113</v>
      </c>
    </row>
    <row r="27" ht="15" customHeight="1">
      <c r="B27" s="8" t="s">
        <v>114</v>
      </c>
    </row>
    <row r="28" ht="15" customHeight="1">
      <c r="C28" s="8" t="s">
        <v>116</v>
      </c>
    </row>
    <row r="29" ht="15" customHeight="1">
      <c r="C29" s="8" t="s">
        <v>42</v>
      </c>
    </row>
    <row r="30" spans="1:5" s="9" customFormat="1" ht="15" customHeight="1">
      <c r="A30" s="8"/>
      <c r="B30" s="8" t="s">
        <v>117</v>
      </c>
      <c r="C30" s="8"/>
      <c r="D30" s="8"/>
      <c r="E30" s="8"/>
    </row>
    <row r="31" spans="1:5" s="9" customFormat="1" ht="15" customHeight="1">
      <c r="A31" s="8"/>
      <c r="B31" s="8" t="s">
        <v>118</v>
      </c>
      <c r="C31" s="8"/>
      <c r="D31" s="8"/>
      <c r="E31" s="8"/>
    </row>
    <row r="32" spans="2:5" s="9" customFormat="1" ht="15" customHeight="1">
      <c r="B32" s="8" t="s">
        <v>75</v>
      </c>
      <c r="C32" s="8"/>
      <c r="D32" s="8"/>
      <c r="E32" s="8"/>
    </row>
    <row r="33" ht="15" customHeight="1">
      <c r="B33" s="8" t="s">
        <v>120</v>
      </c>
    </row>
    <row r="34" ht="15" customHeight="1">
      <c r="B34" s="8" t="s">
        <v>121</v>
      </c>
    </row>
    <row r="35" spans="1:5" s="9" customFormat="1" ht="15" customHeight="1">
      <c r="A35" s="8"/>
      <c r="B35" s="8" t="s">
        <v>122</v>
      </c>
      <c r="C35" s="8"/>
      <c r="D35" s="8"/>
      <c r="E35" s="8"/>
    </row>
    <row r="36" s="9" customFormat="1" ht="10.5"/>
    <row r="37" ht="7.5" customHeight="1"/>
    <row r="39" spans="2:6" ht="12.75">
      <c r="B39" s="31"/>
      <c r="C39" s="31"/>
      <c r="D39" s="31"/>
      <c r="E39" s="32"/>
      <c r="F39" s="32"/>
    </row>
    <row r="40" spans="2:6" ht="12.75">
      <c r="B40" s="31"/>
      <c r="C40" s="31"/>
      <c r="D40" s="31"/>
      <c r="E40" s="32"/>
      <c r="F40" s="32"/>
    </row>
    <row r="41" spans="2:6" ht="12.75">
      <c r="B41" s="31"/>
      <c r="C41" s="31"/>
      <c r="D41" s="31"/>
      <c r="E41" s="32"/>
      <c r="F41" s="32"/>
    </row>
    <row r="42" spans="2:6" ht="12.75">
      <c r="B42" s="31"/>
      <c r="C42" s="31"/>
      <c r="D42" s="31"/>
      <c r="E42" s="32"/>
      <c r="F42" s="32"/>
    </row>
    <row r="43" spans="2:6" ht="12.75">
      <c r="B43" s="31"/>
      <c r="C43" s="31"/>
      <c r="D43" s="31"/>
      <c r="E43" s="32"/>
      <c r="F43" s="32"/>
    </row>
    <row r="44" spans="2:6" ht="12.75">
      <c r="B44" s="31"/>
      <c r="C44" s="31"/>
      <c r="D44" s="31"/>
      <c r="E44" s="32"/>
      <c r="F44" s="32"/>
    </row>
  </sheetData>
  <sheetProtection selectLockedCells="1"/>
  <mergeCells count="31">
    <mergeCell ref="D8:D10"/>
    <mergeCell ref="P8:P10"/>
    <mergeCell ref="J8:J10"/>
    <mergeCell ref="K8:K10"/>
    <mergeCell ref="L8:L10"/>
    <mergeCell ref="Q8:V8"/>
    <mergeCell ref="E9:E10"/>
    <mergeCell ref="G9:G10"/>
    <mergeCell ref="Q9:R9"/>
    <mergeCell ref="S9:T9"/>
    <mergeCell ref="H8:H10"/>
    <mergeCell ref="AE9:AE10"/>
    <mergeCell ref="AF8:AF10"/>
    <mergeCell ref="N8:N10"/>
    <mergeCell ref="C8:C10"/>
    <mergeCell ref="M8:M10"/>
    <mergeCell ref="F8:F10"/>
    <mergeCell ref="Y9:AB9"/>
    <mergeCell ref="AC9:AC10"/>
    <mergeCell ref="I8:I10"/>
    <mergeCell ref="O8:O10"/>
    <mergeCell ref="X8:X10"/>
    <mergeCell ref="W8:W10"/>
    <mergeCell ref="Y8:AE8"/>
    <mergeCell ref="A5:AF5"/>
    <mergeCell ref="Z6:AA6"/>
    <mergeCell ref="AB6:AF6"/>
    <mergeCell ref="A8:A10"/>
    <mergeCell ref="B8:B10"/>
    <mergeCell ref="U9:V9"/>
    <mergeCell ref="AD9:AD10"/>
  </mergeCells>
  <dataValidations count="1">
    <dataValidation type="list" allowBlank="1" showInputMessage="1" showErrorMessage="1" sqref="W12:X12 O12">
      <formula1>"有,無"</formula1>
    </dataValidation>
  </dataValidations>
  <printOptions horizontalCentered="1" verticalCentered="1"/>
  <pageMargins left="0.35433070866141736" right="0.2" top="0.9448818897637796" bottom="0.6692913385826772" header="0.5118110236220472" footer="0.5118110236220472"/>
  <pageSetup blackAndWhite="1" firstPageNumber="0" useFirstPageNumber="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B1:G57"/>
  <sheetViews>
    <sheetView view="pageBreakPreview" zoomScale="80" zoomScaleSheetLayoutView="80" zoomScalePageLayoutView="0" workbookViewId="0" topLeftCell="A1">
      <selection activeCell="G6" sqref="G6"/>
    </sheetView>
  </sheetViews>
  <sheetFormatPr defaultColWidth="9.00390625" defaultRowHeight="13.5"/>
  <cols>
    <col min="1" max="1" width="0.74609375" style="33" customWidth="1"/>
    <col min="2" max="2" width="3.75390625" style="33" customWidth="1"/>
    <col min="3" max="3" width="29.625" style="33" customWidth="1"/>
    <col min="4" max="4" width="28.625" style="33" customWidth="1"/>
    <col min="5" max="5" width="16.25390625" style="33" customWidth="1"/>
    <col min="6" max="6" width="10.75390625" style="33" customWidth="1"/>
    <col min="7" max="7" width="26.625" style="33" customWidth="1"/>
    <col min="8" max="8" width="9.00390625" style="33" bestFit="1" customWidth="1"/>
    <col min="9" max="16384" width="9.00390625" style="33" customWidth="1"/>
  </cols>
  <sheetData>
    <row r="1" spans="2:7" ht="15.75" customHeight="1">
      <c r="B1" s="11" t="s">
        <v>123</v>
      </c>
      <c r="C1" s="11"/>
      <c r="G1" s="34"/>
    </row>
    <row r="2" spans="2:7" ht="15.75" customHeight="1">
      <c r="B2" s="11" t="s">
        <v>51</v>
      </c>
      <c r="C2" s="11"/>
      <c r="G2" s="34"/>
    </row>
    <row r="3" ht="16.5" customHeight="1"/>
    <row r="4" spans="2:7" ht="19.5" customHeight="1">
      <c r="B4" s="281" t="s">
        <v>243</v>
      </c>
      <c r="C4" s="281"/>
      <c r="D4" s="281"/>
      <c r="E4" s="281"/>
      <c r="F4" s="281"/>
      <c r="G4" s="281"/>
    </row>
    <row r="5" spans="2:7" ht="19.5" customHeight="1">
      <c r="B5" s="35"/>
      <c r="C5" s="35"/>
      <c r="D5" s="35"/>
      <c r="E5" s="35"/>
      <c r="F5" s="36" t="s">
        <v>38</v>
      </c>
      <c r="G5" s="36"/>
    </row>
    <row r="6" spans="2:7" ht="14.25" customHeight="1" thickBot="1">
      <c r="B6" s="37"/>
      <c r="C6" s="37"/>
      <c r="D6" s="37"/>
      <c r="E6" s="37"/>
      <c r="F6" s="37"/>
      <c r="G6" s="37"/>
    </row>
    <row r="7" spans="2:7" ht="27.75" customHeight="1" thickBot="1">
      <c r="B7" s="282" t="s">
        <v>125</v>
      </c>
      <c r="C7" s="283"/>
      <c r="D7" s="38" t="s">
        <v>126</v>
      </c>
      <c r="E7" s="284" t="s">
        <v>127</v>
      </c>
      <c r="F7" s="284"/>
      <c r="G7" s="285"/>
    </row>
    <row r="8" spans="2:7" ht="15.75" customHeight="1">
      <c r="B8" s="39"/>
      <c r="C8" s="40"/>
      <c r="D8" s="41" t="s">
        <v>128</v>
      </c>
      <c r="E8" s="42"/>
      <c r="F8" s="42"/>
      <c r="G8" s="43"/>
    </row>
    <row r="9" spans="2:7" ht="21" customHeight="1">
      <c r="B9" s="286" t="s">
        <v>129</v>
      </c>
      <c r="C9" s="287"/>
      <c r="D9" s="44"/>
      <c r="E9" s="42"/>
      <c r="F9" s="42"/>
      <c r="G9" s="43"/>
    </row>
    <row r="10" spans="2:7" ht="21" customHeight="1">
      <c r="B10" s="271" t="s">
        <v>131</v>
      </c>
      <c r="C10" s="272"/>
      <c r="D10" s="47"/>
      <c r="E10" s="288"/>
      <c r="F10" s="289"/>
      <c r="G10" s="290"/>
    </row>
    <row r="11" spans="2:7" ht="21" customHeight="1">
      <c r="B11" s="271" t="s">
        <v>132</v>
      </c>
      <c r="C11" s="272"/>
      <c r="D11" s="47">
        <f>D12+D13+D14</f>
        <v>0</v>
      </c>
      <c r="E11" s="48"/>
      <c r="F11" s="48"/>
      <c r="G11" s="49"/>
    </row>
    <row r="12" spans="2:7" ht="21" customHeight="1">
      <c r="B12" s="45"/>
      <c r="C12" s="46" t="s">
        <v>133</v>
      </c>
      <c r="D12" s="50"/>
      <c r="E12" s="51"/>
      <c r="F12" s="52"/>
      <c r="G12" s="53"/>
    </row>
    <row r="13" spans="2:7" ht="21" customHeight="1">
      <c r="B13" s="45"/>
      <c r="C13" s="46" t="s">
        <v>134</v>
      </c>
      <c r="D13" s="50"/>
      <c r="E13" s="52"/>
      <c r="F13" s="52"/>
      <c r="G13" s="53"/>
    </row>
    <row r="14" spans="2:7" ht="21" customHeight="1">
      <c r="B14" s="45"/>
      <c r="C14" s="46" t="s">
        <v>135</v>
      </c>
      <c r="D14" s="50"/>
      <c r="E14" s="52"/>
      <c r="F14" s="52"/>
      <c r="G14" s="53"/>
    </row>
    <row r="15" spans="2:7" ht="21" customHeight="1">
      <c r="B15" s="271" t="s">
        <v>136</v>
      </c>
      <c r="C15" s="272"/>
      <c r="D15" s="47"/>
      <c r="E15" s="52"/>
      <c r="F15" s="52"/>
      <c r="G15" s="53"/>
    </row>
    <row r="16" spans="2:7" ht="21" customHeight="1">
      <c r="B16" s="271" t="s">
        <v>137</v>
      </c>
      <c r="C16" s="272"/>
      <c r="D16" s="47"/>
      <c r="E16" s="52"/>
      <c r="F16" s="52"/>
      <c r="G16" s="53"/>
    </row>
    <row r="17" spans="2:7" ht="21" customHeight="1">
      <c r="B17" s="271" t="s">
        <v>138</v>
      </c>
      <c r="C17" s="272"/>
      <c r="D17" s="47">
        <f>D18+D19+D20+D21</f>
        <v>0</v>
      </c>
      <c r="E17" s="52"/>
      <c r="F17" s="52"/>
      <c r="G17" s="53"/>
    </row>
    <row r="18" spans="2:7" ht="21" customHeight="1">
      <c r="B18" s="45"/>
      <c r="C18" s="46" t="s">
        <v>140</v>
      </c>
      <c r="D18" s="50"/>
      <c r="E18" s="52"/>
      <c r="F18" s="52"/>
      <c r="G18" s="53"/>
    </row>
    <row r="19" spans="2:7" ht="21" customHeight="1">
      <c r="B19" s="45"/>
      <c r="C19" s="46" t="s">
        <v>141</v>
      </c>
      <c r="D19" s="50"/>
      <c r="E19" s="54"/>
      <c r="F19" s="52"/>
      <c r="G19" s="53"/>
    </row>
    <row r="20" spans="2:7" ht="21" customHeight="1">
      <c r="B20" s="45"/>
      <c r="C20" s="46" t="s">
        <v>34</v>
      </c>
      <c r="D20" s="50"/>
      <c r="E20" s="52"/>
      <c r="F20" s="52"/>
      <c r="G20" s="53"/>
    </row>
    <row r="21" spans="2:7" ht="21" customHeight="1">
      <c r="B21" s="45"/>
      <c r="C21" s="46" t="s">
        <v>124</v>
      </c>
      <c r="D21" s="50"/>
      <c r="E21" s="52"/>
      <c r="F21" s="52"/>
      <c r="G21" s="53"/>
    </row>
    <row r="22" spans="2:7" ht="21" customHeight="1">
      <c r="B22" s="271" t="s">
        <v>142</v>
      </c>
      <c r="C22" s="272"/>
      <c r="D22" s="47">
        <f>D23+D24</f>
        <v>0</v>
      </c>
      <c r="E22" s="52"/>
      <c r="F22" s="52"/>
      <c r="G22" s="53"/>
    </row>
    <row r="23" spans="2:7" ht="21" customHeight="1">
      <c r="B23" s="45"/>
      <c r="C23" s="46" t="s">
        <v>143</v>
      </c>
      <c r="D23" s="47"/>
      <c r="E23" s="52"/>
      <c r="F23" s="52"/>
      <c r="G23" s="53"/>
    </row>
    <row r="24" spans="2:7" ht="21" customHeight="1">
      <c r="B24" s="45"/>
      <c r="C24" s="46" t="s">
        <v>84</v>
      </c>
      <c r="D24" s="47"/>
      <c r="E24" s="52"/>
      <c r="F24" s="52"/>
      <c r="G24" s="53"/>
    </row>
    <row r="25" spans="2:7" ht="21" customHeight="1">
      <c r="B25" s="271" t="s">
        <v>144</v>
      </c>
      <c r="C25" s="272"/>
      <c r="D25" s="47"/>
      <c r="E25" s="52"/>
      <c r="F25" s="52"/>
      <c r="G25" s="53"/>
    </row>
    <row r="26" spans="2:7" ht="21" customHeight="1">
      <c r="B26" s="271" t="s">
        <v>145</v>
      </c>
      <c r="C26" s="272"/>
      <c r="D26" s="47"/>
      <c r="E26" s="52"/>
      <c r="F26" s="52"/>
      <c r="G26" s="53"/>
    </row>
    <row r="27" spans="2:7" ht="21" customHeight="1" thickBot="1">
      <c r="B27" s="275" t="s">
        <v>6</v>
      </c>
      <c r="C27" s="276"/>
      <c r="D27" s="47">
        <f>D10+D11+D15+D16+D17+D22+D25+D26</f>
        <v>0</v>
      </c>
      <c r="E27" s="52"/>
      <c r="F27" s="52"/>
      <c r="G27" s="53"/>
    </row>
    <row r="28" spans="2:7" ht="21" customHeight="1">
      <c r="B28" s="277" t="s">
        <v>146</v>
      </c>
      <c r="C28" s="278"/>
      <c r="D28" s="55"/>
      <c r="E28" s="56"/>
      <c r="F28" s="57"/>
      <c r="G28" s="58"/>
    </row>
    <row r="29" spans="2:7" ht="21" customHeight="1">
      <c r="B29" s="271" t="s">
        <v>148</v>
      </c>
      <c r="C29" s="272"/>
      <c r="D29" s="47">
        <f>D30+D31+D32</f>
        <v>0</v>
      </c>
      <c r="E29" s="54"/>
      <c r="F29" s="59"/>
      <c r="G29" s="60"/>
    </row>
    <row r="30" spans="2:7" ht="21" customHeight="1">
      <c r="B30" s="45"/>
      <c r="C30" s="46" t="s">
        <v>133</v>
      </c>
      <c r="D30" s="50"/>
      <c r="E30" s="54"/>
      <c r="F30" s="59"/>
      <c r="G30" s="60"/>
    </row>
    <row r="31" spans="2:7" ht="21" customHeight="1">
      <c r="B31" s="45"/>
      <c r="C31" s="46" t="s">
        <v>134</v>
      </c>
      <c r="D31" s="50"/>
      <c r="E31" s="52"/>
      <c r="F31" s="59"/>
      <c r="G31" s="60"/>
    </row>
    <row r="32" spans="2:7" ht="21" customHeight="1">
      <c r="B32" s="45"/>
      <c r="C32" s="46" t="s">
        <v>135</v>
      </c>
      <c r="D32" s="50"/>
      <c r="E32" s="52"/>
      <c r="F32" s="59"/>
      <c r="G32" s="60"/>
    </row>
    <row r="33" spans="2:7" ht="21" customHeight="1" thickBot="1">
      <c r="B33" s="279" t="s">
        <v>6</v>
      </c>
      <c r="C33" s="280"/>
      <c r="D33" s="61">
        <f>D29</f>
        <v>0</v>
      </c>
      <c r="E33" s="62"/>
      <c r="F33" s="63"/>
      <c r="G33" s="64"/>
    </row>
    <row r="34" spans="2:7" ht="21" customHeight="1">
      <c r="B34" s="277" t="s">
        <v>149</v>
      </c>
      <c r="C34" s="278"/>
      <c r="D34" s="47"/>
      <c r="E34" s="54"/>
      <c r="F34" s="59"/>
      <c r="G34" s="60"/>
    </row>
    <row r="35" spans="2:7" ht="21" customHeight="1">
      <c r="B35" s="271" t="s">
        <v>148</v>
      </c>
      <c r="C35" s="272"/>
      <c r="D35" s="47">
        <f>D36+D37+D38</f>
        <v>0</v>
      </c>
      <c r="E35" s="54"/>
      <c r="F35" s="59"/>
      <c r="G35" s="60"/>
    </row>
    <row r="36" spans="2:7" ht="21" customHeight="1">
      <c r="B36" s="45"/>
      <c r="C36" s="46" t="s">
        <v>133</v>
      </c>
      <c r="D36" s="50"/>
      <c r="E36" s="52"/>
      <c r="F36" s="59"/>
      <c r="G36" s="60"/>
    </row>
    <row r="37" spans="2:7" ht="21" customHeight="1">
      <c r="B37" s="45"/>
      <c r="C37" s="46" t="s">
        <v>134</v>
      </c>
      <c r="D37" s="50"/>
      <c r="E37" s="52"/>
      <c r="F37" s="59"/>
      <c r="G37" s="60"/>
    </row>
    <row r="38" spans="2:7" ht="21" customHeight="1">
      <c r="B38" s="45"/>
      <c r="C38" s="46" t="s">
        <v>135</v>
      </c>
      <c r="D38" s="50"/>
      <c r="E38" s="54"/>
      <c r="F38" s="59"/>
      <c r="G38" s="60"/>
    </row>
    <row r="39" spans="2:7" ht="21" customHeight="1">
      <c r="B39" s="271" t="s">
        <v>138</v>
      </c>
      <c r="C39" s="272"/>
      <c r="D39" s="47">
        <f>D40+D41+D42+D43</f>
        <v>0</v>
      </c>
      <c r="E39" s="54"/>
      <c r="F39" s="59"/>
      <c r="G39" s="60"/>
    </row>
    <row r="40" spans="2:7" ht="21" customHeight="1">
      <c r="B40" s="45"/>
      <c r="C40" s="46" t="s">
        <v>151</v>
      </c>
      <c r="D40" s="50"/>
      <c r="E40" s="52"/>
      <c r="F40" s="59"/>
      <c r="G40" s="60"/>
    </row>
    <row r="41" spans="2:7" ht="21" customHeight="1">
      <c r="B41" s="45"/>
      <c r="C41" s="46" t="s">
        <v>153</v>
      </c>
      <c r="D41" s="50"/>
      <c r="E41" s="54"/>
      <c r="F41" s="59"/>
      <c r="G41" s="60"/>
    </row>
    <row r="42" spans="2:7" ht="21" customHeight="1">
      <c r="B42" s="45"/>
      <c r="C42" s="46" t="s">
        <v>154</v>
      </c>
      <c r="D42" s="50"/>
      <c r="E42" s="52"/>
      <c r="F42" s="59"/>
      <c r="G42" s="60"/>
    </row>
    <row r="43" spans="2:7" ht="21" customHeight="1">
      <c r="B43" s="45"/>
      <c r="C43" s="46" t="s">
        <v>155</v>
      </c>
      <c r="D43" s="50"/>
      <c r="E43" s="54"/>
      <c r="F43" s="59"/>
      <c r="G43" s="60"/>
    </row>
    <row r="44" spans="2:7" ht="21" customHeight="1">
      <c r="B44" s="271" t="s">
        <v>142</v>
      </c>
      <c r="C44" s="272"/>
      <c r="D44" s="47">
        <f>D45+D46</f>
        <v>0</v>
      </c>
      <c r="E44" s="54"/>
      <c r="F44" s="59"/>
      <c r="G44" s="60"/>
    </row>
    <row r="45" spans="2:7" ht="21" customHeight="1">
      <c r="B45" s="45"/>
      <c r="C45" s="46" t="s">
        <v>157</v>
      </c>
      <c r="D45" s="50"/>
      <c r="E45" s="54"/>
      <c r="F45" s="59"/>
      <c r="G45" s="60"/>
    </row>
    <row r="46" spans="2:7" ht="21" customHeight="1">
      <c r="B46" s="45"/>
      <c r="C46" s="46" t="s">
        <v>105</v>
      </c>
      <c r="D46" s="50"/>
      <c r="E46" s="54"/>
      <c r="F46" s="59"/>
      <c r="G46" s="60"/>
    </row>
    <row r="47" spans="2:7" ht="21" customHeight="1">
      <c r="B47" s="271" t="s">
        <v>144</v>
      </c>
      <c r="C47" s="272"/>
      <c r="D47" s="47"/>
      <c r="E47" s="52"/>
      <c r="F47" s="59"/>
      <c r="G47" s="60"/>
    </row>
    <row r="48" spans="2:7" ht="21" customHeight="1">
      <c r="B48" s="271" t="s">
        <v>145</v>
      </c>
      <c r="C48" s="272"/>
      <c r="D48" s="47"/>
      <c r="E48" s="65"/>
      <c r="F48" s="65"/>
      <c r="G48" s="66"/>
    </row>
    <row r="49" spans="2:7" ht="21" customHeight="1" thickBot="1">
      <c r="B49" s="273" t="s">
        <v>6</v>
      </c>
      <c r="C49" s="274"/>
      <c r="D49" s="47">
        <f>D48+D47+D44+D39+D35</f>
        <v>0</v>
      </c>
      <c r="E49" s="67"/>
      <c r="F49" s="65"/>
      <c r="G49" s="66"/>
    </row>
    <row r="50" spans="2:7" ht="26.25" customHeight="1" thickBot="1">
      <c r="B50" s="267" t="s">
        <v>159</v>
      </c>
      <c r="C50" s="268"/>
      <c r="D50" s="68">
        <f>D49+D33+D27</f>
        <v>0</v>
      </c>
      <c r="E50" s="69"/>
      <c r="F50" s="69"/>
      <c r="G50" s="70"/>
    </row>
    <row r="51" ht="7.5" customHeight="1"/>
    <row r="52" spans="2:7" ht="31.5" customHeight="1">
      <c r="B52" s="71" t="s">
        <v>96</v>
      </c>
      <c r="C52" s="269" t="s">
        <v>241</v>
      </c>
      <c r="D52" s="270"/>
      <c r="E52" s="270"/>
      <c r="F52" s="270"/>
      <c r="G52" s="270"/>
    </row>
    <row r="53" ht="12.75">
      <c r="C53" s="33" t="s">
        <v>160</v>
      </c>
    </row>
    <row r="54" ht="12.75">
      <c r="C54" s="72" t="s">
        <v>161</v>
      </c>
    </row>
    <row r="56" ht="12.75">
      <c r="C56" s="73"/>
    </row>
    <row r="57" ht="12.75">
      <c r="C57" s="73"/>
    </row>
  </sheetData>
  <sheetProtection selectLockedCells="1"/>
  <mergeCells count="26">
    <mergeCell ref="B4:G4"/>
    <mergeCell ref="B7:C7"/>
    <mergeCell ref="E7:G7"/>
    <mergeCell ref="B9:C9"/>
    <mergeCell ref="B10:C10"/>
    <mergeCell ref="E10:G10"/>
    <mergeCell ref="B11:C11"/>
    <mergeCell ref="B15:C15"/>
    <mergeCell ref="B16:C16"/>
    <mergeCell ref="B17:C17"/>
    <mergeCell ref="B22:C22"/>
    <mergeCell ref="B25:C25"/>
    <mergeCell ref="B26:C26"/>
    <mergeCell ref="B27:C27"/>
    <mergeCell ref="B28:C28"/>
    <mergeCell ref="B29:C29"/>
    <mergeCell ref="B33:C33"/>
    <mergeCell ref="B34:C34"/>
    <mergeCell ref="B50:C50"/>
    <mergeCell ref="C52:G52"/>
    <mergeCell ref="B35:C35"/>
    <mergeCell ref="B39:C39"/>
    <mergeCell ref="B44:C44"/>
    <mergeCell ref="B47:C47"/>
    <mergeCell ref="B48:C48"/>
    <mergeCell ref="B49:C49"/>
  </mergeCells>
  <printOptions horizontalCentered="1" verticalCentered="1"/>
  <pageMargins left="0.5905511811023623" right="0.3937007874015748" top="0.5118110236220472" bottom="0.31496062992125984" header="0.5118110236220472" footer="0.5118110236220472"/>
  <pageSetup blackAndWhite="1" firstPageNumber="0" useFirstPageNumber="1"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J12"/>
  <sheetViews>
    <sheetView view="pageBreakPreview" zoomScaleSheetLayoutView="100" zoomScalePageLayoutView="0" workbookViewId="0" topLeftCell="A1">
      <selection activeCell="B12" sqref="B12"/>
    </sheetView>
  </sheetViews>
  <sheetFormatPr defaultColWidth="10.625" defaultRowHeight="24.75" customHeight="1"/>
  <cols>
    <col min="1" max="1" width="1.12109375" style="1" customWidth="1"/>
    <col min="2" max="10" width="10.625" style="1" customWidth="1"/>
    <col min="11" max="11" width="2.125" style="1" customWidth="1"/>
    <col min="12" max="12" width="10.625" style="1" bestFit="1" customWidth="1"/>
    <col min="13" max="16384" width="10.625" style="1" customWidth="1"/>
  </cols>
  <sheetData>
    <row r="1" spans="2:10" ht="39" customHeight="1">
      <c r="B1" s="292" t="s">
        <v>233</v>
      </c>
      <c r="C1" s="292"/>
      <c r="D1" s="292"/>
      <c r="E1" s="292"/>
      <c r="F1" s="292"/>
      <c r="G1" s="292"/>
      <c r="H1" s="292"/>
      <c r="I1" s="292"/>
      <c r="J1" s="292"/>
    </row>
    <row r="2" spans="2:9" ht="46.5" customHeight="1">
      <c r="B2" s="111"/>
      <c r="C2" s="111"/>
      <c r="D2" s="111"/>
      <c r="E2" s="111"/>
      <c r="F2" s="111"/>
      <c r="G2" s="111"/>
      <c r="H2" s="111"/>
      <c r="I2" s="111"/>
    </row>
    <row r="3" spans="7:10" ht="24.75" customHeight="1">
      <c r="G3" s="97" t="s">
        <v>235</v>
      </c>
      <c r="H3" s="293">
        <f>'保福第３４２号'!AB6</f>
        <v>0</v>
      </c>
      <c r="I3" s="293"/>
      <c r="J3" s="293"/>
    </row>
    <row r="4" ht="14.25" customHeight="1"/>
    <row r="5" ht="12.75" customHeight="1"/>
    <row r="6" spans="2:10" ht="36" customHeight="1">
      <c r="B6" s="294" t="s">
        <v>188</v>
      </c>
      <c r="C6" s="294"/>
      <c r="D6" s="294"/>
      <c r="E6" s="294" t="s">
        <v>236</v>
      </c>
      <c r="F6" s="294"/>
      <c r="G6" s="223"/>
      <c r="H6" s="295" t="s">
        <v>186</v>
      </c>
      <c r="I6" s="294"/>
      <c r="J6" s="294"/>
    </row>
    <row r="7" spans="2:10" ht="27" customHeight="1">
      <c r="B7" s="296" t="s">
        <v>237</v>
      </c>
      <c r="C7" s="297"/>
      <c r="D7" s="298"/>
      <c r="E7" s="112" t="s">
        <v>237</v>
      </c>
      <c r="F7" s="114"/>
      <c r="G7" s="114"/>
      <c r="H7" s="112" t="s">
        <v>237</v>
      </c>
      <c r="I7" s="114"/>
      <c r="J7" s="115"/>
    </row>
    <row r="8" spans="2:10" ht="31.5" customHeight="1">
      <c r="B8" s="116"/>
      <c r="C8" s="117" t="s">
        <v>238</v>
      </c>
      <c r="D8" s="118" t="s">
        <v>239</v>
      </c>
      <c r="E8" s="116"/>
      <c r="F8" s="117" t="s">
        <v>238</v>
      </c>
      <c r="G8" s="119" t="s">
        <v>239</v>
      </c>
      <c r="H8" s="116"/>
      <c r="I8" s="117" t="s">
        <v>238</v>
      </c>
      <c r="J8" s="118" t="s">
        <v>239</v>
      </c>
    </row>
    <row r="9" spans="2:10" ht="52.5" customHeight="1">
      <c r="B9" s="100"/>
      <c r="C9" s="120"/>
      <c r="D9" s="121"/>
      <c r="E9" s="100"/>
      <c r="F9" s="120"/>
      <c r="G9" s="122"/>
      <c r="H9" s="100">
        <f>B9-E9</f>
        <v>0</v>
      </c>
      <c r="I9" s="120">
        <f>C9-F9</f>
        <v>0</v>
      </c>
      <c r="J9" s="121">
        <f>D9-G9</f>
        <v>0</v>
      </c>
    </row>
    <row r="10" spans="2:10" ht="17.25" customHeight="1">
      <c r="B10" s="98"/>
      <c r="C10" s="98"/>
      <c r="D10" s="98"/>
      <c r="E10" s="98"/>
      <c r="F10" s="98"/>
      <c r="G10" s="98"/>
      <c r="H10" s="113"/>
      <c r="I10" s="113"/>
      <c r="J10" s="113"/>
    </row>
    <row r="11" spans="2:10" ht="21" customHeight="1">
      <c r="B11" s="291" t="s">
        <v>256</v>
      </c>
      <c r="C11" s="291"/>
      <c r="D11" s="291"/>
      <c r="E11" s="291"/>
      <c r="F11" s="291"/>
      <c r="G11" s="291"/>
      <c r="H11" s="291"/>
      <c r="I11" s="291"/>
      <c r="J11" s="291"/>
    </row>
    <row r="12" spans="2:10" ht="19.5" customHeight="1">
      <c r="B12" s="1" t="s">
        <v>111</v>
      </c>
      <c r="H12" s="123"/>
      <c r="I12" s="123"/>
      <c r="J12" s="123"/>
    </row>
  </sheetData>
  <sheetProtection/>
  <mergeCells count="7">
    <mergeCell ref="B11:J11"/>
    <mergeCell ref="B1:J1"/>
    <mergeCell ref="H3:J3"/>
    <mergeCell ref="B6:D6"/>
    <mergeCell ref="E6:G6"/>
    <mergeCell ref="H6:J6"/>
    <mergeCell ref="B7:D7"/>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B1:F8"/>
  <sheetViews>
    <sheetView zoomScalePageLayoutView="0" workbookViewId="0" topLeftCell="E1">
      <selection activeCell="J28" sqref="J28"/>
    </sheetView>
  </sheetViews>
  <sheetFormatPr defaultColWidth="9.00390625" defaultRowHeight="13.5"/>
  <cols>
    <col min="1" max="1" width="3.375" style="0" hidden="1" customWidth="1"/>
    <col min="2" max="2" width="95.625" style="0" hidden="1" customWidth="1"/>
    <col min="3" max="4" width="8.75390625" style="0" hidden="1" customWidth="1"/>
    <col min="5" max="5" width="6.125" style="0" customWidth="1"/>
    <col min="6" max="6" width="69.125" style="0" customWidth="1"/>
  </cols>
  <sheetData>
    <row r="1" ht="26.25">
      <c r="F1" s="157" t="s">
        <v>246</v>
      </c>
    </row>
    <row r="3" spans="2:6" ht="18" thickBot="1">
      <c r="B3" s="158"/>
      <c r="C3" s="158"/>
      <c r="F3" s="159" t="s">
        <v>247</v>
      </c>
    </row>
    <row r="4" ht="18" thickBot="1">
      <c r="F4" s="160" t="s">
        <v>248</v>
      </c>
    </row>
    <row r="5" ht="36" thickBot="1">
      <c r="F5" s="160" t="s">
        <v>249</v>
      </c>
    </row>
    <row r="6" ht="54" thickBot="1">
      <c r="F6" s="160" t="s">
        <v>250</v>
      </c>
    </row>
    <row r="7" ht="36" thickBot="1">
      <c r="F7" s="160" t="s">
        <v>251</v>
      </c>
    </row>
    <row r="8" ht="36">
      <c r="F8" s="161" t="s">
        <v>252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dc:creator>
  <cp:keywords/>
  <dc:description/>
  <cp:lastModifiedBy>岡垣＿謙介（医務係）</cp:lastModifiedBy>
  <cp:lastPrinted>2023-03-23T05:33:39Z</cp:lastPrinted>
  <dcterms:created xsi:type="dcterms:W3CDTF">2021-02-17T09:10:27Z</dcterms:created>
  <dcterms:modified xsi:type="dcterms:W3CDTF">2024-01-16T08:14:05Z</dcterms:modified>
  <cp:category/>
  <cp:version/>
  <cp:contentType/>
  <cp:contentStatus/>
  <cp:revision>1</cp:revision>
</cp:coreProperties>
</file>