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709\Desktop\230516 年報関係\人口動態\R3\完成品\"/>
    </mc:Choice>
  </mc:AlternateContent>
  <bookViews>
    <workbookView xWindow="0" yWindow="0" windowWidth="29745" windowHeight="10995" activeTab="2"/>
  </bookViews>
  <sheets>
    <sheet name="Sheet1" sheetId="2" r:id="rId1"/>
    <sheet name="4" sheetId="5" r:id="rId2"/>
    <sheet name="5" sheetId="3" r:id="rId3"/>
    <sheet name="6" sheetId="4" r:id="rId4"/>
  </sheets>
  <definedNames>
    <definedName name="_xlnm.Print_Area" localSheetId="1">'4'!$C$1:$AG$192</definedName>
    <definedName name="_xlnm.Print_Area" localSheetId="2">'5'!$C$1:$Q$558</definedName>
    <definedName name="_xlnm.Print_Area" localSheetId="3">'6'!$C$1:$V$201</definedName>
  </definedNames>
  <calcPr calcId="162913"/>
</workbook>
</file>

<file path=xl/calcChain.xml><?xml version="1.0" encoding="utf-8"?>
<calcChain xmlns="http://schemas.openxmlformats.org/spreadsheetml/2006/main">
  <c r="R7" i="4" l="1"/>
  <c r="S7" i="4"/>
  <c r="T7" i="4"/>
  <c r="U7" i="4"/>
  <c r="V7" i="4"/>
  <c r="R8" i="4"/>
  <c r="S8" i="4"/>
  <c r="T8" i="4"/>
  <c r="U8" i="4"/>
  <c r="V8" i="4"/>
  <c r="Q8" i="4"/>
  <c r="Q7" i="4"/>
  <c r="G7" i="4"/>
  <c r="H7" i="4"/>
  <c r="I7" i="4"/>
  <c r="J7" i="4"/>
  <c r="K7" i="4"/>
  <c r="L7" i="4"/>
  <c r="M7" i="4"/>
  <c r="N7" i="4"/>
  <c r="O7" i="4"/>
  <c r="G8" i="4"/>
  <c r="H8" i="4"/>
  <c r="I8" i="4"/>
  <c r="J8" i="4"/>
  <c r="K8" i="4"/>
  <c r="L8" i="4"/>
  <c r="M8" i="4"/>
  <c r="N8" i="4"/>
  <c r="O8" i="4"/>
  <c r="F8" i="4"/>
  <c r="F7" i="4"/>
  <c r="AF9" i="5"/>
  <c r="AF8" i="5"/>
  <c r="AD9" i="5"/>
  <c r="AD8" i="5"/>
  <c r="AB9" i="5"/>
  <c r="AB8" i="5"/>
  <c r="Z9" i="5"/>
  <c r="Z8" i="5"/>
  <c r="X9" i="5"/>
  <c r="X8" i="5"/>
  <c r="V9" i="5"/>
  <c r="V8" i="5"/>
  <c r="T9" i="5"/>
  <c r="T8" i="5"/>
  <c r="R9" i="5"/>
  <c r="R8" i="5"/>
  <c r="P9" i="5"/>
  <c r="P8" i="5"/>
  <c r="N9" i="5"/>
  <c r="N8" i="5"/>
  <c r="L9" i="5"/>
  <c r="L8" i="5"/>
  <c r="J9" i="5"/>
  <c r="J8" i="5"/>
  <c r="H9" i="5"/>
  <c r="H8" i="5"/>
  <c r="F8" i="5"/>
  <c r="F9" i="5"/>
  <c r="E9" i="5"/>
  <c r="E8" i="5"/>
  <c r="V1" i="4" l="1"/>
  <c r="Q1" i="3"/>
  <c r="AG6" i="5" l="1"/>
  <c r="AG7" i="5"/>
  <c r="AE6" i="5"/>
  <c r="AE7" i="5"/>
  <c r="AC6" i="5"/>
  <c r="AC7" i="5"/>
  <c r="AA6" i="5"/>
  <c r="AA7" i="5"/>
  <c r="Y6" i="5"/>
  <c r="Y7" i="5"/>
  <c r="W6" i="5"/>
  <c r="W7" i="5"/>
  <c r="U6" i="5"/>
  <c r="U7" i="5"/>
  <c r="S6" i="5"/>
  <c r="S7" i="5"/>
  <c r="Q6" i="5"/>
  <c r="Q7" i="5"/>
  <c r="O6" i="5"/>
  <c r="O7" i="5"/>
  <c r="M6" i="5"/>
  <c r="M7" i="5"/>
  <c r="I6" i="5"/>
  <c r="I7" i="5"/>
  <c r="G6" i="5"/>
  <c r="G7" i="5"/>
  <c r="AC8" i="5" l="1"/>
  <c r="AE9" i="5"/>
  <c r="AC9" i="5"/>
  <c r="Q8" i="5"/>
  <c r="K9" i="5"/>
  <c r="M8" i="5"/>
  <c r="U8" i="5"/>
  <c r="AG9" i="5"/>
  <c r="AG8" i="5"/>
  <c r="Y9" i="5"/>
  <c r="AA8" i="5"/>
  <c r="Y8" i="5"/>
  <c r="K8" i="5"/>
  <c r="O9" i="5"/>
  <c r="S9" i="5"/>
  <c r="W9" i="5"/>
  <c r="AA9" i="5"/>
  <c r="O8" i="5"/>
  <c r="S8" i="5"/>
  <c r="W8" i="5"/>
  <c r="G9" i="5"/>
  <c r="M9" i="5"/>
  <c r="Q9" i="5"/>
  <c r="U9" i="5"/>
  <c r="G8" i="5"/>
  <c r="AE8" i="5"/>
  <c r="I9" i="5"/>
  <c r="I8" i="5"/>
  <c r="D10" i="5" l="1"/>
  <c r="D9" i="5"/>
  <c r="D8" i="5"/>
  <c r="J7" i="5"/>
  <c r="K7" i="5" s="1"/>
  <c r="D7" i="5"/>
  <c r="J6" i="5"/>
  <c r="K6" i="5" s="1"/>
  <c r="D6" i="5"/>
  <c r="J10" i="3" l="1"/>
  <c r="K10" i="3"/>
  <c r="L10" i="3"/>
  <c r="M10" i="3"/>
  <c r="N10" i="3"/>
  <c r="O10" i="3"/>
  <c r="P10" i="3"/>
  <c r="J11" i="3"/>
  <c r="K11" i="3"/>
  <c r="L11" i="3"/>
  <c r="M11" i="3"/>
  <c r="N11" i="3"/>
  <c r="O11" i="3"/>
  <c r="P11" i="3"/>
  <c r="J12" i="3"/>
  <c r="K12" i="3"/>
  <c r="L12" i="3"/>
  <c r="M12" i="3"/>
  <c r="N12" i="3"/>
  <c r="O12" i="3"/>
  <c r="P12" i="3"/>
  <c r="J14" i="3"/>
  <c r="K14" i="3"/>
  <c r="L14" i="3"/>
  <c r="M14" i="3"/>
  <c r="N14" i="3"/>
  <c r="O14" i="3"/>
  <c r="P14" i="3"/>
  <c r="J15" i="3"/>
  <c r="K15" i="3"/>
  <c r="L15" i="3"/>
  <c r="M15" i="3"/>
  <c r="N15" i="3"/>
  <c r="O15" i="3"/>
  <c r="P15" i="3"/>
  <c r="K13" i="3"/>
  <c r="L13" i="3"/>
  <c r="M13" i="3"/>
  <c r="N13" i="3"/>
  <c r="O13" i="3"/>
  <c r="P13" i="3"/>
  <c r="J13" i="3"/>
  <c r="F190" i="4" l="1"/>
  <c r="E9" i="4"/>
  <c r="D9" i="4"/>
  <c r="E8" i="4"/>
  <c r="D8" i="4"/>
  <c r="E7" i="4"/>
  <c r="D7" i="4"/>
  <c r="E6" i="4"/>
  <c r="D6" i="4"/>
  <c r="E5" i="4"/>
  <c r="D5" i="4"/>
  <c r="H376" i="3" l="1"/>
  <c r="G376" i="3"/>
  <c r="F376" i="3"/>
  <c r="H196" i="3"/>
  <c r="G196" i="3"/>
  <c r="F196" i="3"/>
  <c r="H16" i="3"/>
  <c r="G16" i="3"/>
  <c r="F16" i="3"/>
  <c r="H15" i="3"/>
  <c r="G15" i="3"/>
  <c r="F15" i="3"/>
  <c r="H14" i="3"/>
  <c r="G14" i="3"/>
  <c r="F14" i="3"/>
  <c r="H13" i="3"/>
  <c r="G13" i="3"/>
  <c r="F13" i="3"/>
  <c r="H12" i="3"/>
  <c r="G12" i="3"/>
  <c r="F12" i="3"/>
  <c r="H11" i="3"/>
  <c r="G11" i="3"/>
  <c r="F11" i="3"/>
  <c r="H10" i="3"/>
  <c r="G10" i="3"/>
  <c r="F10" i="3"/>
  <c r="H9" i="3"/>
  <c r="G9" i="3"/>
  <c r="F9" i="3"/>
  <c r="H8" i="3"/>
  <c r="G8" i="3"/>
  <c r="F8" i="3"/>
  <c r="H7" i="3"/>
  <c r="G7" i="3"/>
  <c r="F7" i="3"/>
  <c r="H6" i="3"/>
  <c r="G6" i="3"/>
  <c r="F6" i="3"/>
  <c r="H5" i="3"/>
  <c r="G5" i="3"/>
  <c r="F5" i="3"/>
  <c r="H4" i="3"/>
  <c r="G4" i="3"/>
  <c r="F4" i="3"/>
  <c r="E190" i="2" l="1"/>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F10" i="4" l="1"/>
  <c r="F32" i="4"/>
  <c r="F88" i="4"/>
  <c r="F151" i="4"/>
  <c r="F85" i="4"/>
  <c r="F95" i="4"/>
  <c r="F124" i="4"/>
  <c r="F141" i="4"/>
  <c r="F131" i="4"/>
  <c r="F148" i="4"/>
  <c r="F186" i="4"/>
  <c r="F53" i="4"/>
  <c r="F82" i="4"/>
  <c r="F162" i="4"/>
  <c r="I391" i="3" l="1"/>
  <c r="F94" i="4"/>
  <c r="F159" i="4"/>
  <c r="F139" i="4"/>
  <c r="F161" i="4"/>
  <c r="F100" i="4"/>
  <c r="F83" i="4"/>
  <c r="F86" i="4"/>
  <c r="F50" i="4"/>
  <c r="F142" i="4"/>
  <c r="F110" i="4"/>
  <c r="F87" i="4"/>
  <c r="F18" i="4"/>
  <c r="F54" i="4"/>
  <c r="F99" i="4"/>
  <c r="F60" i="4"/>
  <c r="F106" i="4"/>
  <c r="F68" i="4"/>
  <c r="F89" i="4"/>
  <c r="F40" i="4"/>
  <c r="F48" i="4"/>
  <c r="F15" i="4"/>
  <c r="F30" i="4"/>
  <c r="F28" i="4"/>
  <c r="I399" i="3"/>
  <c r="F178" i="4"/>
  <c r="F168" i="4"/>
  <c r="F132" i="4"/>
  <c r="F167" i="4"/>
  <c r="F157" i="4"/>
  <c r="F120" i="4"/>
  <c r="F146" i="4"/>
  <c r="F181" i="4"/>
  <c r="F140" i="4"/>
  <c r="F116" i="4"/>
  <c r="F130" i="4"/>
  <c r="F152" i="4"/>
  <c r="F92" i="4"/>
  <c r="F134" i="4"/>
  <c r="F91" i="4"/>
  <c r="F59" i="4"/>
  <c r="F41" i="4"/>
  <c r="F98" i="4"/>
  <c r="F67" i="4"/>
  <c r="F80" i="4"/>
  <c r="F55" i="4"/>
  <c r="F27" i="4"/>
  <c r="F35" i="4"/>
  <c r="F22" i="4"/>
  <c r="F20" i="4"/>
  <c r="F171" i="4"/>
  <c r="F187" i="4"/>
  <c r="F155" i="4"/>
  <c r="F133" i="4"/>
  <c r="F176" i="4"/>
  <c r="F149" i="4"/>
  <c r="F173" i="4"/>
  <c r="F188" i="4"/>
  <c r="F144" i="4"/>
  <c r="F126" i="4"/>
  <c r="F58" i="4"/>
  <c r="F90" i="4"/>
  <c r="F66" i="4"/>
  <c r="F79" i="4"/>
  <c r="F37" i="4"/>
  <c r="F45" i="4"/>
  <c r="F43" i="4"/>
  <c r="F16" i="4"/>
  <c r="F14" i="4"/>
  <c r="F12" i="4"/>
  <c r="I400" i="3"/>
  <c r="F169" i="4"/>
  <c r="F185" i="4"/>
  <c r="F24" i="4"/>
  <c r="F122" i="4"/>
  <c r="F135" i="4"/>
  <c r="F153" i="4"/>
  <c r="F143" i="4"/>
  <c r="F165" i="4"/>
  <c r="F103" i="4"/>
  <c r="F180" i="4"/>
  <c r="F127" i="4"/>
  <c r="F136" i="4"/>
  <c r="F117" i="4"/>
  <c r="F78" i="4"/>
  <c r="F42" i="4"/>
  <c r="F81" i="4"/>
  <c r="F21" i="4"/>
  <c r="I396" i="3"/>
  <c r="F119" i="4"/>
  <c r="F182" i="4"/>
  <c r="F118" i="4"/>
  <c r="F156" i="4"/>
  <c r="F172" i="4"/>
  <c r="F111" i="4"/>
  <c r="F145" i="4"/>
  <c r="F128" i="4"/>
  <c r="F93" i="4"/>
  <c r="F64" i="4"/>
  <c r="F72" i="4"/>
  <c r="F29" i="4"/>
  <c r="F77" i="4"/>
  <c r="F73" i="4"/>
  <c r="F51" i="4"/>
  <c r="F47" i="4"/>
  <c r="F13" i="4"/>
  <c r="F177" i="4"/>
  <c r="F170" i="4"/>
  <c r="F179" i="4"/>
  <c r="F112" i="4"/>
  <c r="F174" i="4"/>
  <c r="F138" i="4"/>
  <c r="F154" i="4"/>
  <c r="F164" i="4"/>
  <c r="F147" i="4"/>
  <c r="F137" i="4"/>
  <c r="F102" i="4"/>
  <c r="F109" i="4"/>
  <c r="F123" i="4"/>
  <c r="F63" i="4"/>
  <c r="F71" i="4"/>
  <c r="F113" i="4"/>
  <c r="F76" i="4"/>
  <c r="F65" i="4"/>
  <c r="F56" i="4"/>
  <c r="F39" i="4"/>
  <c r="F52" i="4"/>
  <c r="F175" i="4"/>
  <c r="F108" i="4"/>
  <c r="F183" i="4"/>
  <c r="F166" i="4"/>
  <c r="F129" i="4"/>
  <c r="F96" i="4"/>
  <c r="F84" i="4"/>
  <c r="F158" i="4"/>
  <c r="F34" i="4"/>
  <c r="F115" i="4"/>
  <c r="F62" i="4"/>
  <c r="F70" i="4"/>
  <c r="F105" i="4"/>
  <c r="F75" i="4"/>
  <c r="F19" i="4"/>
  <c r="F49" i="4"/>
  <c r="F57" i="4"/>
  <c r="F26" i="4"/>
  <c r="F31" i="4"/>
  <c r="F46" i="4"/>
  <c r="F44" i="4"/>
  <c r="F163" i="4"/>
  <c r="F184" i="4"/>
  <c r="F101" i="4"/>
  <c r="F125" i="4"/>
  <c r="F160" i="4"/>
  <c r="F9" i="4"/>
  <c r="F121" i="4"/>
  <c r="F104" i="4"/>
  <c r="F150" i="4"/>
  <c r="F107" i="4"/>
  <c r="F61" i="4"/>
  <c r="F17" i="4"/>
  <c r="F114" i="4"/>
  <c r="F69" i="4"/>
  <c r="F97" i="4"/>
  <c r="F74" i="4"/>
  <c r="F25" i="4"/>
  <c r="F11" i="4"/>
  <c r="F33" i="4"/>
  <c r="F23" i="4"/>
  <c r="F38" i="4"/>
  <c r="F36" i="4"/>
  <c r="I191" i="3"/>
  <c r="I125" i="3"/>
  <c r="I184" i="3"/>
  <c r="I178" i="3"/>
  <c r="I148" i="3"/>
  <c r="I185" i="3"/>
  <c r="I174" i="3"/>
  <c r="I170" i="3"/>
  <c r="I163" i="3"/>
  <c r="I183" i="3"/>
  <c r="I173" i="3"/>
  <c r="I159" i="3"/>
  <c r="I193" i="3"/>
  <c r="I194" i="3"/>
  <c r="I179" i="3"/>
  <c r="I166" i="3"/>
  <c r="I157" i="3"/>
  <c r="I131" i="3"/>
  <c r="I169" i="3"/>
  <c r="I186" i="3"/>
  <c r="I171" i="3"/>
  <c r="I155" i="3"/>
  <c r="I147" i="3"/>
  <c r="I141" i="3"/>
  <c r="I127" i="3"/>
  <c r="I115" i="3"/>
  <c r="I195" i="3"/>
  <c r="I187" i="3"/>
  <c r="I188" i="3"/>
  <c r="I164" i="3"/>
  <c r="I161" i="3"/>
  <c r="I151" i="3"/>
  <c r="I165" i="3"/>
  <c r="I162" i="3"/>
  <c r="I156" i="3"/>
  <c r="I132" i="3"/>
  <c r="I192" i="3"/>
  <c r="I180" i="3"/>
  <c r="I176" i="3"/>
  <c r="I189" i="3"/>
  <c r="I181" i="3"/>
  <c r="I172" i="3"/>
  <c r="I168" i="3"/>
  <c r="I153" i="3"/>
  <c r="I149" i="3"/>
  <c r="I190" i="3"/>
  <c r="I182" i="3"/>
  <c r="I177" i="3"/>
  <c r="I143" i="3"/>
  <c r="I140" i="3"/>
  <c r="I133" i="3"/>
  <c r="I175" i="3"/>
  <c r="I167" i="3"/>
  <c r="I158" i="3"/>
  <c r="I154" i="3"/>
  <c r="I139" i="3"/>
  <c r="I123" i="3"/>
  <c r="I107" i="3"/>
  <c r="I91" i="3"/>
  <c r="I75" i="3"/>
  <c r="I59" i="3"/>
  <c r="I43" i="3"/>
  <c r="I27" i="3"/>
  <c r="I116" i="3"/>
  <c r="I100" i="3"/>
  <c r="I84" i="3"/>
  <c r="I68" i="3"/>
  <c r="I52" i="3"/>
  <c r="I36" i="3"/>
  <c r="I20" i="3"/>
  <c r="I109" i="3"/>
  <c r="I93" i="3"/>
  <c r="I77" i="3"/>
  <c r="I61" i="3"/>
  <c r="I45" i="3"/>
  <c r="I29" i="3"/>
  <c r="I111" i="3"/>
  <c r="I95" i="3"/>
  <c r="I79" i="3"/>
  <c r="I63" i="3"/>
  <c r="I47" i="3"/>
  <c r="I31" i="3"/>
  <c r="I99" i="3"/>
  <c r="I83" i="3"/>
  <c r="I67" i="3"/>
  <c r="I51" i="3"/>
  <c r="I35" i="3"/>
  <c r="I19" i="3"/>
  <c r="I124" i="3"/>
  <c r="I108" i="3"/>
  <c r="I92" i="3"/>
  <c r="I76" i="3"/>
  <c r="I60" i="3"/>
  <c r="I44" i="3"/>
  <c r="I28" i="3"/>
  <c r="I117" i="3"/>
  <c r="I101" i="3"/>
  <c r="I85" i="3"/>
  <c r="I69" i="3"/>
  <c r="I53" i="3"/>
  <c r="I37" i="3"/>
  <c r="I21" i="3"/>
  <c r="I135" i="3"/>
  <c r="I119" i="3"/>
  <c r="I103" i="3"/>
  <c r="I87" i="3"/>
  <c r="I71" i="3"/>
  <c r="I55" i="3"/>
  <c r="I39" i="3"/>
  <c r="I23" i="3"/>
  <c r="I150" i="3"/>
  <c r="I142" i="3"/>
  <c r="I134" i="3"/>
  <c r="I126" i="3"/>
  <c r="I118" i="3"/>
  <c r="I110" i="3"/>
  <c r="I102" i="3"/>
  <c r="I94" i="3"/>
  <c r="I86" i="3"/>
  <c r="I78" i="3"/>
  <c r="I70" i="3"/>
  <c r="I62" i="3"/>
  <c r="I54" i="3"/>
  <c r="I46" i="3"/>
  <c r="I38" i="3"/>
  <c r="I30" i="3"/>
  <c r="I22" i="3"/>
  <c r="I160" i="3"/>
  <c r="I152" i="3"/>
  <c r="I144" i="3"/>
  <c r="I136" i="3"/>
  <c r="I128" i="3"/>
  <c r="I120" i="3"/>
  <c r="I112" i="3"/>
  <c r="I104" i="3"/>
  <c r="I96" i="3"/>
  <c r="I88" i="3"/>
  <c r="I80" i="3"/>
  <c r="I72" i="3"/>
  <c r="I64" i="3"/>
  <c r="I56" i="3"/>
  <c r="I48" i="3"/>
  <c r="I40" i="3"/>
  <c r="I32" i="3"/>
  <c r="I24" i="3"/>
  <c r="I145" i="3"/>
  <c r="I137" i="3"/>
  <c r="I129" i="3"/>
  <c r="I121" i="3"/>
  <c r="I113" i="3"/>
  <c r="I105" i="3"/>
  <c r="I97" i="3"/>
  <c r="I89" i="3"/>
  <c r="I81" i="3"/>
  <c r="I73" i="3"/>
  <c r="I65" i="3"/>
  <c r="I57" i="3"/>
  <c r="I49" i="3"/>
  <c r="I41" i="3"/>
  <c r="I33" i="3"/>
  <c r="I25" i="3"/>
  <c r="I17" i="3"/>
  <c r="I146" i="3"/>
  <c r="I138" i="3"/>
  <c r="I130" i="3"/>
  <c r="I122" i="3"/>
  <c r="I114" i="3"/>
  <c r="I106" i="3"/>
  <c r="I98" i="3"/>
  <c r="I90" i="3"/>
  <c r="I82" i="3"/>
  <c r="I74" i="3"/>
  <c r="I66" i="3"/>
  <c r="I58" i="3"/>
  <c r="I50" i="3"/>
  <c r="I42" i="3"/>
  <c r="I34" i="3"/>
  <c r="I26" i="3"/>
  <c r="I18" i="3"/>
  <c r="I322" i="3"/>
  <c r="I306" i="3"/>
  <c r="I290" i="3"/>
  <c r="I363" i="3"/>
  <c r="I347" i="3"/>
  <c r="I331" i="3"/>
  <c r="I315" i="3"/>
  <c r="I299" i="3"/>
  <c r="I283" i="3"/>
  <c r="I273" i="3"/>
  <c r="I371" i="3"/>
  <c r="I339" i="3"/>
  <c r="I354" i="3"/>
  <c r="I338" i="3"/>
  <c r="I374" i="3"/>
  <c r="I342" i="3"/>
  <c r="I326" i="3"/>
  <c r="I294" i="3"/>
  <c r="I267" i="3"/>
  <c r="I353" i="3"/>
  <c r="I337" i="3"/>
  <c r="I321" i="3"/>
  <c r="I305" i="3"/>
  <c r="I289" i="3"/>
  <c r="I241" i="3"/>
  <c r="I358" i="3"/>
  <c r="I310" i="3"/>
  <c r="I278" i="3"/>
  <c r="I242" i="3"/>
  <c r="I225" i="3"/>
  <c r="I369" i="3"/>
  <c r="I362" i="3"/>
  <c r="I346" i="3"/>
  <c r="I330" i="3"/>
  <c r="I314" i="3"/>
  <c r="I298" i="3"/>
  <c r="I282" i="3"/>
  <c r="I266" i="3"/>
  <c r="I250" i="3"/>
  <c r="I214" i="3"/>
  <c r="I307" i="3"/>
  <c r="I291" i="3"/>
  <c r="I249" i="3"/>
  <c r="I212" i="3"/>
  <c r="I196" i="3"/>
  <c r="I355" i="3"/>
  <c r="I265" i="3"/>
  <c r="I258" i="3"/>
  <c r="I275" i="3"/>
  <c r="I366" i="3"/>
  <c r="I350" i="3"/>
  <c r="I334" i="3"/>
  <c r="I318" i="3"/>
  <c r="I302" i="3"/>
  <c r="I286" i="3"/>
  <c r="I361" i="3"/>
  <c r="I345" i="3"/>
  <c r="I329" i="3"/>
  <c r="I313" i="3"/>
  <c r="I297" i="3"/>
  <c r="I281" i="3"/>
  <c r="I274" i="3"/>
  <c r="I257" i="3"/>
  <c r="I227" i="3"/>
  <c r="I323" i="3"/>
  <c r="I370" i="3"/>
  <c r="I251" i="3"/>
  <c r="I236" i="3"/>
  <c r="I233" i="3"/>
  <c r="I209" i="3"/>
  <c r="I201" i="3"/>
  <c r="I372" i="3"/>
  <c r="I364" i="3"/>
  <c r="I356" i="3"/>
  <c r="I348" i="3"/>
  <c r="I340" i="3"/>
  <c r="I332" i="3"/>
  <c r="I324" i="3"/>
  <c r="I316" i="3"/>
  <c r="I308" i="3"/>
  <c r="I300" i="3"/>
  <c r="I292" i="3"/>
  <c r="I284" i="3"/>
  <c r="I276" i="3"/>
  <c r="I268" i="3"/>
  <c r="I260" i="3"/>
  <c r="I252" i="3"/>
  <c r="I244" i="3"/>
  <c r="I211" i="3"/>
  <c r="I259" i="3"/>
  <c r="I243" i="3"/>
  <c r="I230" i="3"/>
  <c r="I373" i="3"/>
  <c r="I365" i="3"/>
  <c r="I357" i="3"/>
  <c r="I349" i="3"/>
  <c r="I341" i="3"/>
  <c r="I333" i="3"/>
  <c r="I325" i="3"/>
  <c r="I317" i="3"/>
  <c r="I309" i="3"/>
  <c r="I301" i="3"/>
  <c r="I293" i="3"/>
  <c r="I285" i="3"/>
  <c r="I277" i="3"/>
  <c r="I269" i="3"/>
  <c r="I261" i="3"/>
  <c r="I253" i="3"/>
  <c r="I245" i="3"/>
  <c r="I237" i="3"/>
  <c r="I228" i="3"/>
  <c r="I220" i="3"/>
  <c r="I204" i="3"/>
  <c r="I224" i="3"/>
  <c r="I222" i="3"/>
  <c r="I206" i="3"/>
  <c r="I270" i="3"/>
  <c r="I262" i="3"/>
  <c r="I254" i="3"/>
  <c r="I246" i="3"/>
  <c r="I375" i="3"/>
  <c r="I367" i="3"/>
  <c r="I359" i="3"/>
  <c r="I351" i="3"/>
  <c r="I343" i="3"/>
  <c r="I335" i="3"/>
  <c r="I327" i="3"/>
  <c r="I319" i="3"/>
  <c r="I311" i="3"/>
  <c r="I303" i="3"/>
  <c r="I295" i="3"/>
  <c r="I287" i="3"/>
  <c r="I279" i="3"/>
  <c r="I271" i="3"/>
  <c r="I263" i="3"/>
  <c r="I255" i="3"/>
  <c r="I247" i="3"/>
  <c r="I239" i="3"/>
  <c r="I217" i="3"/>
  <c r="I238" i="3"/>
  <c r="I368" i="3"/>
  <c r="I360" i="3"/>
  <c r="I352" i="3"/>
  <c r="I344" i="3"/>
  <c r="I336" i="3"/>
  <c r="I328" i="3"/>
  <c r="I320" i="3"/>
  <c r="I312" i="3"/>
  <c r="I304" i="3"/>
  <c r="I296" i="3"/>
  <c r="I288" i="3"/>
  <c r="I280" i="3"/>
  <c r="I272" i="3"/>
  <c r="I264" i="3"/>
  <c r="I256" i="3"/>
  <c r="I248" i="3"/>
  <c r="I240" i="3"/>
  <c r="I235" i="3"/>
  <c r="I232" i="3"/>
  <c r="I229" i="3"/>
  <c r="I219" i="3"/>
  <c r="I203" i="3"/>
  <c r="I216" i="3"/>
  <c r="I208" i="3"/>
  <c r="I200" i="3"/>
  <c r="I234" i="3"/>
  <c r="I226" i="3"/>
  <c r="I218" i="3"/>
  <c r="I210" i="3"/>
  <c r="I202" i="3"/>
  <c r="I221" i="3"/>
  <c r="I213" i="3"/>
  <c r="I205" i="3"/>
  <c r="I197" i="3"/>
  <c r="I198" i="3"/>
  <c r="I231" i="3"/>
  <c r="I223" i="3"/>
  <c r="I215" i="3"/>
  <c r="I207" i="3"/>
  <c r="I199" i="3"/>
  <c r="I502" i="3"/>
  <c r="I487" i="3"/>
  <c r="I469" i="3"/>
  <c r="I496" i="3"/>
  <c r="I455" i="3"/>
  <c r="I527" i="3"/>
  <c r="I551" i="3"/>
  <c r="I535" i="3"/>
  <c r="I520" i="3"/>
  <c r="I426" i="3"/>
  <c r="I544" i="3"/>
  <c r="I407" i="3"/>
  <c r="I478" i="3"/>
  <c r="I464" i="3"/>
  <c r="I526" i="3"/>
  <c r="I511" i="3"/>
  <c r="I486" i="3"/>
  <c r="I510" i="3"/>
  <c r="I495" i="3"/>
  <c r="I534" i="3"/>
  <c r="I519" i="3"/>
  <c r="I504" i="3"/>
  <c r="I442" i="3"/>
  <c r="I378" i="3"/>
  <c r="I542" i="3"/>
  <c r="I536" i="3"/>
  <c r="I410" i="3"/>
  <c r="I550" i="3"/>
  <c r="I543" i="3"/>
  <c r="I528" i="3"/>
  <c r="I494" i="3"/>
  <c r="I423" i="3"/>
  <c r="I376" i="3"/>
  <c r="I552" i="3"/>
  <c r="I518" i="3"/>
  <c r="I503" i="3"/>
  <c r="I488" i="3"/>
  <c r="I458" i="3"/>
  <c r="I394" i="3"/>
  <c r="I512" i="3"/>
  <c r="I479" i="3"/>
  <c r="I470" i="3"/>
  <c r="I439" i="3"/>
  <c r="I384" i="3"/>
  <c r="I553" i="3"/>
  <c r="I545" i="3"/>
  <c r="I537" i="3"/>
  <c r="I529" i="3"/>
  <c r="I521" i="3"/>
  <c r="I513" i="3"/>
  <c r="I505" i="3"/>
  <c r="I497" i="3"/>
  <c r="I489" i="3"/>
  <c r="I481" i="3"/>
  <c r="I473" i="3"/>
  <c r="I465" i="3"/>
  <c r="I457" i="3"/>
  <c r="I441" i="3"/>
  <c r="I425" i="3"/>
  <c r="I409" i="3"/>
  <c r="I393" i="3"/>
  <c r="I377" i="3"/>
  <c r="I480" i="3"/>
  <c r="I471" i="3"/>
  <c r="I448" i="3"/>
  <c r="I386" i="3"/>
  <c r="I472" i="3"/>
  <c r="I554" i="3"/>
  <c r="I498" i="3"/>
  <c r="I482" i="3"/>
  <c r="I450" i="3"/>
  <c r="I555" i="3"/>
  <c r="I547" i="3"/>
  <c r="I539" i="3"/>
  <c r="I531" i="3"/>
  <c r="I523" i="3"/>
  <c r="I515" i="3"/>
  <c r="I507" i="3"/>
  <c r="I499" i="3"/>
  <c r="I491" i="3"/>
  <c r="I483" i="3"/>
  <c r="I475" i="3"/>
  <c r="I466" i="3"/>
  <c r="I447" i="3"/>
  <c r="I431" i="3"/>
  <c r="I415" i="3"/>
  <c r="I383" i="3"/>
  <c r="I538" i="3"/>
  <c r="I522" i="3"/>
  <c r="I490" i="3"/>
  <c r="I434" i="3"/>
  <c r="I418" i="3"/>
  <c r="I402" i="3"/>
  <c r="I548" i="3"/>
  <c r="I540" i="3"/>
  <c r="I532" i="3"/>
  <c r="I524" i="3"/>
  <c r="I516" i="3"/>
  <c r="I508" i="3"/>
  <c r="I500" i="3"/>
  <c r="I492" i="3"/>
  <c r="I484" i="3"/>
  <c r="I476" i="3"/>
  <c r="I467" i="3"/>
  <c r="I456" i="3"/>
  <c r="I440" i="3"/>
  <c r="I424" i="3"/>
  <c r="I408" i="3"/>
  <c r="I392" i="3"/>
  <c r="I432" i="3"/>
  <c r="I416" i="3"/>
  <c r="I546" i="3"/>
  <c r="I530" i="3"/>
  <c r="I514" i="3"/>
  <c r="I506" i="3"/>
  <c r="I474" i="3"/>
  <c r="I463" i="3"/>
  <c r="I549" i="3"/>
  <c r="I541" i="3"/>
  <c r="I533" i="3"/>
  <c r="I525" i="3"/>
  <c r="I517" i="3"/>
  <c r="I509" i="3"/>
  <c r="I501" i="3"/>
  <c r="I493" i="3"/>
  <c r="I485" i="3"/>
  <c r="I477" i="3"/>
  <c r="I468" i="3"/>
  <c r="I449" i="3"/>
  <c r="I433" i="3"/>
  <c r="I417" i="3"/>
  <c r="I401" i="3"/>
  <c r="I385" i="3"/>
  <c r="I459" i="3"/>
  <c r="I451" i="3"/>
  <c r="I443" i="3"/>
  <c r="I435" i="3"/>
  <c r="I427" i="3"/>
  <c r="I419" i="3"/>
  <c r="I411" i="3"/>
  <c r="I403" i="3"/>
  <c r="I395" i="3"/>
  <c r="I387" i="3"/>
  <c r="I379" i="3"/>
  <c r="I460" i="3"/>
  <c r="I452" i="3"/>
  <c r="I444" i="3"/>
  <c r="I436" i="3"/>
  <c r="I428" i="3"/>
  <c r="I420" i="3"/>
  <c r="I412" i="3"/>
  <c r="I404" i="3"/>
  <c r="I388" i="3"/>
  <c r="I380" i="3"/>
  <c r="I461" i="3"/>
  <c r="I453" i="3"/>
  <c r="I445" i="3"/>
  <c r="I437" i="3"/>
  <c r="I429" i="3"/>
  <c r="I421" i="3"/>
  <c r="I413" i="3"/>
  <c r="I405" i="3"/>
  <c r="I397" i="3"/>
  <c r="I389" i="3"/>
  <c r="I381" i="3"/>
  <c r="I462" i="3"/>
  <c r="I454" i="3"/>
  <c r="I446" i="3"/>
  <c r="I438" i="3"/>
  <c r="I430" i="3"/>
  <c r="I422" i="3"/>
  <c r="I414" i="3"/>
  <c r="I406" i="3"/>
  <c r="I398" i="3"/>
  <c r="I390" i="3"/>
  <c r="I382" i="3"/>
  <c r="I16" i="3"/>
  <c r="Q11" i="3" l="1"/>
  <c r="Q14" i="3"/>
  <c r="I14" i="3"/>
  <c r="I11" i="3"/>
  <c r="I12" i="3"/>
  <c r="I15" i="3"/>
  <c r="Q10" i="3"/>
  <c r="Q13" i="3"/>
  <c r="Q12" i="3"/>
  <c r="Q15" i="3"/>
  <c r="I13" i="3"/>
  <c r="I10" i="3"/>
</calcChain>
</file>

<file path=xl/comments1.xml><?xml version="1.0" encoding="utf-8"?>
<comments xmlns="http://schemas.openxmlformats.org/spreadsheetml/2006/main">
  <authors>
    <author>北原＿創太</author>
  </authors>
  <commentList>
    <comment ref="P3" authorId="0" shapeId="0">
      <text>
        <r>
          <rPr>
            <sz val="11"/>
            <color indexed="81"/>
            <rFont val="MS P ゴシック"/>
            <family val="3"/>
            <charset val="128"/>
          </rPr>
          <t>市町村は「平成25年～平成29年人口動態保健所・市区町村別統計」</t>
        </r>
      </text>
    </comment>
  </commentList>
</comments>
</file>

<file path=xl/sharedStrings.xml><?xml version="1.0" encoding="utf-8"?>
<sst xmlns="http://schemas.openxmlformats.org/spreadsheetml/2006/main" count="3836" uniqueCount="543">
  <si>
    <t>-</t>
  </si>
  <si>
    <t>市町村</t>
    <rPh sb="0" eb="3">
      <t>シチョウソン</t>
    </rPh>
    <phoneticPr fontId="18"/>
  </si>
  <si>
    <t>保健所</t>
    <rPh sb="0" eb="3">
      <t>ホケンジョ</t>
    </rPh>
    <phoneticPr fontId="18"/>
  </si>
  <si>
    <t>札幌市</t>
  </si>
  <si>
    <t>札幌市</t>
    <rPh sb="0" eb="3">
      <t>サッポロシ</t>
    </rPh>
    <phoneticPr fontId="18"/>
  </si>
  <si>
    <t>011011</t>
  </si>
  <si>
    <t>札幌市中央区</t>
  </si>
  <si>
    <t>小樽市</t>
    <phoneticPr fontId="18"/>
  </si>
  <si>
    <t>011029</t>
  </si>
  <si>
    <t>札幌市北区</t>
  </si>
  <si>
    <t>市立函館</t>
    <phoneticPr fontId="18"/>
  </si>
  <si>
    <t>011037</t>
  </si>
  <si>
    <t>札幌市東区</t>
  </si>
  <si>
    <t>旭川市</t>
    <phoneticPr fontId="18"/>
  </si>
  <si>
    <t>011045</t>
  </si>
  <si>
    <t>札幌市白石区</t>
  </si>
  <si>
    <t>江別</t>
    <rPh sb="0" eb="2">
      <t>エベツ</t>
    </rPh>
    <phoneticPr fontId="18"/>
  </si>
  <si>
    <t>011053</t>
  </si>
  <si>
    <t>札幌市豊平区</t>
  </si>
  <si>
    <t>千歳</t>
    <rPh sb="0" eb="2">
      <t>チトセ</t>
    </rPh>
    <phoneticPr fontId="18"/>
  </si>
  <si>
    <t>011061</t>
  </si>
  <si>
    <t>札幌市南区</t>
  </si>
  <si>
    <t>岩見沢</t>
  </si>
  <si>
    <t>011070</t>
  </si>
  <si>
    <t>札幌市西区</t>
  </si>
  <si>
    <t>滝川</t>
    <rPh sb="0" eb="2">
      <t>タキカワ</t>
    </rPh>
    <phoneticPr fontId="18"/>
  </si>
  <si>
    <t>011088</t>
  </si>
  <si>
    <t>札幌市厚別区</t>
  </si>
  <si>
    <t>深川</t>
    <rPh sb="0" eb="2">
      <t>フカガワ</t>
    </rPh>
    <phoneticPr fontId="18"/>
  </si>
  <si>
    <t>011096</t>
  </si>
  <si>
    <t>札幌市手稲区</t>
  </si>
  <si>
    <t>富良野</t>
    <rPh sb="0" eb="3">
      <t>フラノ</t>
    </rPh>
    <phoneticPr fontId="18"/>
  </si>
  <si>
    <t>011100</t>
  </si>
  <si>
    <t>札幌市清田区</t>
  </si>
  <si>
    <t>名寄</t>
    <rPh sb="0" eb="2">
      <t>ナヨロ</t>
    </rPh>
    <phoneticPr fontId="18"/>
  </si>
  <si>
    <t>012025</t>
  </si>
  <si>
    <t>函館市</t>
  </si>
  <si>
    <t>岩内</t>
    <rPh sb="0" eb="2">
      <t>イワナイ</t>
    </rPh>
    <phoneticPr fontId="18"/>
  </si>
  <si>
    <t>012033</t>
  </si>
  <si>
    <t>小樽市</t>
  </si>
  <si>
    <t>倶知安</t>
    <rPh sb="0" eb="3">
      <t>クッチャン</t>
    </rPh>
    <phoneticPr fontId="18"/>
  </si>
  <si>
    <t>012041</t>
  </si>
  <si>
    <t>旭川市</t>
  </si>
  <si>
    <t>江差</t>
    <rPh sb="0" eb="2">
      <t>エサシ</t>
    </rPh>
    <phoneticPr fontId="18"/>
  </si>
  <si>
    <t>012050</t>
  </si>
  <si>
    <t>室蘭市</t>
  </si>
  <si>
    <t>渡島</t>
    <rPh sb="0" eb="2">
      <t>オシマ</t>
    </rPh>
    <phoneticPr fontId="18"/>
  </si>
  <si>
    <t>012068</t>
  </si>
  <si>
    <t>釧路市</t>
  </si>
  <si>
    <t>八雲</t>
    <rPh sb="0" eb="2">
      <t>ヤクモ</t>
    </rPh>
    <phoneticPr fontId="18"/>
  </si>
  <si>
    <t>012076</t>
  </si>
  <si>
    <t>帯広市</t>
  </si>
  <si>
    <t>室蘭</t>
    <phoneticPr fontId="18"/>
  </si>
  <si>
    <t>012084</t>
  </si>
  <si>
    <t>北見市</t>
  </si>
  <si>
    <t>苫小牧</t>
  </si>
  <si>
    <t>012092</t>
  </si>
  <si>
    <t>夕張市</t>
  </si>
  <si>
    <t>浦河</t>
    <rPh sb="0" eb="2">
      <t>ウラカワ</t>
    </rPh>
    <phoneticPr fontId="18"/>
  </si>
  <si>
    <t>012106</t>
  </si>
  <si>
    <t>岩見沢市</t>
  </si>
  <si>
    <t>静内</t>
    <rPh sb="0" eb="2">
      <t>シズナイ</t>
    </rPh>
    <phoneticPr fontId="18"/>
  </si>
  <si>
    <t>012114</t>
  </si>
  <si>
    <t>網走市</t>
  </si>
  <si>
    <t>帯広</t>
    <phoneticPr fontId="18"/>
  </si>
  <si>
    <t>012122</t>
  </si>
  <si>
    <t>留萌市</t>
  </si>
  <si>
    <t>釧路</t>
    <phoneticPr fontId="18"/>
  </si>
  <si>
    <t>012131</t>
  </si>
  <si>
    <t>苫小牧市</t>
  </si>
  <si>
    <t>根室</t>
    <rPh sb="0" eb="2">
      <t>ネムロ</t>
    </rPh>
    <phoneticPr fontId="18"/>
  </si>
  <si>
    <t>012149</t>
  </si>
  <si>
    <t>稚内市</t>
  </si>
  <si>
    <t>中標津</t>
    <rPh sb="0" eb="3">
      <t>ナカシベツ</t>
    </rPh>
    <phoneticPr fontId="18"/>
  </si>
  <si>
    <t>012157</t>
  </si>
  <si>
    <t>美唄市</t>
  </si>
  <si>
    <t>網走</t>
  </si>
  <si>
    <t>012165</t>
  </si>
  <si>
    <t>芦別市</t>
  </si>
  <si>
    <t>北見</t>
    <phoneticPr fontId="18"/>
  </si>
  <si>
    <t>012173</t>
  </si>
  <si>
    <t>江別市</t>
  </si>
  <si>
    <t>紋別</t>
    <rPh sb="0" eb="2">
      <t>モンベツ</t>
    </rPh>
    <phoneticPr fontId="18"/>
  </si>
  <si>
    <t>012181</t>
  </si>
  <si>
    <t>赤平市</t>
  </si>
  <si>
    <t>稚内</t>
  </si>
  <si>
    <t>012190</t>
  </si>
  <si>
    <t>紋別市</t>
  </si>
  <si>
    <t>留萌</t>
  </si>
  <si>
    <t>012203</t>
  </si>
  <si>
    <t>士別市</t>
  </si>
  <si>
    <t>上川</t>
    <rPh sb="0" eb="2">
      <t>カミカワ</t>
    </rPh>
    <phoneticPr fontId="18"/>
  </si>
  <si>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</si>
  <si>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</si>
  <si>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</si>
  <si>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</si>
  <si>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</si>
  <si>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</si>
  <si>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</si>
  <si>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</si>
  <si>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</si>
  <si>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</si>
  <si>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</si>
  <si>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</si>
  <si>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</si>
  <si>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</si>
  <si>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</si>
  <si>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</si>
  <si>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</si>
  <si>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</si>
  <si>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</si>
  <si>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</si>
  <si>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</si>
  <si>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</si>
  <si>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</si>
  <si>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</si>
  <si>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</si>
  <si>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</si>
  <si>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</si>
  <si>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</si>
  <si>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</si>
  <si>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</si>
  <si>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</si>
  <si>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石狩郡当別町</t>
  </si>
  <si>
    <t>013048</t>
  </si>
  <si>
    <t>石狩郡新篠津村</t>
  </si>
  <si>
    <t>013315</t>
  </si>
  <si>
    <t>松前郡松前町</t>
  </si>
  <si>
    <t>013323</t>
  </si>
  <si>
    <t>松前郡福島町</t>
  </si>
  <si>
    <t>013331</t>
  </si>
  <si>
    <t>上磯郡知内町</t>
  </si>
  <si>
    <t>013340</t>
  </si>
  <si>
    <t>上磯郡木古内町</t>
  </si>
  <si>
    <t>013374</t>
  </si>
  <si>
    <t>亀田郡七飯町</t>
  </si>
  <si>
    <t>013439</t>
  </si>
  <si>
    <t>茅部郡鹿部町</t>
  </si>
  <si>
    <t>013455</t>
  </si>
  <si>
    <t>茅部郡森町</t>
  </si>
  <si>
    <t>013463</t>
  </si>
  <si>
    <t>二海郡八雲町</t>
  </si>
  <si>
    <t>013471</t>
  </si>
  <si>
    <t>山越郡長万部町</t>
  </si>
  <si>
    <t>013617</t>
  </si>
  <si>
    <t>檜山郡江差町</t>
  </si>
  <si>
    <t>013625</t>
  </si>
  <si>
    <t>檜山郡上ノ国町</t>
  </si>
  <si>
    <t>013633</t>
  </si>
  <si>
    <t>檜山郡厚沢部町</t>
  </si>
  <si>
    <t>013641</t>
  </si>
  <si>
    <t>爾志郡乙部町</t>
  </si>
  <si>
    <t>013676</t>
  </si>
  <si>
    <t>奥尻郡奥尻町</t>
  </si>
  <si>
    <t>013706</t>
  </si>
  <si>
    <t>瀬棚郡今金町</t>
  </si>
  <si>
    <t>013714</t>
  </si>
  <si>
    <t>久遠郡せたな町</t>
  </si>
  <si>
    <t>013919</t>
  </si>
  <si>
    <t>島牧郡島牧村</t>
  </si>
  <si>
    <t>013927</t>
  </si>
  <si>
    <t>寿都郡寿都町</t>
  </si>
  <si>
    <t>013935</t>
  </si>
  <si>
    <t>寿都郡黒松内町</t>
  </si>
  <si>
    <t>013943</t>
  </si>
  <si>
    <t>磯谷郡蘭越町</t>
  </si>
  <si>
    <t>013951</t>
  </si>
  <si>
    <t>虻田郡ニセコ町</t>
  </si>
  <si>
    <t>013960</t>
  </si>
  <si>
    <t>虻田郡真狩村</t>
  </si>
  <si>
    <t>013978</t>
  </si>
  <si>
    <t>虻田郡留寿都村</t>
  </si>
  <si>
    <t>013986</t>
  </si>
  <si>
    <t>虻田郡喜茂別町</t>
  </si>
  <si>
    <t>013994</t>
  </si>
  <si>
    <t>虻田郡京極町</t>
  </si>
  <si>
    <t>014001</t>
  </si>
  <si>
    <t>虻田郡倶知安町</t>
  </si>
  <si>
    <t>014010</t>
  </si>
  <si>
    <t>岩内郡共和町</t>
  </si>
  <si>
    <t>014028</t>
  </si>
  <si>
    <t>岩内郡岩内町</t>
  </si>
  <si>
    <t>014036</t>
  </si>
  <si>
    <t>古宇郡泊村</t>
  </si>
  <si>
    <t>014044</t>
  </si>
  <si>
    <t>古宇郡神恵内村</t>
  </si>
  <si>
    <t>014052</t>
  </si>
  <si>
    <t>積丹郡積丹町</t>
  </si>
  <si>
    <t>014061</t>
  </si>
  <si>
    <t>古平郡古平町</t>
  </si>
  <si>
    <t>014079</t>
  </si>
  <si>
    <t>余市郡仁木町</t>
  </si>
  <si>
    <t>014087</t>
  </si>
  <si>
    <t>余市郡余市町</t>
  </si>
  <si>
    <t>014095</t>
  </si>
  <si>
    <t>余市郡赤井川村</t>
  </si>
  <si>
    <t>014231</t>
  </si>
  <si>
    <t>空知郡南幌町</t>
  </si>
  <si>
    <t>014249</t>
  </si>
  <si>
    <t>空知郡奈井江町</t>
  </si>
  <si>
    <t>014257</t>
  </si>
  <si>
    <t>空知郡上砂川町</t>
  </si>
  <si>
    <t>014273</t>
  </si>
  <si>
    <t>夕張郡由仁町</t>
  </si>
  <si>
    <t>014281</t>
  </si>
  <si>
    <t>夕張郡長沼町</t>
  </si>
  <si>
    <t>014290</t>
  </si>
  <si>
    <t>夕張郡栗山町</t>
  </si>
  <si>
    <t>014303</t>
  </si>
  <si>
    <t>樺戸郡月形町</t>
  </si>
  <si>
    <t>014311</t>
  </si>
  <si>
    <t>樺戸郡浦臼町</t>
  </si>
  <si>
    <t>014320</t>
  </si>
  <si>
    <t>樺戸郡新十津川町</t>
  </si>
  <si>
    <t>014338</t>
  </si>
  <si>
    <t>雨竜郡妹背牛町</t>
  </si>
  <si>
    <t>014346</t>
  </si>
  <si>
    <t>雨竜郡秩父別町</t>
  </si>
  <si>
    <t>014362</t>
  </si>
  <si>
    <t>雨竜郡雨竜町</t>
  </si>
  <si>
    <t>014371</t>
  </si>
  <si>
    <t>雨竜郡北竜町</t>
  </si>
  <si>
    <t>014389</t>
  </si>
  <si>
    <t>雨竜郡沼田町</t>
  </si>
  <si>
    <t>014524</t>
  </si>
  <si>
    <t>上川郡鷹栖町</t>
  </si>
  <si>
    <t>014532</t>
  </si>
  <si>
    <t>上川郡東神楽町</t>
  </si>
  <si>
    <t>014541</t>
  </si>
  <si>
    <t>上川郡当麻町</t>
  </si>
  <si>
    <t>014559</t>
  </si>
  <si>
    <t>上川郡比布町</t>
  </si>
  <si>
    <t>014567</t>
  </si>
  <si>
    <t>上川郡愛別町</t>
  </si>
  <si>
    <t>014575</t>
  </si>
  <si>
    <t>上川郡上川町</t>
  </si>
  <si>
    <t>014583</t>
  </si>
  <si>
    <t>上川郡東川町</t>
  </si>
  <si>
    <t>014591</t>
  </si>
  <si>
    <t>上川郡美瑛町</t>
  </si>
  <si>
    <t>014605</t>
  </si>
  <si>
    <t>空知郡上富良野町</t>
  </si>
  <si>
    <t>014613</t>
  </si>
  <si>
    <t>空知郡中富良野町</t>
  </si>
  <si>
    <t>014621</t>
  </si>
  <si>
    <t>空知郡南富良野町</t>
  </si>
  <si>
    <t>014630</t>
  </si>
  <si>
    <t>勇払郡占冠村</t>
  </si>
  <si>
    <t>014648</t>
  </si>
  <si>
    <t>上川郡和寒町</t>
  </si>
  <si>
    <t>014656</t>
  </si>
  <si>
    <t>上川郡剣淵町</t>
  </si>
  <si>
    <t>014681</t>
  </si>
  <si>
    <t>上川郡下川町</t>
  </si>
  <si>
    <t>014699</t>
  </si>
  <si>
    <t>中川郡美深町</t>
  </si>
  <si>
    <t>014702</t>
  </si>
  <si>
    <t>中川郡音威子府村</t>
  </si>
  <si>
    <t>014711</t>
  </si>
  <si>
    <t>中川郡中川町</t>
  </si>
  <si>
    <t>014729</t>
  </si>
  <si>
    <t>雨竜郡幌加内町</t>
  </si>
  <si>
    <t>014818</t>
  </si>
  <si>
    <t>増毛郡増毛町</t>
  </si>
  <si>
    <t>014826</t>
  </si>
  <si>
    <t>留萌郡小平町</t>
  </si>
  <si>
    <t>014834</t>
  </si>
  <si>
    <t>苫前郡苫前町</t>
  </si>
  <si>
    <t>014842</t>
  </si>
  <si>
    <t>苫前郡羽幌町</t>
  </si>
  <si>
    <t>014851</t>
  </si>
  <si>
    <t>苫前郡初山別村</t>
  </si>
  <si>
    <t>014869</t>
  </si>
  <si>
    <t>天塩郡遠別町</t>
  </si>
  <si>
    <t>014877</t>
  </si>
  <si>
    <t>天塩郡天塩町</t>
  </si>
  <si>
    <t>015113</t>
  </si>
  <si>
    <t>宗谷郡猿払村</t>
  </si>
  <si>
    <t>015121</t>
  </si>
  <si>
    <t>枝幸郡浜頓別町</t>
  </si>
  <si>
    <t>015130</t>
  </si>
  <si>
    <t>枝幸郡中頓別町</t>
  </si>
  <si>
    <t>015148</t>
  </si>
  <si>
    <t>枝幸郡枝幸町</t>
  </si>
  <si>
    <t>015164</t>
  </si>
  <si>
    <t>天塩郡豊富町</t>
  </si>
  <si>
    <t>015172</t>
  </si>
  <si>
    <t>礼文郡礼文町</t>
  </si>
  <si>
    <t>015181</t>
  </si>
  <si>
    <t>利尻郡利尻町</t>
  </si>
  <si>
    <t>015199</t>
  </si>
  <si>
    <t>利尻郡利尻富士町</t>
  </si>
  <si>
    <t>015202</t>
  </si>
  <si>
    <t>天塩郡幌延町</t>
  </si>
  <si>
    <t>015431</t>
  </si>
  <si>
    <t>網走郡美幌町</t>
  </si>
  <si>
    <t>015440</t>
  </si>
  <si>
    <t>網走郡津別町</t>
  </si>
  <si>
    <t>015458</t>
  </si>
  <si>
    <t>斜里郡斜里町</t>
  </si>
  <si>
    <t>015466</t>
  </si>
  <si>
    <t>斜里郡清里町</t>
  </si>
  <si>
    <t>015474</t>
  </si>
  <si>
    <t>斜里郡小清水町</t>
  </si>
  <si>
    <t>015491</t>
  </si>
  <si>
    <t>常呂郡訓子府町</t>
  </si>
  <si>
    <t>015504</t>
  </si>
  <si>
    <t>常呂郡置戸町</t>
  </si>
  <si>
    <t>015521</t>
  </si>
  <si>
    <t>常呂郡佐呂間町</t>
  </si>
  <si>
    <t>015555</t>
  </si>
  <si>
    <t>紋別郡遠軽町</t>
  </si>
  <si>
    <t>015598</t>
  </si>
  <si>
    <t>紋別郡湧別町</t>
  </si>
  <si>
    <t>015601</t>
  </si>
  <si>
    <t>紋別郡滝上町</t>
  </si>
  <si>
    <t>015610</t>
  </si>
  <si>
    <t>紋別郡興部町</t>
  </si>
  <si>
    <t>015628</t>
  </si>
  <si>
    <t>紋別郡西興部村</t>
  </si>
  <si>
    <t>015636</t>
  </si>
  <si>
    <t>紋別郡雄武町</t>
  </si>
  <si>
    <t>015644</t>
  </si>
  <si>
    <t>網走郡大空町</t>
  </si>
  <si>
    <t>015717</t>
  </si>
  <si>
    <t>虻田郡豊浦町</t>
  </si>
  <si>
    <t>015750</t>
  </si>
  <si>
    <t>有珠郡壮瞥町</t>
  </si>
  <si>
    <t>015784</t>
  </si>
  <si>
    <t>白老郡白老町</t>
  </si>
  <si>
    <t>015814</t>
  </si>
  <si>
    <t>勇払郡厚真町</t>
  </si>
  <si>
    <t>015849</t>
  </si>
  <si>
    <t>虻田郡洞爺湖町</t>
  </si>
  <si>
    <t>015857</t>
  </si>
  <si>
    <t>勇払郡安平町</t>
  </si>
  <si>
    <t>015865</t>
  </si>
  <si>
    <t>勇払郡むかわ町</t>
  </si>
  <si>
    <t>016012</t>
  </si>
  <si>
    <t>沙流郡日高町</t>
  </si>
  <si>
    <t>016021</t>
  </si>
  <si>
    <t>沙流郡平取町</t>
  </si>
  <si>
    <t>016047</t>
  </si>
  <si>
    <t>新冠郡新冠町</t>
  </si>
  <si>
    <t>016071</t>
  </si>
  <si>
    <t>浦河郡浦河町</t>
  </si>
  <si>
    <t>016080</t>
  </si>
  <si>
    <t>様似郡様似町</t>
  </si>
  <si>
    <t>016098</t>
  </si>
  <si>
    <t>幌泉郡えりも町</t>
  </si>
  <si>
    <t>016101</t>
  </si>
  <si>
    <t>日高郡新ひだか町</t>
  </si>
  <si>
    <t>016314</t>
  </si>
  <si>
    <t>河東郡音更町</t>
  </si>
  <si>
    <t>016322</t>
  </si>
  <si>
    <t>河東郡士幌町</t>
  </si>
  <si>
    <t>016331</t>
  </si>
  <si>
    <t>河東郡上士幌町</t>
  </si>
  <si>
    <t>016349</t>
  </si>
  <si>
    <t>河東郡鹿追町</t>
  </si>
  <si>
    <t>016357</t>
  </si>
  <si>
    <t>上川郡新得町</t>
  </si>
  <si>
    <t>016365</t>
  </si>
  <si>
    <t>上川郡清水町</t>
  </si>
  <si>
    <t>016373</t>
  </si>
  <si>
    <t>河西郡芽室町</t>
  </si>
  <si>
    <t>016381</t>
  </si>
  <si>
    <t>河西郡中札内村</t>
  </si>
  <si>
    <t>016390</t>
  </si>
  <si>
    <t>河西郡更別村</t>
  </si>
  <si>
    <t>016411</t>
  </si>
  <si>
    <t>広尾郡大樹町</t>
  </si>
  <si>
    <t>016420</t>
  </si>
  <si>
    <t>広尾郡広尾町</t>
  </si>
  <si>
    <t>016438</t>
  </si>
  <si>
    <t>中川郡幕別町</t>
  </si>
  <si>
    <t>016446</t>
  </si>
  <si>
    <t>中川郡池田町</t>
  </si>
  <si>
    <t>016454</t>
  </si>
  <si>
    <t>中川郡豊頃町</t>
  </si>
  <si>
    <t>016462</t>
  </si>
  <si>
    <t>中川郡本別町</t>
  </si>
  <si>
    <t>016471</t>
  </si>
  <si>
    <t>足寄郡足寄町</t>
  </si>
  <si>
    <t>016489</t>
  </si>
  <si>
    <t>足寄郡陸別町</t>
  </si>
  <si>
    <t>016497</t>
  </si>
  <si>
    <t>十勝郡浦幌町</t>
  </si>
  <si>
    <t>016616</t>
  </si>
  <si>
    <t>釧路郡釧路町</t>
  </si>
  <si>
    <t>016624</t>
  </si>
  <si>
    <t>厚岸郡厚岸町</t>
  </si>
  <si>
    <t>016632</t>
  </si>
  <si>
    <t>厚岸郡浜中町</t>
  </si>
  <si>
    <t>016641</t>
  </si>
  <si>
    <t>川上郡標茶町</t>
  </si>
  <si>
    <t>016659</t>
  </si>
  <si>
    <t>川上郡弟子屈町</t>
  </si>
  <si>
    <t>016675</t>
  </si>
  <si>
    <t>阿寒郡鶴居村</t>
  </si>
  <si>
    <t>016683</t>
  </si>
  <si>
    <t>白糠郡白糠町</t>
  </si>
  <si>
    <t>016918</t>
  </si>
  <si>
    <t>野付郡別海町</t>
  </si>
  <si>
    <t>016926</t>
  </si>
  <si>
    <t>標津郡中標津町</t>
  </si>
  <si>
    <t>016934</t>
  </si>
  <si>
    <t>標津郡標津町</t>
  </si>
  <si>
    <t>016942</t>
  </si>
  <si>
    <t>目梨郡羅臼町</t>
  </si>
  <si>
    <t>不詳</t>
    <rPh sb="0" eb="2">
      <t>フショウ</t>
    </rPh>
    <phoneticPr fontId="18"/>
  </si>
  <si>
    <t>第5表　出生数（性・体重別）</t>
    <rPh sb="4" eb="7">
      <t>シュッセイスウ</t>
    </rPh>
    <rPh sb="10" eb="12">
      <t>タイジュウ</t>
    </rPh>
    <phoneticPr fontId="21"/>
  </si>
  <si>
    <t>検索値</t>
    <rPh sb="0" eb="2">
      <t>ケンサク</t>
    </rPh>
    <rPh sb="2" eb="3">
      <t>チ</t>
    </rPh>
    <phoneticPr fontId="21"/>
  </si>
  <si>
    <t>総数</t>
    <phoneticPr fontId="21"/>
  </si>
  <si>
    <t>1,000g
未満</t>
    <phoneticPr fontId="21"/>
  </si>
  <si>
    <t>1,000g以上
1,500g未満</t>
    <phoneticPr fontId="21"/>
  </si>
  <si>
    <t>1,500g以上
2,000g未満</t>
    <phoneticPr fontId="21"/>
  </si>
  <si>
    <t>2,000g以上
2,500g未満</t>
    <phoneticPr fontId="21"/>
  </si>
  <si>
    <t>2,500g以上
4,000g未満</t>
    <phoneticPr fontId="21"/>
  </si>
  <si>
    <t>4,000g以上</t>
    <phoneticPr fontId="21"/>
  </si>
  <si>
    <t>不詳</t>
  </si>
  <si>
    <t>低出生体重児（再掲）</t>
    <rPh sb="1" eb="3">
      <t>シュッショウ</t>
    </rPh>
    <rPh sb="7" eb="9">
      <t>サイケイ</t>
    </rPh>
    <phoneticPr fontId="21"/>
  </si>
  <si>
    <t>全国</t>
    <rPh sb="0" eb="2">
      <t>ゼンコク</t>
    </rPh>
    <phoneticPr fontId="21"/>
  </si>
  <si>
    <t>総数</t>
  </si>
  <si>
    <t>男</t>
  </si>
  <si>
    <t>女</t>
  </si>
  <si>
    <t>全道</t>
    <rPh sb="0" eb="1">
      <t>ゼン</t>
    </rPh>
    <rPh sb="1" eb="2">
      <t>ミチ</t>
    </rPh>
    <phoneticPr fontId="21"/>
  </si>
  <si>
    <t>資料</t>
    <rPh sb="0" eb="2">
      <t>シリョウ</t>
    </rPh>
    <phoneticPr fontId="21"/>
  </si>
  <si>
    <t>注</t>
    <rPh sb="0" eb="1">
      <t>チュウ</t>
    </rPh>
    <phoneticPr fontId="21"/>
  </si>
  <si>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21"/>
  </si>
  <si>
    <t>男</t>
    <rPh sb="0" eb="1">
      <t>オトコ</t>
    </rPh>
    <phoneticPr fontId="18"/>
  </si>
  <si>
    <t>女</t>
    <rPh sb="0" eb="1">
      <t>オンナ</t>
    </rPh>
    <phoneticPr fontId="18"/>
  </si>
  <si>
    <t>第6表　出生数（母の年齢階級別・出生順位別）及び合計特殊出生率</t>
    <phoneticPr fontId="21"/>
  </si>
  <si>
    <t>総数</t>
    <rPh sb="0" eb="2">
      <t>ソウスウ</t>
    </rPh>
    <phoneticPr fontId="21"/>
  </si>
  <si>
    <t>母の年齢階級別</t>
    <phoneticPr fontId="21"/>
  </si>
  <si>
    <t>合計特殊
出生率</t>
    <rPh sb="0" eb="2">
      <t>ゴウケイ</t>
    </rPh>
    <rPh sb="2" eb="4">
      <t>トクシュ</t>
    </rPh>
    <rPh sb="5" eb="8">
      <t>シュッセイリツ</t>
    </rPh>
    <phoneticPr fontId="21"/>
  </si>
  <si>
    <t>出生順位別</t>
    <phoneticPr fontId="21"/>
  </si>
  <si>
    <t>~14歳</t>
    <rPh sb="3" eb="4">
      <t>サイ</t>
    </rPh>
    <phoneticPr fontId="21"/>
  </si>
  <si>
    <t>15~19歳</t>
    <rPh sb="5" eb="6">
      <t>サイ</t>
    </rPh>
    <phoneticPr fontId="21"/>
  </si>
  <si>
    <t>20~24歳</t>
    <rPh sb="5" eb="6">
      <t>サイ</t>
    </rPh>
    <phoneticPr fontId="21"/>
  </si>
  <si>
    <t>25~29歳</t>
    <rPh sb="5" eb="6">
      <t>サイ</t>
    </rPh>
    <phoneticPr fontId="21"/>
  </si>
  <si>
    <t>30~34歳</t>
    <rPh sb="5" eb="6">
      <t>サイ</t>
    </rPh>
    <phoneticPr fontId="21"/>
  </si>
  <si>
    <t>35~39歳</t>
    <rPh sb="5" eb="6">
      <t>サイ</t>
    </rPh>
    <phoneticPr fontId="21"/>
  </si>
  <si>
    <t>40~44歳</t>
    <rPh sb="5" eb="6">
      <t>サイ</t>
    </rPh>
    <phoneticPr fontId="21"/>
  </si>
  <si>
    <t>45歳~</t>
    <rPh sb="2" eb="3">
      <t>サイ</t>
    </rPh>
    <phoneticPr fontId="21"/>
  </si>
  <si>
    <t>第1子</t>
    <phoneticPr fontId="21"/>
  </si>
  <si>
    <t>第2子</t>
    <phoneticPr fontId="21"/>
  </si>
  <si>
    <t>第3子</t>
    <phoneticPr fontId="21"/>
  </si>
  <si>
    <t>第4子</t>
    <phoneticPr fontId="21"/>
  </si>
  <si>
    <t>第5子以上</t>
    <phoneticPr fontId="21"/>
  </si>
  <si>
    <t>不詳</t>
    <rPh sb="0" eb="2">
      <t>フショウ</t>
    </rPh>
    <phoneticPr fontId="21"/>
  </si>
  <si>
    <t>全国</t>
  </si>
  <si>
    <t>全道</t>
  </si>
  <si>
    <t>資料</t>
    <phoneticPr fontId="24"/>
  </si>
  <si>
    <t>注1</t>
    <rPh sb="0" eb="1">
      <t>チュウ</t>
    </rPh>
    <phoneticPr fontId="24"/>
  </si>
  <si>
    <t>合計特殊出生率とは、15歳から49歳までの女子の年齢別出生率を合計したもので、1人の女性がその年齢別出生率で一生の間に生むとしたときの子どもの数に相当する。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ジョセイ</t>
    </rPh>
    <rPh sb="47" eb="49">
      <t>ネンレイ</t>
    </rPh>
    <rPh sb="49" eb="50">
      <t>ベツ</t>
    </rPh>
    <rPh sb="50" eb="51">
      <t>デ</t>
    </rPh>
    <rPh sb="51" eb="52">
      <t>ショウ</t>
    </rPh>
    <rPh sb="52" eb="53">
      <t>リツ</t>
    </rPh>
    <rPh sb="54" eb="56">
      <t>イッショウ</t>
    </rPh>
    <rPh sb="57" eb="58">
      <t>アイダ</t>
    </rPh>
    <rPh sb="59" eb="60">
      <t>ウ</t>
    </rPh>
    <rPh sb="67" eb="68">
      <t>コ</t>
    </rPh>
    <rPh sb="71" eb="72">
      <t>カズ</t>
    </rPh>
    <rPh sb="73" eb="75">
      <t>ソウトウ</t>
    </rPh>
    <phoneticPr fontId="21"/>
  </si>
  <si>
    <t>合計特殊出生率の算出にあたって分母に用いた人口は、全国は各歳別日本人人口、都道府県は国勢調査年次は５歳階級別日本人人口、他の年次は５歳階級別総人口である。</t>
    <rPh sb="0" eb="2">
      <t>ゴウケイ</t>
    </rPh>
    <rPh sb="2" eb="4">
      <t>トクシュ</t>
    </rPh>
    <rPh sb="4" eb="6">
      <t>シュッショウ</t>
    </rPh>
    <rPh sb="6" eb="7">
      <t>リツ</t>
    </rPh>
    <rPh sb="8" eb="10">
      <t>サンシュツ</t>
    </rPh>
    <phoneticPr fontId="21"/>
  </si>
  <si>
    <t>保健所及び市町村の合計特殊出生率については、当該年次の値ではなく、上記資料から合計特殊出生率のベイズ推定値を示した。</t>
    <rPh sb="0" eb="3">
      <t>ホケンジョ</t>
    </rPh>
    <rPh sb="3" eb="4">
      <t>オヨ</t>
    </rPh>
    <rPh sb="5" eb="8">
      <t>シチョウソン</t>
    </rPh>
    <rPh sb="22" eb="24">
      <t>トウガイ</t>
    </rPh>
    <rPh sb="24" eb="26">
      <t>ネンジ</t>
    </rPh>
    <rPh sb="27" eb="28">
      <t>アタイ</t>
    </rPh>
    <rPh sb="33" eb="35">
      <t>ジョウキ</t>
    </rPh>
    <rPh sb="35" eb="37">
      <t>シリョウ</t>
    </rPh>
    <rPh sb="39" eb="41">
      <t>ゴウケイ</t>
    </rPh>
    <rPh sb="41" eb="43">
      <t>トクシュ</t>
    </rPh>
    <rPh sb="43" eb="46">
      <t>シュッセイリツ</t>
    </rPh>
    <rPh sb="54" eb="55">
      <t>シメ</t>
    </rPh>
    <phoneticPr fontId="21"/>
  </si>
  <si>
    <t>合計特殊出生率のベイズ推定については、下記の厚労省Webページ、もしくは佐伯則英ら: 厚生の指標. 1999; 46(10): 3-10などを参照のこと。</t>
    <rPh sb="0" eb="2">
      <t>ゴウケイ</t>
    </rPh>
    <rPh sb="2" eb="4">
      <t>トクシュ</t>
    </rPh>
    <rPh sb="4" eb="7">
      <t>シュッセイリツ</t>
    </rPh>
    <rPh sb="11" eb="13">
      <t>スイテイ</t>
    </rPh>
    <rPh sb="19" eb="21">
      <t>カキ</t>
    </rPh>
    <rPh sb="22" eb="25">
      <t>コウロウショウ</t>
    </rPh>
    <rPh sb="71" eb="73">
      <t>サンショウ</t>
    </rPh>
    <phoneticPr fontId="21"/>
  </si>
  <si>
    <t>http://www.mhlw.go.jp/toukei/saikin/hw/jinkou/other/hoken14/dl/sankou.pdf</t>
    <phoneticPr fontId="21"/>
  </si>
  <si>
    <t>年齢階級別の女性人口がわかっていれば、次式でもって単年次の合計特殊出生率を算出できる。</t>
    <rPh sb="19" eb="21">
      <t>ジシキ</t>
    </rPh>
    <rPh sb="25" eb="26">
      <t>タン</t>
    </rPh>
    <rPh sb="26" eb="28">
      <t>ネンジ</t>
    </rPh>
    <rPh sb="29" eb="31">
      <t>ゴウケイ</t>
    </rPh>
    <rPh sb="31" eb="33">
      <t>トクシュ</t>
    </rPh>
    <rPh sb="33" eb="36">
      <t>シュッセイリツ</t>
    </rPh>
    <rPh sb="37" eb="39">
      <t>サンシュツ</t>
    </rPh>
    <phoneticPr fontId="21"/>
  </si>
  <si>
    <t>ただし、当該ページにも解説されているように、小地域では指標値の不安定性が問題になるので注意されたい。</t>
    <rPh sb="11" eb="13">
      <t>カイセツ</t>
    </rPh>
    <rPh sb="43" eb="45">
      <t>チュウイ</t>
    </rPh>
    <phoneticPr fontId="21"/>
  </si>
  <si>
    <t>合計特殊出生率（非ベイズ推定値）</t>
    <rPh sb="0" eb="2">
      <t>ゴウケイ</t>
    </rPh>
    <rPh sb="2" eb="4">
      <t>トクシュ</t>
    </rPh>
    <rPh sb="4" eb="7">
      <t>シュッセイリツ</t>
    </rPh>
    <rPh sb="8" eb="9">
      <t>ヒ</t>
    </rPh>
    <rPh sb="12" eb="15">
      <t>スイテイチ</t>
    </rPh>
    <phoneticPr fontId="21"/>
  </si>
  <si>
    <t>=｛(15~19歳階級における出生数/女性人口)+(20~24歳階級における出生数/女性人口)+…+(45~49歳階級における出生数/女性人口)｝×5</t>
    <rPh sb="9" eb="10">
      <t>サイ</t>
    </rPh>
    <rPh sb="10" eb="12">
      <t>カイキュウ</t>
    </rPh>
    <rPh sb="16" eb="19">
      <t>シュッセイスウ</t>
    </rPh>
    <rPh sb="20" eb="22">
      <t>ジョセイ</t>
    </rPh>
    <rPh sb="22" eb="24">
      <t>ジンコウ</t>
    </rPh>
    <rPh sb="32" eb="33">
      <t>サイ</t>
    </rPh>
    <rPh sb="33" eb="35">
      <t>カイキュウ</t>
    </rPh>
    <rPh sb="39" eb="42">
      <t>シュッセイスウ</t>
    </rPh>
    <rPh sb="43" eb="45">
      <t>ジョセイ</t>
    </rPh>
    <rPh sb="45" eb="47">
      <t>ジンコウ</t>
    </rPh>
    <rPh sb="57" eb="58">
      <t>サイ</t>
    </rPh>
    <rPh sb="58" eb="60">
      <t>カイキュウ</t>
    </rPh>
    <rPh sb="64" eb="67">
      <t>シュッセイスウ</t>
    </rPh>
    <rPh sb="68" eb="70">
      <t>ジョセイ</t>
    </rPh>
    <rPh sb="70" eb="72">
      <t>ジンコウ</t>
    </rPh>
    <phoneticPr fontId="21"/>
  </si>
  <si>
    <t>圏域及び（総合）振興局の合計特殊出生率については、上記資料にないため「N/A」と表記した（ただし、ひとつの保健所からなる場合には保健所の値に等しい）。</t>
    <rPh sb="0" eb="2">
      <t>ケンイキ</t>
    </rPh>
    <rPh sb="2" eb="3">
      <t>オヨ</t>
    </rPh>
    <rPh sb="5" eb="7">
      <t>ソウゴウ</t>
    </rPh>
    <rPh sb="8" eb="11">
      <t>シンコウキョク</t>
    </rPh>
    <rPh sb="25" eb="27">
      <t>ジョウキ</t>
    </rPh>
    <rPh sb="27" eb="29">
      <t>シリョウ</t>
    </rPh>
    <rPh sb="40" eb="42">
      <t>ヒョウキ</t>
    </rPh>
    <rPh sb="53" eb="56">
      <t>ホケンジョ</t>
    </rPh>
    <rPh sb="60" eb="62">
      <t>バアイ</t>
    </rPh>
    <rPh sb="64" eb="67">
      <t>ホケンジョ</t>
    </rPh>
    <rPh sb="68" eb="69">
      <t>アタイ</t>
    </rPh>
    <rPh sb="70" eb="71">
      <t>ヒト</t>
    </rPh>
    <phoneticPr fontId="21"/>
  </si>
  <si>
    <t>札幌</t>
    <rPh sb="0" eb="2">
      <t>サッポロ</t>
    </rPh>
    <phoneticPr fontId="18"/>
  </si>
  <si>
    <t>南渡島</t>
    <rPh sb="0" eb="3">
      <t>ミナミオシマ</t>
    </rPh>
    <phoneticPr fontId="18"/>
  </si>
  <si>
    <t>市立函館</t>
  </si>
  <si>
    <t>後志</t>
    <rPh sb="0" eb="2">
      <t>シリベシ</t>
    </rPh>
    <phoneticPr fontId="18"/>
  </si>
  <si>
    <t>上川中部</t>
    <rPh sb="0" eb="4">
      <t>カミカワチュウブ</t>
    </rPh>
    <phoneticPr fontId="18"/>
  </si>
  <si>
    <t>西胆振</t>
    <rPh sb="0" eb="1">
      <t>ニシ</t>
    </rPh>
    <rPh sb="1" eb="3">
      <t>イブリ</t>
    </rPh>
    <phoneticPr fontId="18"/>
  </si>
  <si>
    <t>室蘭</t>
  </si>
  <si>
    <t>釧路</t>
    <rPh sb="0" eb="2">
      <t>クシロ</t>
    </rPh>
    <phoneticPr fontId="18"/>
  </si>
  <si>
    <t>釧路</t>
  </si>
  <si>
    <t>十勝</t>
    <rPh sb="0" eb="2">
      <t>トカチ</t>
    </rPh>
    <phoneticPr fontId="18"/>
  </si>
  <si>
    <t>帯広</t>
  </si>
  <si>
    <t>北網</t>
    <rPh sb="0" eb="1">
      <t>キタ</t>
    </rPh>
    <rPh sb="1" eb="2">
      <t>アミ</t>
    </rPh>
    <phoneticPr fontId="18"/>
  </si>
  <si>
    <t>北見</t>
  </si>
  <si>
    <t>南空知</t>
    <rPh sb="0" eb="1">
      <t>ミナミ</t>
    </rPh>
    <rPh sb="1" eb="3">
      <t>ソラチ</t>
    </rPh>
    <phoneticPr fontId="18"/>
  </si>
  <si>
    <t>北網</t>
    <rPh sb="0" eb="1">
      <t>ホク</t>
    </rPh>
    <rPh sb="1" eb="2">
      <t>アミ</t>
    </rPh>
    <phoneticPr fontId="18"/>
  </si>
  <si>
    <t>留萌</t>
    <rPh sb="0" eb="2">
      <t>ルモイ</t>
    </rPh>
    <phoneticPr fontId="18"/>
  </si>
  <si>
    <t>東胆振</t>
    <rPh sb="0" eb="1">
      <t>ヒガシ</t>
    </rPh>
    <rPh sb="1" eb="3">
      <t>イブリ</t>
    </rPh>
    <phoneticPr fontId="18"/>
  </si>
  <si>
    <t>宗谷</t>
    <rPh sb="0" eb="2">
      <t>ソウヤ</t>
    </rPh>
    <phoneticPr fontId="18"/>
  </si>
  <si>
    <t>中空知</t>
    <rPh sb="0" eb="3">
      <t>ナカソラチ</t>
    </rPh>
    <phoneticPr fontId="18"/>
  </si>
  <si>
    <t>滝川</t>
  </si>
  <si>
    <t>江別</t>
  </si>
  <si>
    <t>遠紋</t>
    <rPh sb="0" eb="1">
      <t>オン</t>
    </rPh>
    <rPh sb="1" eb="2">
      <t>モン</t>
    </rPh>
    <phoneticPr fontId="18"/>
  </si>
  <si>
    <t>紋別</t>
  </si>
  <si>
    <t>上川北部</t>
    <rPh sb="0" eb="2">
      <t>カミカワ</t>
    </rPh>
    <rPh sb="2" eb="4">
      <t>ホクブ</t>
    </rPh>
    <phoneticPr fontId="18"/>
  </si>
  <si>
    <t>名寄</t>
  </si>
  <si>
    <t>根室</t>
    <rPh sb="0" eb="2">
      <t>ネムロセンコン</t>
    </rPh>
    <phoneticPr fontId="18"/>
  </si>
  <si>
    <t>根室</t>
  </si>
  <si>
    <t>千歳</t>
  </si>
  <si>
    <t>北空知</t>
    <rPh sb="0" eb="3">
      <t>キタソラチ</t>
    </rPh>
    <phoneticPr fontId="18"/>
  </si>
  <si>
    <t>深川</t>
  </si>
  <si>
    <t>富良野</t>
  </si>
  <si>
    <t>南渡島</t>
    <rPh sb="0" eb="1">
      <t>ミナミ</t>
    </rPh>
    <rPh sb="1" eb="3">
      <t>オシマ</t>
    </rPh>
    <phoneticPr fontId="18"/>
  </si>
  <si>
    <t>渡島</t>
  </si>
  <si>
    <t>北渡島桧山</t>
    <rPh sb="0" eb="1">
      <t>キタ</t>
    </rPh>
    <rPh sb="1" eb="3">
      <t>オシマ</t>
    </rPh>
    <rPh sb="3" eb="5">
      <t>ヒヤマ</t>
    </rPh>
    <phoneticPr fontId="18"/>
  </si>
  <si>
    <t>八雲</t>
  </si>
  <si>
    <t>南桧山</t>
    <rPh sb="0" eb="1">
      <t>ミナミ</t>
    </rPh>
    <rPh sb="1" eb="3">
      <t>ヒヤマ</t>
    </rPh>
    <phoneticPr fontId="18"/>
  </si>
  <si>
    <t>江差</t>
  </si>
  <si>
    <t>倶知安</t>
  </si>
  <si>
    <t>岩内</t>
  </si>
  <si>
    <t>南空知</t>
    <rPh sb="0" eb="3">
      <t>ミナミソラチ</t>
    </rPh>
    <phoneticPr fontId="18"/>
  </si>
  <si>
    <t>上川</t>
  </si>
  <si>
    <t>日高</t>
    <rPh sb="0" eb="2">
      <t>ヒダカ</t>
    </rPh>
    <phoneticPr fontId="18"/>
  </si>
  <si>
    <t>静内</t>
  </si>
  <si>
    <t>浦河</t>
  </si>
  <si>
    <t>中標津</t>
  </si>
  <si>
    <t>保健所</t>
    <rPh sb="0" eb="3">
      <t>ホケンジョ</t>
    </rPh>
    <phoneticPr fontId="18"/>
  </si>
  <si>
    <t>二次医療圏</t>
    <rPh sb="0" eb="5">
      <t>ニジイリョウケン</t>
    </rPh>
    <phoneticPr fontId="18"/>
  </si>
  <si>
    <t>北渡島桧山</t>
    <rPh sb="0" eb="3">
      <t>キタオシマ</t>
    </rPh>
    <rPh sb="3" eb="5">
      <t>ヒヤマ</t>
    </rPh>
    <phoneticPr fontId="18"/>
  </si>
  <si>
    <t>西胆振</t>
    <rPh sb="0" eb="3">
      <t>ニシイブリ</t>
    </rPh>
    <phoneticPr fontId="18"/>
  </si>
  <si>
    <t>第4表　人口動態総覧（実数・率）</t>
    <rPh sb="6" eb="8">
      <t>ドウタイ</t>
    </rPh>
    <rPh sb="8" eb="10">
      <t>ソウラン</t>
    </rPh>
    <rPh sb="11" eb="13">
      <t>ジッスウ</t>
    </rPh>
    <rPh sb="14" eb="15">
      <t>リツ</t>
    </rPh>
    <phoneticPr fontId="21"/>
  </si>
  <si>
    <t>出生</t>
    <phoneticPr fontId="21"/>
  </si>
  <si>
    <t>死亡</t>
    <phoneticPr fontId="21"/>
  </si>
  <si>
    <t>低出生体重児</t>
    <rPh sb="1" eb="3">
      <t>シュッショウ</t>
    </rPh>
    <phoneticPr fontId="21"/>
  </si>
  <si>
    <t>乳児死亡</t>
  </si>
  <si>
    <t>新生児死亡</t>
  </si>
  <si>
    <t>周産期死亡</t>
    <rPh sb="0" eb="3">
      <t>シュウサンキ</t>
    </rPh>
    <rPh sb="3" eb="5">
      <t>シボウ</t>
    </rPh>
    <phoneticPr fontId="21"/>
  </si>
  <si>
    <t>死産</t>
    <rPh sb="0" eb="2">
      <t>シザン</t>
    </rPh>
    <phoneticPr fontId="21"/>
  </si>
  <si>
    <t>婚姻</t>
    <phoneticPr fontId="21"/>
  </si>
  <si>
    <t>離婚</t>
    <rPh sb="0" eb="1">
      <t>ハナレ</t>
    </rPh>
    <rPh sb="1" eb="2">
      <t>コン</t>
    </rPh>
    <phoneticPr fontId="21"/>
  </si>
  <si>
    <t>妊娠満22週以後の
死産</t>
    <phoneticPr fontId="21"/>
  </si>
  <si>
    <t xml:space="preserve"> 早期新生児死亡</t>
  </si>
  <si>
    <t>自然死産</t>
  </si>
  <si>
    <t>人工死産</t>
  </si>
  <si>
    <t>実数</t>
  </si>
  <si>
    <t>人口
千対</t>
    <phoneticPr fontId="21"/>
  </si>
  <si>
    <t>出生
千対</t>
    <rPh sb="0" eb="2">
      <t>シュッショウ</t>
    </rPh>
    <phoneticPr fontId="21"/>
  </si>
  <si>
    <t>出産
千対</t>
    <phoneticPr fontId="21"/>
  </si>
  <si>
    <t>出生
千対</t>
    <phoneticPr fontId="21"/>
  </si>
  <si>
    <t>注</t>
    <rPh sb="0" eb="1">
      <t>チュウ</t>
    </rPh>
    <phoneticPr fontId="24"/>
  </si>
  <si>
    <t>自然増減</t>
    <rPh sb="0" eb="2">
      <t>シゼン</t>
    </rPh>
    <rPh sb="2" eb="4">
      <t>ゾウゲン</t>
    </rPh>
    <phoneticPr fontId="21"/>
  </si>
  <si>
    <t>令和３年
人口</t>
    <rPh sb="0" eb="2">
      <t>レイワ</t>
    </rPh>
    <rPh sb="3" eb="4">
      <t>ネン</t>
    </rPh>
    <rPh sb="5" eb="7">
      <t>ジンコウ</t>
    </rPh>
    <phoneticPr fontId="18"/>
  </si>
  <si>
    <t>令和３年</t>
    <rPh sb="0" eb="2">
      <t>レイワ</t>
    </rPh>
    <rPh sb="3" eb="4">
      <t>ネン</t>
    </rPh>
    <phoneticPr fontId="18"/>
  </si>
  <si>
    <t>人口には「住民基本台帳に基づく人口、人口動態及び世帯数調査」の令和３年１月１日現在人口を用いた。</t>
    <rPh sb="18" eb="20">
      <t>ジンコウ</t>
    </rPh>
    <rPh sb="20" eb="22">
      <t>ドウタイ</t>
    </rPh>
    <rPh sb="22" eb="23">
      <t>オヨ</t>
    </rPh>
    <rPh sb="24" eb="27">
      <t>セタイスウ</t>
    </rPh>
    <rPh sb="27" eb="29">
      <t>チョウサ</t>
    </rPh>
    <rPh sb="31" eb="33">
      <t>レイワ</t>
    </rPh>
    <rPh sb="34" eb="35">
      <t>ネン</t>
    </rPh>
    <rPh sb="35" eb="36">
      <t>ヘイネン</t>
    </rPh>
    <rPh sb="36" eb="37">
      <t>ガツ</t>
    </rPh>
    <rPh sb="38" eb="41">
      <t>ニチゲンザイ</t>
    </rPh>
    <rPh sb="41" eb="43">
      <t>ジンコウ</t>
    </rPh>
    <rPh sb="44" eb="45">
      <t>モチ</t>
    </rPh>
    <phoneticPr fontId="32"/>
  </si>
  <si>
    <t>札幌市</t>
    <phoneticPr fontId="18"/>
  </si>
  <si>
    <t>札幌市</t>
    <phoneticPr fontId="18"/>
  </si>
  <si>
    <t>人口動態統計（確定数）を基に道で集計</t>
    <rPh sb="0" eb="2">
      <t>ジンコウ</t>
    </rPh>
    <rPh sb="2" eb="4">
      <t>ドウタイ</t>
    </rPh>
    <rPh sb="4" eb="6">
      <t>トウケイ</t>
    </rPh>
    <rPh sb="7" eb="9">
      <t>カクテイ</t>
    </rPh>
    <rPh sb="9" eb="10">
      <t>スウ</t>
    </rPh>
    <rPh sb="12" eb="13">
      <t>モト</t>
    </rPh>
    <rPh sb="14" eb="15">
      <t>ミチ</t>
    </rPh>
    <rPh sb="16" eb="18">
      <t>シュウケイ</t>
    </rPh>
    <phoneticPr fontId="20"/>
  </si>
  <si>
    <t>…</t>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</si>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</sst>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quot;△ &quot;#,##0.00"/>
    <numFmt numFmtId="178" formatCode="#,##0.0;&quot;△ &quot;#,##0.0"/>
    <numFmt numFmtId="179" formatCode="#,##0;_ * \-#,##0_ ;&quot;-&quot;;_ @_ "/>
    <numFmt numFmtId="180" formatCode="#,##0.0;_ * \-#,##0.0_ ;&quot;-&quot;;_ @_ "/>
    <numFmt numFmtId="181" formatCode="@&quot;圏域&quot;"/>
    <numFmt numFmtId="182" formatCode="@&quot;保健所&quot;"/>
  </numFmts>
  <fonts count="3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メイリオ"/>
      <family val="3"/>
      <charset val="128"/>
    </font>
    <font>
      <sz val="6"/>
      <name val="ＭＳ Ｐゴシック"/>
      <family val="3"/>
      <charset val="128"/>
    </font>
    <font>
      <sz val="11"/>
      <name val="ＭＳ Ｐゴシック"/>
      <family val="3"/>
      <charset val="128"/>
    </font>
    <font>
      <sz val="10"/>
      <color theme="1"/>
      <name val="游ゴシック"/>
      <family val="3"/>
      <charset val="128"/>
      <scheme val="minor"/>
    </font>
    <font>
      <b/>
      <sz val="18"/>
      <color indexed="56"/>
      <name val="ＭＳ Ｐゴシック"/>
      <family val="3"/>
      <charset val="128"/>
    </font>
    <font>
      <sz val="10"/>
      <color theme="0"/>
      <name val="メイリオ"/>
      <family val="3"/>
      <charset val="128"/>
    </font>
    <font>
      <sz val="10"/>
      <name val="メイリオ"/>
      <family val="3"/>
      <charset val="128"/>
    </font>
    <font>
      <u/>
      <sz val="11"/>
      <color theme="10"/>
      <name val="ＭＳ Ｐゴシック"/>
      <family val="3"/>
      <charset val="128"/>
    </font>
    <font>
      <u/>
      <sz val="10"/>
      <color theme="10"/>
      <name val="メイリオ"/>
      <family val="3"/>
      <charset val="128"/>
    </font>
    <font>
      <sz val="11"/>
      <color indexed="81"/>
      <name val="MS P ゴシック"/>
      <family val="3"/>
      <charset val="128"/>
    </font>
    <font>
      <b/>
      <sz val="10"/>
      <color theme="1"/>
      <name val="メイリオ"/>
      <family val="3"/>
      <charset val="128"/>
    </font>
    <font>
      <sz val="11"/>
      <name val="メイリオ"/>
      <family val="3"/>
      <charset val="128"/>
    </font>
    <font>
      <sz val="6"/>
      <name val="游ゴシック"/>
      <family val="3"/>
      <charset val="128"/>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22" fillId="0" borderId="0"/>
    <xf numFmtId="38" fontId="22" fillId="0" borderId="0" applyFont="0" applyFill="0" applyBorder="0" applyAlignment="0" applyProtection="0"/>
    <xf numFmtId="0" fontId="27" fillId="0" borderId="0" applyNumberFormat="0" applyFill="0" applyBorder="0" applyAlignment="0" applyProtection="0">
      <alignment vertical="top"/>
      <protection locked="0"/>
    </xf>
  </cellStyleXfs>
  <cellXfs count="163">
    <xf numFmtId="0" fontId="0" fillId="0" borderId="0" xfId="0">
      <alignment vertical="center"/>
    </xf>
    <xf numFmtId="0" fontId="0" fillId="33" borderId="0" xfId="0" applyFill="1">
      <alignment vertical="center"/>
    </xf>
    <xf numFmtId="0" fontId="0" fillId="0" borderId="0" xfId="0" applyNumberFormat="1">
      <alignmen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19" fillId="0" borderId="17" xfId="42" applyBorder="1" applyAlignment="1">
      <alignment vertical="center"/>
    </xf>
    <xf numFmtId="0" fontId="20" fillId="0" borderId="17" xfId="42" applyFont="1" applyBorder="1" applyAlignment="1">
      <alignment horizontal="center" vertical="center" wrapText="1"/>
    </xf>
    <xf numFmtId="0" fontId="20" fillId="0" borderId="14" xfId="42" applyFont="1" applyBorder="1" applyAlignment="1">
      <alignment horizontal="center" vertical="center" wrapText="1"/>
    </xf>
    <xf numFmtId="0" fontId="20" fillId="0" borderId="17" xfId="42" applyFont="1" applyBorder="1" applyAlignment="1">
      <alignment horizontal="center" vertical="center"/>
    </xf>
    <xf numFmtId="0" fontId="20" fillId="0" borderId="18" xfId="42" applyFont="1" applyBorder="1" applyAlignment="1">
      <alignment horizontal="center" vertical="center" wrapText="1"/>
    </xf>
    <xf numFmtId="0" fontId="20" fillId="0" borderId="0" xfId="42" applyFont="1" applyAlignment="1">
      <alignment horizontal="center" vertical="center"/>
    </xf>
    <xf numFmtId="0" fontId="20" fillId="34" borderId="16" xfId="42" applyFont="1" applyFill="1" applyBorder="1">
      <alignment vertical="center"/>
    </xf>
    <xf numFmtId="176" fontId="20" fillId="34" borderId="14" xfId="42" applyNumberFormat="1" applyFont="1" applyFill="1" applyBorder="1" applyAlignment="1">
      <alignment horizontal="center" vertical="center"/>
    </xf>
    <xf numFmtId="176" fontId="20" fillId="34" borderId="17" xfId="42" applyNumberFormat="1" applyFont="1" applyFill="1" applyBorder="1">
      <alignment vertical="center"/>
    </xf>
    <xf numFmtId="0" fontId="20" fillId="34" borderId="19" xfId="42" applyFont="1" applyFill="1" applyBorder="1">
      <alignment vertical="center"/>
    </xf>
    <xf numFmtId="176" fontId="20" fillId="34" borderId="15" xfId="42" applyNumberFormat="1" applyFont="1" applyFill="1" applyBorder="1" applyAlignment="1">
      <alignment horizontal="center" vertical="center"/>
    </xf>
    <xf numFmtId="176" fontId="20" fillId="34" borderId="0" xfId="42" applyNumberFormat="1" applyFont="1" applyFill="1" applyBorder="1">
      <alignment vertical="center"/>
    </xf>
    <xf numFmtId="176" fontId="20" fillId="0" borderId="0" xfId="42" applyNumberFormat="1" applyFont="1">
      <alignment vertical="center"/>
    </xf>
    <xf numFmtId="0" fontId="20" fillId="0" borderId="0" xfId="42" applyFont="1" applyBorder="1" applyAlignment="1">
      <alignment horizontal="right" vertical="center" indent="1"/>
    </xf>
    <xf numFmtId="0" fontId="20" fillId="0" borderId="0" xfId="42" applyFont="1" applyBorder="1">
      <alignment vertical="center"/>
    </xf>
    <xf numFmtId="0" fontId="20" fillId="0" borderId="0" xfId="42" applyFont="1" applyAlignment="1">
      <alignment vertical="center"/>
    </xf>
    <xf numFmtId="176" fontId="20" fillId="34" borderId="17" xfId="42" applyNumberFormat="1" applyFont="1" applyFill="1" applyBorder="1" applyAlignment="1">
      <alignment horizontal="center" vertical="center"/>
    </xf>
    <xf numFmtId="176" fontId="20" fillId="34" borderId="0" xfId="42" applyNumberFormat="1" applyFont="1" applyFill="1" applyBorder="1" applyAlignment="1">
      <alignment horizontal="center" vertical="center"/>
    </xf>
    <xf numFmtId="0" fontId="20" fillId="0" borderId="0" xfId="42" applyFont="1" applyAlignment="1">
      <alignment vertical="center"/>
    </xf>
    <xf numFmtId="0" fontId="20" fillId="0" borderId="10" xfId="42" applyFont="1" applyBorder="1" applyAlignment="1">
      <alignment horizontal="center" vertical="center" wrapText="1"/>
    </xf>
    <xf numFmtId="0" fontId="20" fillId="0" borderId="10" xfId="42" applyFont="1" applyBorder="1" applyAlignment="1">
      <alignment horizontal="center" vertical="center"/>
    </xf>
    <xf numFmtId="0" fontId="20" fillId="0" borderId="14" xfId="42" applyFont="1" applyBorder="1" applyAlignment="1">
      <alignment horizontal="center" vertical="center"/>
    </xf>
    <xf numFmtId="176" fontId="20" fillId="35" borderId="16" xfId="42" applyNumberFormat="1" applyFont="1" applyFill="1" applyBorder="1" applyAlignment="1">
      <alignment horizontal="left" vertical="center"/>
    </xf>
    <xf numFmtId="176" fontId="20" fillId="35" borderId="17" xfId="42" applyNumberFormat="1" applyFont="1" applyFill="1" applyBorder="1" applyAlignment="1">
      <alignment horizontal="left" vertical="center"/>
    </xf>
    <xf numFmtId="177" fontId="20" fillId="35" borderId="18" xfId="42" applyNumberFormat="1" applyFont="1" applyFill="1" applyBorder="1" applyAlignment="1">
      <alignment horizontal="right" vertical="center"/>
    </xf>
    <xf numFmtId="176" fontId="20" fillId="35" borderId="12" xfId="42" applyNumberFormat="1" applyFont="1" applyFill="1" applyBorder="1" applyAlignment="1">
      <alignment horizontal="left" vertical="center"/>
    </xf>
    <xf numFmtId="0" fontId="20" fillId="0" borderId="0" xfId="42" applyFont="1" applyAlignment="1">
      <alignment horizontal="right" vertical="center" indent="1"/>
    </xf>
    <xf numFmtId="0" fontId="25" fillId="0" borderId="0" xfId="42" applyFont="1">
      <alignment vertical="center"/>
    </xf>
    <xf numFmtId="38" fontId="26" fillId="0" borderId="0" xfId="44" applyFont="1" applyAlignment="1">
      <alignment horizontal="left"/>
    </xf>
    <xf numFmtId="0" fontId="26" fillId="0" borderId="0" xfId="43" applyFont="1" applyAlignment="1"/>
    <xf numFmtId="0" fontId="20" fillId="0" borderId="0" xfId="42" quotePrefix="1" applyFont="1" applyAlignment="1">
      <alignment horizontal="right" vertical="center" indent="1"/>
    </xf>
    <xf numFmtId="38" fontId="26" fillId="0" borderId="0" xfId="44" applyFont="1" applyAlignment="1">
      <alignment horizontal="left" vertical="top"/>
    </xf>
    <xf numFmtId="0" fontId="28" fillId="0" borderId="0" xfId="45" applyFont="1" applyAlignment="1" applyProtection="1">
      <alignment vertical="center"/>
    </xf>
    <xf numFmtId="0" fontId="19" fillId="0" borderId="0" xfId="42" applyAlignment="1">
      <alignment vertical="center"/>
    </xf>
    <xf numFmtId="0" fontId="26" fillId="0" borderId="0" xfId="43" applyFont="1" applyAlignment="1">
      <alignment vertical="top"/>
    </xf>
    <xf numFmtId="0" fontId="20" fillId="0" borderId="0" xfId="42" quotePrefix="1" applyFont="1">
      <alignment vertical="center"/>
    </xf>
    <xf numFmtId="176" fontId="20" fillId="37" borderId="14" xfId="42" applyNumberFormat="1" applyFont="1" applyFill="1" applyBorder="1" applyAlignment="1">
      <alignment horizontal="center" vertical="center"/>
    </xf>
    <xf numFmtId="176" fontId="20" fillId="37" borderId="17" xfId="42" applyNumberFormat="1" applyFont="1" applyFill="1" applyBorder="1" applyAlignment="1">
      <alignment horizontal="center" vertical="center"/>
    </xf>
    <xf numFmtId="176" fontId="20" fillId="37" borderId="17" xfId="42" applyNumberFormat="1" applyFont="1" applyFill="1" applyBorder="1">
      <alignment vertical="center"/>
    </xf>
    <xf numFmtId="0" fontId="20" fillId="36" borderId="19" xfId="42" applyFont="1" applyFill="1" applyBorder="1">
      <alignment vertical="center"/>
    </xf>
    <xf numFmtId="176" fontId="20" fillId="36" borderId="15" xfId="42" applyNumberFormat="1" applyFont="1" applyFill="1" applyBorder="1" applyAlignment="1">
      <alignment horizontal="center" vertical="center"/>
    </xf>
    <xf numFmtId="176" fontId="20" fillId="36" borderId="0" xfId="42" applyNumberFormat="1" applyFont="1" applyFill="1" applyBorder="1" applyAlignment="1">
      <alignment horizontal="center" vertical="center"/>
    </xf>
    <xf numFmtId="176" fontId="20" fillId="36" borderId="0" xfId="42" applyNumberFormat="1" applyFont="1" applyFill="1" applyBorder="1">
      <alignment vertical="center"/>
    </xf>
    <xf numFmtId="0" fontId="30" fillId="37" borderId="16" xfId="42" applyFont="1" applyFill="1" applyBorder="1">
      <alignment vertical="center"/>
    </xf>
    <xf numFmtId="0" fontId="30" fillId="37" borderId="11" xfId="42" applyFont="1" applyFill="1" applyBorder="1">
      <alignment vertical="center"/>
    </xf>
    <xf numFmtId="176" fontId="20" fillId="37" borderId="10" xfId="42" applyNumberFormat="1" applyFont="1" applyFill="1" applyBorder="1" applyAlignment="1">
      <alignment horizontal="right" vertical="center"/>
    </xf>
    <xf numFmtId="176" fontId="20" fillId="37" borderId="12" xfId="42" applyNumberFormat="1" applyFont="1" applyFill="1" applyBorder="1" applyAlignment="1">
      <alignment horizontal="left" vertical="center"/>
    </xf>
    <xf numFmtId="177" fontId="20" fillId="37" borderId="13" xfId="42" applyNumberFormat="1" applyFont="1" applyFill="1" applyBorder="1" applyAlignment="1">
      <alignment horizontal="right" vertical="center"/>
    </xf>
    <xf numFmtId="0" fontId="20" fillId="37" borderId="10" xfId="42" applyFont="1" applyFill="1" applyBorder="1">
      <alignment vertical="center"/>
    </xf>
    <xf numFmtId="177" fontId="20" fillId="35" borderId="10" xfId="0" applyNumberFormat="1" applyFont="1" applyFill="1" applyBorder="1">
      <alignment vertical="center"/>
    </xf>
    <xf numFmtId="0" fontId="20" fillId="35" borderId="10" xfId="42" applyFont="1" applyFill="1" applyBorder="1">
      <alignment vertical="center"/>
    </xf>
    <xf numFmtId="176" fontId="20" fillId="35" borderId="10" xfId="42" applyNumberFormat="1" applyFont="1" applyFill="1" applyBorder="1" applyAlignment="1">
      <alignment horizontal="right" vertical="center" shrinkToFit="1"/>
    </xf>
    <xf numFmtId="178" fontId="20" fillId="35" borderId="10" xfId="0" applyNumberFormat="1" applyFont="1" applyFill="1" applyBorder="1" applyAlignment="1">
      <alignment horizontal="right" vertical="center" shrinkToFit="1"/>
    </xf>
    <xf numFmtId="176" fontId="20" fillId="35" borderId="10" xfId="0" applyNumberFormat="1" applyFont="1" applyFill="1" applyBorder="1" applyAlignment="1">
      <alignment horizontal="right" vertical="center" shrinkToFit="1"/>
    </xf>
    <xf numFmtId="0" fontId="20" fillId="0" borderId="0" xfId="0" applyFont="1">
      <alignment vertical="center"/>
    </xf>
    <xf numFmtId="178" fontId="20" fillId="37" borderId="10" xfId="42" applyNumberFormat="1" applyFont="1" applyFill="1" applyBorder="1" applyAlignment="1">
      <alignment horizontal="right" vertical="center" shrinkToFit="1"/>
    </xf>
    <xf numFmtId="179" fontId="20" fillId="35" borderId="10" xfId="42" applyNumberFormat="1" applyFont="1" applyFill="1" applyBorder="1" applyAlignment="1">
      <alignment horizontal="right" vertical="center" shrinkToFit="1"/>
    </xf>
    <xf numFmtId="179" fontId="20" fillId="35" borderId="10" xfId="0" applyNumberFormat="1" applyFont="1" applyFill="1" applyBorder="1" applyAlignment="1">
      <alignment horizontal="right" vertical="center" shrinkToFit="1"/>
    </xf>
    <xf numFmtId="179" fontId="31" fillId="35" borderId="0" xfId="43" applyNumberFormat="1" applyFont="1" applyFill="1" applyAlignment="1">
      <alignment vertical="center" shrinkToFit="1"/>
    </xf>
    <xf numFmtId="179" fontId="20" fillId="37" borderId="10" xfId="42" applyNumberFormat="1" applyFont="1" applyFill="1" applyBorder="1" applyAlignment="1">
      <alignment horizontal="right" vertical="center"/>
    </xf>
    <xf numFmtId="180" fontId="20" fillId="35" borderId="10" xfId="0" applyNumberFormat="1" applyFont="1" applyFill="1" applyBorder="1" applyAlignment="1">
      <alignment horizontal="right" vertical="center" shrinkToFit="1"/>
    </xf>
    <xf numFmtId="180" fontId="20" fillId="37" borderId="10" xfId="42" applyNumberFormat="1" applyFont="1" applyFill="1" applyBorder="1" applyAlignment="1">
      <alignment horizontal="right" vertical="center" shrinkToFit="1"/>
    </xf>
    <xf numFmtId="0" fontId="20" fillId="38" borderId="14" xfId="42" applyFont="1" applyFill="1" applyBorder="1">
      <alignment vertical="center"/>
    </xf>
    <xf numFmtId="0" fontId="20" fillId="38" borderId="16" xfId="42" applyFont="1" applyFill="1" applyBorder="1">
      <alignment vertical="center"/>
    </xf>
    <xf numFmtId="176" fontId="20" fillId="38" borderId="16" xfId="42" applyNumberFormat="1" applyFont="1" applyFill="1" applyBorder="1" applyAlignment="1">
      <alignment horizontal="right" vertical="center" shrinkToFit="1"/>
    </xf>
    <xf numFmtId="179" fontId="20" fillId="38" borderId="14" xfId="42" applyNumberFormat="1" applyFont="1" applyFill="1" applyBorder="1" applyAlignment="1">
      <alignment horizontal="right" vertical="center" shrinkToFit="1"/>
    </xf>
    <xf numFmtId="180" fontId="20" fillId="38" borderId="14" xfId="0" applyNumberFormat="1" applyFont="1" applyFill="1" applyBorder="1" applyAlignment="1">
      <alignment horizontal="right" vertical="center" shrinkToFit="1"/>
    </xf>
    <xf numFmtId="176" fontId="20" fillId="38" borderId="14" xfId="42" applyNumberFormat="1" applyFont="1" applyFill="1" applyBorder="1" applyAlignment="1">
      <alignment horizontal="right" vertical="center" shrinkToFit="1"/>
    </xf>
    <xf numFmtId="178" fontId="20" fillId="38" borderId="14" xfId="0" applyNumberFormat="1" applyFont="1" applyFill="1" applyBorder="1" applyAlignment="1">
      <alignment horizontal="right" vertical="center" shrinkToFit="1"/>
    </xf>
    <xf numFmtId="179" fontId="20" fillId="38" borderId="18" xfId="42" applyNumberFormat="1" applyFont="1" applyFill="1" applyBorder="1" applyAlignment="1">
      <alignment horizontal="right" vertical="center" shrinkToFit="1"/>
    </xf>
    <xf numFmtId="0" fontId="20" fillId="38" borderId="19" xfId="42" applyFont="1" applyFill="1" applyBorder="1">
      <alignment vertical="center"/>
    </xf>
    <xf numFmtId="0" fontId="20" fillId="38" borderId="0" xfId="42" applyFont="1" applyFill="1" applyBorder="1">
      <alignment vertical="center"/>
    </xf>
    <xf numFmtId="176" fontId="20" fillId="38" borderId="19" xfId="42" applyNumberFormat="1" applyFont="1" applyFill="1" applyBorder="1" applyAlignment="1">
      <alignment horizontal="right" vertical="center" shrinkToFit="1"/>
    </xf>
    <xf numFmtId="179" fontId="20" fillId="38" borderId="15" xfId="42" applyNumberFormat="1" applyFont="1" applyFill="1" applyBorder="1" applyAlignment="1">
      <alignment horizontal="right" vertical="center" shrinkToFit="1"/>
    </xf>
    <xf numFmtId="180" fontId="20" fillId="38" borderId="15" xfId="42" applyNumberFormat="1" applyFont="1" applyFill="1" applyBorder="1" applyAlignment="1">
      <alignment horizontal="right" vertical="center" shrinkToFit="1"/>
    </xf>
    <xf numFmtId="176" fontId="20" fillId="38" borderId="15" xfId="42" applyNumberFormat="1" applyFont="1" applyFill="1" applyBorder="1" applyAlignment="1">
      <alignment horizontal="right" vertical="center" shrinkToFit="1"/>
    </xf>
    <xf numFmtId="178" fontId="20" fillId="38" borderId="15" xfId="42" applyNumberFormat="1" applyFont="1" applyFill="1" applyBorder="1" applyAlignment="1">
      <alignment horizontal="right" vertical="center" shrinkToFit="1"/>
    </xf>
    <xf numFmtId="180" fontId="20" fillId="38" borderId="20" xfId="42" applyNumberFormat="1" applyFont="1" applyFill="1" applyBorder="1" applyAlignment="1">
      <alignment horizontal="right" vertical="center" shrinkToFit="1"/>
    </xf>
    <xf numFmtId="179" fontId="20" fillId="38" borderId="20" xfId="42" applyNumberFormat="1" applyFont="1" applyFill="1" applyBorder="1" applyAlignment="1">
      <alignment horizontal="right" vertical="center" shrinkToFit="1"/>
    </xf>
    <xf numFmtId="0" fontId="20" fillId="38" borderId="23" xfId="42" applyFont="1" applyFill="1" applyBorder="1">
      <alignment vertical="center"/>
    </xf>
    <xf numFmtId="0" fontId="20" fillId="38" borderId="24" xfId="42" applyFont="1" applyFill="1" applyBorder="1">
      <alignment vertical="center"/>
    </xf>
    <xf numFmtId="179" fontId="20" fillId="38" borderId="22" xfId="42" applyNumberFormat="1" applyFont="1" applyFill="1" applyBorder="1" applyAlignment="1">
      <alignment horizontal="right" vertical="center" shrinkToFit="1"/>
    </xf>
    <xf numFmtId="179" fontId="20" fillId="34" borderId="14" xfId="42" applyNumberFormat="1" applyFont="1" applyFill="1" applyBorder="1" applyAlignment="1">
      <alignment horizontal="right" vertical="center"/>
    </xf>
    <xf numFmtId="179" fontId="20" fillId="34" borderId="17" xfId="42" applyNumberFormat="1" applyFont="1" applyFill="1" applyBorder="1" applyAlignment="1">
      <alignment horizontal="right" vertical="center"/>
    </xf>
    <xf numFmtId="179" fontId="20" fillId="34" borderId="18" xfId="42" applyNumberFormat="1" applyFont="1" applyFill="1" applyBorder="1" applyAlignment="1">
      <alignment horizontal="right" vertical="center"/>
    </xf>
    <xf numFmtId="179" fontId="20" fillId="34" borderId="15" xfId="42" applyNumberFormat="1" applyFont="1" applyFill="1" applyBorder="1" applyAlignment="1">
      <alignment horizontal="right" vertical="center"/>
    </xf>
    <xf numFmtId="179" fontId="20" fillId="34" borderId="0" xfId="42" applyNumberFormat="1" applyFont="1" applyFill="1" applyBorder="1" applyAlignment="1">
      <alignment horizontal="right" vertical="center"/>
    </xf>
    <xf numFmtId="179" fontId="20" fillId="0" borderId="20" xfId="42" applyNumberFormat="1" applyFont="1" applyFill="1" applyBorder="1">
      <alignment vertical="center"/>
    </xf>
    <xf numFmtId="179" fontId="20" fillId="0" borderId="21" xfId="42" applyNumberFormat="1" applyFont="1" applyFill="1" applyBorder="1">
      <alignment vertical="center"/>
    </xf>
    <xf numFmtId="179" fontId="20" fillId="0" borderId="14" xfId="43" applyNumberFormat="1" applyFont="1" applyBorder="1" applyAlignment="1">
      <alignment vertical="center"/>
    </xf>
    <xf numFmtId="179" fontId="20" fillId="0" borderId="16" xfId="42" applyNumberFormat="1" applyFont="1" applyFill="1" applyBorder="1">
      <alignment vertical="center"/>
    </xf>
    <xf numFmtId="179" fontId="20" fillId="0" borderId="17" xfId="42" applyNumberFormat="1" applyFont="1" applyFill="1" applyBorder="1">
      <alignment vertical="center"/>
    </xf>
    <xf numFmtId="179" fontId="20" fillId="0" borderId="18" xfId="42" applyNumberFormat="1" applyFont="1" applyFill="1" applyBorder="1">
      <alignment vertical="center"/>
    </xf>
    <xf numFmtId="179" fontId="20" fillId="0" borderId="15" xfId="43" applyNumberFormat="1" applyFont="1" applyBorder="1" applyAlignment="1">
      <alignment vertical="center"/>
    </xf>
    <xf numFmtId="179" fontId="20" fillId="0" borderId="19" xfId="42" applyNumberFormat="1" applyFont="1" applyFill="1" applyBorder="1">
      <alignment vertical="center"/>
    </xf>
    <xf numFmtId="179" fontId="20" fillId="0" borderId="0" xfId="0" applyNumberFormat="1" applyFont="1" applyBorder="1">
      <alignment vertical="center"/>
    </xf>
    <xf numFmtId="179" fontId="20" fillId="0" borderId="0" xfId="42" applyNumberFormat="1" applyFont="1" applyFill="1" applyBorder="1">
      <alignment vertical="center"/>
    </xf>
    <xf numFmtId="179" fontId="20" fillId="0" borderId="22" xfId="43" applyNumberFormat="1" applyFont="1" applyBorder="1" applyAlignment="1">
      <alignment vertical="center"/>
    </xf>
    <xf numFmtId="179" fontId="20" fillId="0" borderId="23" xfId="42" applyNumberFormat="1" applyFont="1" applyFill="1" applyBorder="1">
      <alignment vertical="center"/>
    </xf>
    <xf numFmtId="179" fontId="20" fillId="0" borderId="24" xfId="0" applyNumberFormat="1" applyFont="1" applyBorder="1">
      <alignment vertical="center"/>
    </xf>
    <xf numFmtId="179" fontId="20" fillId="0" borderId="24" xfId="42" applyNumberFormat="1" applyFont="1" applyFill="1" applyBorder="1">
      <alignment vertical="center"/>
    </xf>
    <xf numFmtId="179" fontId="20" fillId="37" borderId="14" xfId="42" applyNumberFormat="1" applyFont="1" applyFill="1" applyBorder="1" applyAlignment="1">
      <alignment horizontal="right" vertical="center"/>
    </xf>
    <xf numFmtId="179" fontId="20" fillId="37" borderId="17" xfId="42" applyNumberFormat="1" applyFont="1" applyFill="1" applyBorder="1" applyAlignment="1">
      <alignment horizontal="right" vertical="center"/>
    </xf>
    <xf numFmtId="179" fontId="20" fillId="37" borderId="18" xfId="42" applyNumberFormat="1" applyFont="1" applyFill="1" applyBorder="1" applyAlignment="1">
      <alignment horizontal="right" vertical="center"/>
    </xf>
    <xf numFmtId="179" fontId="20" fillId="36" borderId="15" xfId="42" applyNumberFormat="1" applyFont="1" applyFill="1" applyBorder="1" applyAlignment="1">
      <alignment horizontal="right" vertical="center"/>
    </xf>
    <xf numFmtId="179" fontId="20" fillId="36" borderId="0" xfId="42" applyNumberFormat="1" applyFont="1" applyFill="1" applyBorder="1" applyAlignment="1">
      <alignment horizontal="right" vertical="center"/>
    </xf>
    <xf numFmtId="179" fontId="20" fillId="36" borderId="20" xfId="42" applyNumberFormat="1" applyFont="1" applyFill="1" applyBorder="1" applyAlignment="1">
      <alignment horizontal="right" vertical="center"/>
    </xf>
    <xf numFmtId="179" fontId="20" fillId="37" borderId="17" xfId="0" applyNumberFormat="1" applyFont="1" applyFill="1" applyBorder="1" applyAlignment="1">
      <alignment horizontal="right" vertical="center" shrinkToFit="1"/>
    </xf>
    <xf numFmtId="179" fontId="20" fillId="0" borderId="0" xfId="42" applyNumberFormat="1" applyFont="1" applyBorder="1">
      <alignment vertical="center"/>
    </xf>
    <xf numFmtId="176" fontId="20" fillId="38" borderId="14" xfId="42" applyNumberFormat="1" applyFont="1" applyFill="1" applyBorder="1" applyAlignment="1">
      <alignment horizontal="center" vertical="center"/>
    </xf>
    <xf numFmtId="176" fontId="20" fillId="38" borderId="17" xfId="42" applyNumberFormat="1" applyFont="1" applyFill="1" applyBorder="1" applyAlignment="1">
      <alignment horizontal="center" vertical="center"/>
    </xf>
    <xf numFmtId="176" fontId="20" fillId="38" borderId="17" xfId="42" applyNumberFormat="1" applyFont="1" applyFill="1" applyBorder="1">
      <alignment vertical="center"/>
    </xf>
    <xf numFmtId="179" fontId="20" fillId="38" borderId="14" xfId="42" applyNumberFormat="1" applyFont="1" applyFill="1" applyBorder="1" applyAlignment="1">
      <alignment horizontal="right" vertical="center"/>
    </xf>
    <xf numFmtId="179" fontId="20" fillId="38" borderId="17" xfId="42" applyNumberFormat="1" applyFont="1" applyFill="1" applyBorder="1" applyAlignment="1">
      <alignment horizontal="right" vertical="center"/>
    </xf>
    <xf numFmtId="179" fontId="20" fillId="38" borderId="18" xfId="42" applyNumberFormat="1" applyFont="1" applyFill="1" applyBorder="1" applyAlignment="1">
      <alignment horizontal="right" vertical="center"/>
    </xf>
    <xf numFmtId="176" fontId="20" fillId="38" borderId="15" xfId="42" applyNumberFormat="1" applyFont="1" applyFill="1" applyBorder="1" applyAlignment="1">
      <alignment horizontal="center" vertical="center"/>
    </xf>
    <xf numFmtId="176" fontId="20" fillId="38" borderId="0" xfId="42" applyNumberFormat="1" applyFont="1" applyFill="1" applyBorder="1" applyAlignment="1">
      <alignment horizontal="center" vertical="center"/>
    </xf>
    <xf numFmtId="176" fontId="20" fillId="38" borderId="0" xfId="42" applyNumberFormat="1" applyFont="1" applyFill="1" applyBorder="1">
      <alignment vertical="center"/>
    </xf>
    <xf numFmtId="179" fontId="20" fillId="38" borderId="15" xfId="42" applyNumberFormat="1" applyFont="1" applyFill="1" applyBorder="1" applyAlignment="1">
      <alignment horizontal="right" vertical="center"/>
    </xf>
    <xf numFmtId="179" fontId="20" fillId="38" borderId="0" xfId="42" applyNumberFormat="1" applyFont="1" applyFill="1" applyBorder="1" applyAlignment="1">
      <alignment horizontal="right" vertical="center"/>
    </xf>
    <xf numFmtId="179" fontId="20" fillId="38" borderId="20" xfId="42" applyNumberFormat="1" applyFont="1" applyFill="1" applyBorder="1" applyAlignment="1">
      <alignment horizontal="right" vertical="center"/>
    </xf>
    <xf numFmtId="179" fontId="20" fillId="38" borderId="22" xfId="42" applyNumberFormat="1" applyFont="1" applyFill="1" applyBorder="1" applyAlignment="1">
      <alignment horizontal="right" vertical="center"/>
    </xf>
    <xf numFmtId="179" fontId="20" fillId="38" borderId="24" xfId="42" applyNumberFormat="1" applyFont="1" applyFill="1" applyBorder="1" applyAlignment="1">
      <alignment horizontal="right" vertical="center"/>
    </xf>
    <xf numFmtId="179" fontId="20" fillId="38" borderId="21" xfId="42" applyNumberFormat="1" applyFont="1" applyFill="1" applyBorder="1" applyAlignment="1">
      <alignment horizontal="right" vertical="center"/>
    </xf>
    <xf numFmtId="176" fontId="20" fillId="38" borderId="22" xfId="42" applyNumberFormat="1" applyFont="1" applyFill="1" applyBorder="1" applyAlignment="1">
      <alignment horizontal="center" vertical="center"/>
    </xf>
    <xf numFmtId="176" fontId="20" fillId="38" borderId="24" xfId="42" applyNumberFormat="1" applyFont="1" applyFill="1" applyBorder="1" applyAlignment="1">
      <alignment horizontal="center" vertical="center"/>
    </xf>
    <xf numFmtId="176" fontId="20" fillId="38" borderId="24" xfId="42" applyNumberFormat="1" applyFont="1" applyFill="1" applyBorder="1">
      <alignment vertical="center"/>
    </xf>
    <xf numFmtId="179" fontId="20" fillId="35" borderId="14" xfId="42" applyNumberFormat="1" applyFont="1" applyFill="1" applyBorder="1" applyAlignment="1">
      <alignment horizontal="right" vertical="center"/>
    </xf>
    <xf numFmtId="179" fontId="20" fillId="35" borderId="17" xfId="42" applyNumberFormat="1" applyFont="1" applyFill="1" applyBorder="1" applyAlignment="1">
      <alignment horizontal="right" vertical="center"/>
    </xf>
    <xf numFmtId="179" fontId="20" fillId="35" borderId="16" xfId="42" applyNumberFormat="1" applyFont="1" applyFill="1" applyBorder="1" applyAlignment="1">
      <alignment horizontal="right" vertical="center"/>
    </xf>
    <xf numFmtId="179" fontId="20" fillId="35" borderId="10" xfId="0" applyNumberFormat="1" applyFont="1" applyFill="1" applyBorder="1">
      <alignment vertical="center"/>
    </xf>
    <xf numFmtId="179" fontId="20" fillId="35" borderId="10" xfId="0" applyNumberFormat="1" applyFont="1" applyFill="1" applyBorder="1" applyAlignment="1">
      <alignment vertical="center"/>
    </xf>
    <xf numFmtId="179" fontId="20" fillId="35" borderId="18" xfId="42" applyNumberFormat="1" applyFont="1" applyFill="1" applyBorder="1" applyAlignment="1">
      <alignment horizontal="right" vertical="center"/>
    </xf>
    <xf numFmtId="179" fontId="20" fillId="35" borderId="10" xfId="43" applyNumberFormat="1" applyFont="1" applyFill="1" applyBorder="1" applyAlignment="1">
      <alignment vertical="center"/>
    </xf>
    <xf numFmtId="176" fontId="20" fillId="38" borderId="19" xfId="42" applyNumberFormat="1" applyFont="1" applyFill="1" applyBorder="1" applyAlignment="1">
      <alignment horizontal="left" vertical="center"/>
    </xf>
    <xf numFmtId="176" fontId="20" fillId="38" borderId="0" xfId="42" applyNumberFormat="1" applyFont="1" applyFill="1" applyBorder="1" applyAlignment="1">
      <alignment horizontal="left" vertical="center"/>
    </xf>
    <xf numFmtId="179" fontId="20" fillId="38" borderId="19" xfId="42" applyNumberFormat="1" applyFont="1" applyFill="1" applyBorder="1" applyAlignment="1">
      <alignment horizontal="right" vertical="center"/>
    </xf>
    <xf numFmtId="177" fontId="20" fillId="38" borderId="20" xfId="42" applyNumberFormat="1" applyFont="1" applyFill="1" applyBorder="1" applyAlignment="1">
      <alignment horizontal="right" vertical="center"/>
    </xf>
    <xf numFmtId="176" fontId="20" fillId="38" borderId="23" xfId="42" applyNumberFormat="1" applyFont="1" applyFill="1" applyBorder="1" applyAlignment="1">
      <alignment horizontal="left" vertical="center"/>
    </xf>
    <xf numFmtId="176" fontId="20" fillId="38" borderId="24" xfId="42" applyNumberFormat="1" applyFont="1" applyFill="1" applyBorder="1" applyAlignment="1">
      <alignment horizontal="left" vertical="center"/>
    </xf>
    <xf numFmtId="179" fontId="20" fillId="38" borderId="23" xfId="42" applyNumberFormat="1" applyFont="1" applyFill="1" applyBorder="1" applyAlignment="1">
      <alignment horizontal="right" vertical="center"/>
    </xf>
    <xf numFmtId="177" fontId="20" fillId="38" borderId="21" xfId="42" applyNumberFormat="1" applyFont="1" applyFill="1" applyBorder="1" applyAlignment="1">
      <alignment horizontal="right" vertical="center"/>
    </xf>
    <xf numFmtId="181" fontId="30" fillId="37" borderId="16" xfId="42" applyNumberFormat="1" applyFont="1" applyFill="1" applyBorder="1">
      <alignment vertical="center"/>
    </xf>
    <xf numFmtId="182" fontId="30" fillId="37" borderId="11" xfId="42" applyNumberFormat="1" applyFont="1" applyFill="1" applyBorder="1">
      <alignment vertical="center"/>
    </xf>
    <xf numFmtId="0" fontId="20" fillId="0" borderId="10" xfId="42" applyFont="1" applyBorder="1" applyAlignment="1">
      <alignment horizontal="center" vertical="center"/>
    </xf>
    <xf numFmtId="0" fontId="19" fillId="0" borderId="10" xfId="42" applyBorder="1" applyAlignment="1">
      <alignment vertical="center"/>
    </xf>
    <xf numFmtId="0" fontId="20" fillId="0" borderId="10" xfId="42" applyFont="1" applyBorder="1" applyAlignment="1">
      <alignment vertical="center"/>
    </xf>
    <xf numFmtId="0" fontId="20" fillId="0" borderId="10" xfId="42" applyFont="1" applyBorder="1" applyAlignment="1">
      <alignment horizontal="center" vertical="center" wrapText="1"/>
    </xf>
    <xf numFmtId="0" fontId="20" fillId="0" borderId="0" xfId="42" applyFont="1" applyAlignment="1">
      <alignment vertical="center"/>
    </xf>
    <xf numFmtId="0" fontId="20" fillId="0" borderId="16" xfId="42" applyFont="1" applyBorder="1" applyAlignment="1">
      <alignment vertical="center"/>
    </xf>
    <xf numFmtId="0" fontId="19" fillId="0" borderId="17" xfId="42" applyBorder="1" applyAlignment="1">
      <alignment vertical="center"/>
    </xf>
    <xf numFmtId="0" fontId="19" fillId="0" borderId="10" xfId="42" applyBorder="1" applyAlignment="1">
      <alignment horizontal="center" vertical="center"/>
    </xf>
    <xf numFmtId="0" fontId="19" fillId="0" borderId="19" xfId="42" applyBorder="1" applyAlignment="1">
      <alignment vertical="center"/>
    </xf>
    <xf numFmtId="0" fontId="20" fillId="0" borderId="17" xfId="42" applyFont="1" applyBorder="1" applyAlignment="1">
      <alignment vertical="center"/>
    </xf>
    <xf numFmtId="0" fontId="19" fillId="0" borderId="0" xfId="42" applyBorder="1" applyAlignment="1">
      <alignment vertical="center"/>
    </xf>
    <xf numFmtId="0" fontId="19" fillId="0" borderId="14" xfId="42" applyBorder="1" applyAlignment="1">
      <alignment vertical="center"/>
    </xf>
    <xf numFmtId="0" fontId="23" fillId="0" borderId="14" xfId="42" applyFont="1" applyBorder="1">
      <alignmen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良い" xfId="6" builtinId="26" customBuiltin="1"/>
  </cellStyles>
  <dxfs count="96">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mhlw.go.jp/toukei/saikin/hw/jinkou/other/hoken14/dl/sankou.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zoomScale="90" zoomScaleNormal="90" workbookViewId="0">
      <selection activeCell="H2" sqref="H2:H22"/>
    </sheetView>
  </sheetViews>
  <sheetFormatPr defaultRowHeight="18.75"/>
  <cols>
    <col min="3" max="3" width="17.25" bestFit="1" customWidth="1"/>
    <col min="7" max="7" width="9" customWidth="1"/>
  </cols>
  <sheetData>
    <row r="1" spans="1:8">
      <c r="C1" t="s">
        <v>1</v>
      </c>
      <c r="D1" s="1" t="s">
        <v>2</v>
      </c>
      <c r="E1" s="1"/>
      <c r="F1" s="1"/>
      <c r="G1" s="1"/>
    </row>
    <row r="2" spans="1:8">
      <c r="A2">
        <v>11002</v>
      </c>
      <c r="B2">
        <v>100</v>
      </c>
      <c r="C2" t="s">
        <v>3</v>
      </c>
      <c r="D2">
        <v>10</v>
      </c>
      <c r="E2" t="str">
        <f>VLOOKUP(D2,$F$2:$G$31,2)</f>
        <v>札幌市</v>
      </c>
      <c r="F2">
        <v>10</v>
      </c>
      <c r="G2" t="s">
        <v>4</v>
      </c>
      <c r="H2" t="s">
        <v>466</v>
      </c>
    </row>
    <row r="3" spans="1:8">
      <c r="A3" t="s">
        <v>5</v>
      </c>
      <c r="B3" s="2">
        <v>101</v>
      </c>
      <c r="C3" t="s">
        <v>6</v>
      </c>
      <c r="D3" s="2">
        <v>10</v>
      </c>
      <c r="E3" t="str">
        <f t="shared" ref="E3:E66" si="0">VLOOKUP(D3,$F$2:$G$31,2)</f>
        <v>札幌市</v>
      </c>
      <c r="F3" s="2">
        <v>36</v>
      </c>
      <c r="G3" t="s">
        <v>7</v>
      </c>
      <c r="H3" t="s">
        <v>500</v>
      </c>
    </row>
    <row r="4" spans="1:8">
      <c r="A4" t="s">
        <v>8</v>
      </c>
      <c r="B4" s="2">
        <v>102</v>
      </c>
      <c r="C4" t="s">
        <v>9</v>
      </c>
      <c r="D4" s="2">
        <v>10</v>
      </c>
      <c r="E4" t="str">
        <f t="shared" si="0"/>
        <v>札幌市</v>
      </c>
      <c r="F4" s="2">
        <v>37</v>
      </c>
      <c r="G4" t="s">
        <v>10</v>
      </c>
      <c r="H4" t="s">
        <v>512</v>
      </c>
    </row>
    <row r="5" spans="1:8">
      <c r="A5" t="s">
        <v>11</v>
      </c>
      <c r="B5" s="2">
        <v>103</v>
      </c>
      <c r="C5" t="s">
        <v>12</v>
      </c>
      <c r="D5" s="2">
        <v>10</v>
      </c>
      <c r="E5" t="str">
        <f t="shared" si="0"/>
        <v>札幌市</v>
      </c>
      <c r="F5" s="2">
        <v>38</v>
      </c>
      <c r="G5" t="s">
        <v>13</v>
      </c>
      <c r="H5" t="s">
        <v>465</v>
      </c>
    </row>
    <row r="6" spans="1:8">
      <c r="A6" t="s">
        <v>14</v>
      </c>
      <c r="B6" s="2">
        <v>104</v>
      </c>
      <c r="C6" t="s">
        <v>15</v>
      </c>
      <c r="D6" s="2">
        <v>10</v>
      </c>
      <c r="E6" t="str">
        <f t="shared" si="0"/>
        <v>札幌市</v>
      </c>
      <c r="F6" s="2">
        <v>51</v>
      </c>
      <c r="G6" t="s">
        <v>16</v>
      </c>
      <c r="H6" t="s">
        <v>468</v>
      </c>
    </row>
    <row r="7" spans="1:8">
      <c r="A7" t="s">
        <v>17</v>
      </c>
      <c r="B7" s="2">
        <v>105</v>
      </c>
      <c r="C7" t="s">
        <v>18</v>
      </c>
      <c r="D7" s="2">
        <v>10</v>
      </c>
      <c r="E7" t="str">
        <f t="shared" si="0"/>
        <v>札幌市</v>
      </c>
      <c r="F7" s="2">
        <v>53</v>
      </c>
      <c r="G7" t="s">
        <v>19</v>
      </c>
      <c r="H7" t="s">
        <v>504</v>
      </c>
    </row>
    <row r="8" spans="1:8">
      <c r="A8" t="s">
        <v>20</v>
      </c>
      <c r="B8" s="2">
        <v>106</v>
      </c>
      <c r="C8" t="s">
        <v>21</v>
      </c>
      <c r="D8" s="2">
        <v>10</v>
      </c>
      <c r="E8" t="str">
        <f t="shared" si="0"/>
        <v>札幌市</v>
      </c>
      <c r="F8" s="2">
        <v>54</v>
      </c>
      <c r="G8" t="s">
        <v>22</v>
      </c>
      <c r="H8" t="s">
        <v>483</v>
      </c>
    </row>
    <row r="9" spans="1:8">
      <c r="A9" t="s">
        <v>23</v>
      </c>
      <c r="B9" s="2">
        <v>107</v>
      </c>
      <c r="C9" t="s">
        <v>24</v>
      </c>
      <c r="D9" s="2">
        <v>10</v>
      </c>
      <c r="E9" t="str">
        <f t="shared" si="0"/>
        <v>札幌市</v>
      </c>
      <c r="F9" s="2">
        <v>59</v>
      </c>
      <c r="G9" t="s">
        <v>25</v>
      </c>
      <c r="H9" t="s">
        <v>493</v>
      </c>
    </row>
    <row r="10" spans="1:8">
      <c r="A10" t="s">
        <v>26</v>
      </c>
      <c r="B10" s="2">
        <v>108</v>
      </c>
      <c r="C10" t="s">
        <v>27</v>
      </c>
      <c r="D10" s="2">
        <v>10</v>
      </c>
      <c r="E10" t="str">
        <f t="shared" si="0"/>
        <v>札幌市</v>
      </c>
      <c r="F10" s="2">
        <v>61</v>
      </c>
      <c r="G10" t="s">
        <v>28</v>
      </c>
      <c r="H10" t="s">
        <v>513</v>
      </c>
    </row>
    <row r="11" spans="1:8">
      <c r="A11" t="s">
        <v>29</v>
      </c>
      <c r="B11" s="2">
        <v>109</v>
      </c>
      <c r="C11" t="s">
        <v>30</v>
      </c>
      <c r="D11" s="2">
        <v>10</v>
      </c>
      <c r="E11" t="str">
        <f t="shared" si="0"/>
        <v>札幌市</v>
      </c>
      <c r="F11" s="2">
        <v>63</v>
      </c>
      <c r="G11" t="s">
        <v>31</v>
      </c>
      <c r="H11" t="s">
        <v>481</v>
      </c>
    </row>
    <row r="12" spans="1:8">
      <c r="A12" t="s">
        <v>32</v>
      </c>
      <c r="B12" s="2">
        <v>110</v>
      </c>
      <c r="C12" t="s">
        <v>33</v>
      </c>
      <c r="D12" s="2">
        <v>10</v>
      </c>
      <c r="E12" t="str">
        <f t="shared" si="0"/>
        <v>札幌市</v>
      </c>
      <c r="F12" s="2">
        <v>65</v>
      </c>
      <c r="G12" t="s">
        <v>34</v>
      </c>
      <c r="H12" t="s">
        <v>506</v>
      </c>
    </row>
    <row r="13" spans="1:8">
      <c r="A13" t="s">
        <v>35</v>
      </c>
      <c r="B13" s="2">
        <v>202</v>
      </c>
      <c r="C13" t="s">
        <v>36</v>
      </c>
      <c r="D13" s="2">
        <v>37</v>
      </c>
      <c r="E13" t="str">
        <f t="shared" si="0"/>
        <v>市立函館</v>
      </c>
      <c r="F13" s="2">
        <v>67</v>
      </c>
      <c r="G13" t="s">
        <v>37</v>
      </c>
      <c r="H13" t="s">
        <v>469</v>
      </c>
    </row>
    <row r="14" spans="1:8">
      <c r="A14" t="s">
        <v>38</v>
      </c>
      <c r="B14" s="2">
        <v>203</v>
      </c>
      <c r="C14" t="s">
        <v>39</v>
      </c>
      <c r="D14" s="2">
        <v>36</v>
      </c>
      <c r="E14" t="str">
        <f t="shared" si="0"/>
        <v>小樽市</v>
      </c>
      <c r="F14" s="2">
        <v>68</v>
      </c>
      <c r="G14" t="s">
        <v>40</v>
      </c>
      <c r="H14" t="s">
        <v>488</v>
      </c>
    </row>
    <row r="15" spans="1:8">
      <c r="A15" t="s">
        <v>41</v>
      </c>
      <c r="B15" s="2">
        <v>204</v>
      </c>
      <c r="C15" t="s">
        <v>42</v>
      </c>
      <c r="D15" s="2">
        <v>38</v>
      </c>
      <c r="E15" t="str">
        <f t="shared" si="0"/>
        <v>旭川市</v>
      </c>
      <c r="F15" s="2">
        <v>69</v>
      </c>
      <c r="G15" t="s">
        <v>43</v>
      </c>
      <c r="H15" t="s">
        <v>31</v>
      </c>
    </row>
    <row r="16" spans="1:8">
      <c r="A16" t="s">
        <v>44</v>
      </c>
      <c r="B16" s="2">
        <v>205</v>
      </c>
      <c r="C16" t="s">
        <v>45</v>
      </c>
      <c r="D16" s="2">
        <v>75</v>
      </c>
      <c r="E16" t="str">
        <f t="shared" si="0"/>
        <v>室蘭</v>
      </c>
      <c r="F16" s="2">
        <v>72</v>
      </c>
      <c r="G16" t="s">
        <v>46</v>
      </c>
      <c r="H16" t="s">
        <v>480</v>
      </c>
    </row>
    <row r="17" spans="1:8">
      <c r="A17" t="s">
        <v>47</v>
      </c>
      <c r="B17" s="2">
        <v>206</v>
      </c>
      <c r="C17" t="s">
        <v>48</v>
      </c>
      <c r="D17" s="2">
        <v>84</v>
      </c>
      <c r="E17" t="str">
        <f t="shared" si="0"/>
        <v>釧路</v>
      </c>
      <c r="F17" s="2">
        <v>73</v>
      </c>
      <c r="G17" t="s">
        <v>49</v>
      </c>
      <c r="H17" t="s">
        <v>482</v>
      </c>
    </row>
    <row r="18" spans="1:8">
      <c r="A18" t="s">
        <v>50</v>
      </c>
      <c r="B18" s="2">
        <v>207</v>
      </c>
      <c r="C18" t="s">
        <v>51</v>
      </c>
      <c r="D18" s="2">
        <v>79</v>
      </c>
      <c r="E18" t="str">
        <f t="shared" si="0"/>
        <v>帯広</v>
      </c>
      <c r="F18" s="2">
        <v>75</v>
      </c>
      <c r="G18" t="s">
        <v>52</v>
      </c>
      <c r="H18" t="s">
        <v>476</v>
      </c>
    </row>
    <row r="19" spans="1:8">
      <c r="A19" t="s">
        <v>53</v>
      </c>
      <c r="B19" s="2">
        <v>208</v>
      </c>
      <c r="C19" t="s">
        <v>54</v>
      </c>
      <c r="D19" s="2">
        <v>90</v>
      </c>
      <c r="E19" t="str">
        <f t="shared" si="0"/>
        <v>北見</v>
      </c>
      <c r="F19" s="2">
        <v>76</v>
      </c>
      <c r="G19" t="s">
        <v>55</v>
      </c>
      <c r="H19" t="s">
        <v>486</v>
      </c>
    </row>
    <row r="20" spans="1:8">
      <c r="A20" t="s">
        <v>56</v>
      </c>
      <c r="B20" s="2">
        <v>209</v>
      </c>
      <c r="C20" t="s">
        <v>57</v>
      </c>
      <c r="D20" s="2">
        <v>54</v>
      </c>
      <c r="E20" t="str">
        <f t="shared" si="0"/>
        <v>岩見沢</v>
      </c>
      <c r="F20" s="2">
        <v>77</v>
      </c>
      <c r="G20" t="s">
        <v>58</v>
      </c>
      <c r="H20" t="s">
        <v>474</v>
      </c>
    </row>
    <row r="21" spans="1:8">
      <c r="A21" t="s">
        <v>59</v>
      </c>
      <c r="B21" s="2">
        <v>210</v>
      </c>
      <c r="C21" t="s">
        <v>60</v>
      </c>
      <c r="D21" s="2">
        <v>54</v>
      </c>
      <c r="E21" t="str">
        <f t="shared" si="0"/>
        <v>岩見沢</v>
      </c>
      <c r="F21" s="2">
        <v>78</v>
      </c>
      <c r="G21" t="s">
        <v>61</v>
      </c>
      <c r="H21" t="s">
        <v>472</v>
      </c>
    </row>
    <row r="22" spans="1:8">
      <c r="A22" t="s">
        <v>62</v>
      </c>
      <c r="B22" s="2">
        <v>211</v>
      </c>
      <c r="C22" t="s">
        <v>63</v>
      </c>
      <c r="D22" s="2">
        <v>88</v>
      </c>
      <c r="E22" t="str">
        <f t="shared" si="0"/>
        <v>網走</v>
      </c>
      <c r="F22" s="2">
        <v>79</v>
      </c>
      <c r="G22" t="s">
        <v>64</v>
      </c>
      <c r="H22" t="s">
        <v>70</v>
      </c>
    </row>
    <row r="23" spans="1:8">
      <c r="A23" t="s">
        <v>65</v>
      </c>
      <c r="B23" s="2">
        <v>212</v>
      </c>
      <c r="C23" t="s">
        <v>66</v>
      </c>
      <c r="D23" s="2">
        <v>95</v>
      </c>
      <c r="E23" t="str">
        <f t="shared" si="0"/>
        <v>留萌</v>
      </c>
      <c r="F23" s="2">
        <v>84</v>
      </c>
      <c r="G23" t="s">
        <v>67</v>
      </c>
    </row>
    <row r="24" spans="1:8">
      <c r="A24" t="s">
        <v>68</v>
      </c>
      <c r="B24" s="2">
        <v>213</v>
      </c>
      <c r="C24" t="s">
        <v>69</v>
      </c>
      <c r="D24" s="2">
        <v>76</v>
      </c>
      <c r="E24" t="str">
        <f t="shared" si="0"/>
        <v>苫小牧</v>
      </c>
      <c r="F24" s="2">
        <v>86</v>
      </c>
      <c r="G24" t="s">
        <v>70</v>
      </c>
    </row>
    <row r="25" spans="1:8">
      <c r="A25" t="s">
        <v>71</v>
      </c>
      <c r="B25" s="2">
        <v>214</v>
      </c>
      <c r="C25" t="s">
        <v>72</v>
      </c>
      <c r="D25" s="2">
        <v>93</v>
      </c>
      <c r="E25" t="str">
        <f t="shared" si="0"/>
        <v>稚内</v>
      </c>
      <c r="F25" s="2">
        <v>87</v>
      </c>
      <c r="G25" t="s">
        <v>73</v>
      </c>
    </row>
    <row r="26" spans="1:8">
      <c r="A26" t="s">
        <v>74</v>
      </c>
      <c r="B26" s="2">
        <v>215</v>
      </c>
      <c r="C26" t="s">
        <v>75</v>
      </c>
      <c r="D26" s="2">
        <v>54</v>
      </c>
      <c r="E26" t="str">
        <f t="shared" si="0"/>
        <v>岩見沢</v>
      </c>
      <c r="F26" s="2">
        <v>88</v>
      </c>
      <c r="G26" t="s">
        <v>76</v>
      </c>
    </row>
    <row r="27" spans="1:8">
      <c r="A27" t="s">
        <v>77</v>
      </c>
      <c r="B27" s="2">
        <v>216</v>
      </c>
      <c r="C27" t="s">
        <v>78</v>
      </c>
      <c r="D27" s="2">
        <v>59</v>
      </c>
      <c r="E27" t="str">
        <f t="shared" si="0"/>
        <v>滝川</v>
      </c>
      <c r="F27" s="2">
        <v>90</v>
      </c>
      <c r="G27" t="s">
        <v>79</v>
      </c>
    </row>
    <row r="28" spans="1:8">
      <c r="A28" t="s">
        <v>80</v>
      </c>
      <c r="B28" s="2">
        <v>217</v>
      </c>
      <c r="C28" t="s">
        <v>81</v>
      </c>
      <c r="D28" s="2">
        <v>51</v>
      </c>
      <c r="E28" t="str">
        <f t="shared" si="0"/>
        <v>江別</v>
      </c>
      <c r="F28" s="2">
        <v>92</v>
      </c>
      <c r="G28" t="s">
        <v>82</v>
      </c>
    </row>
    <row r="29" spans="1:8">
      <c r="A29" t="s">
        <v>83</v>
      </c>
      <c r="B29" s="2">
        <v>218</v>
      </c>
      <c r="C29" t="s">
        <v>84</v>
      </c>
      <c r="D29" s="2">
        <v>59</v>
      </c>
      <c r="E29" t="str">
        <f t="shared" si="0"/>
        <v>滝川</v>
      </c>
      <c r="F29" s="2">
        <v>93</v>
      </c>
      <c r="G29" t="s">
        <v>85</v>
      </c>
    </row>
    <row r="30" spans="1:8">
      <c r="A30" t="s">
        <v>86</v>
      </c>
      <c r="B30" s="2">
        <v>219</v>
      </c>
      <c r="C30" t="s">
        <v>87</v>
      </c>
      <c r="D30" s="2">
        <v>92</v>
      </c>
      <c r="E30" t="str">
        <f t="shared" si="0"/>
        <v>紋別</v>
      </c>
      <c r="F30" s="2">
        <v>95</v>
      </c>
      <c r="G30" t="s">
        <v>88</v>
      </c>
    </row>
    <row r="31" spans="1:8">
      <c r="A31" t="s">
        <v>89</v>
      </c>
      <c r="B31" s="2">
        <v>220</v>
      </c>
      <c r="C31" t="s">
        <v>90</v>
      </c>
      <c r="D31" s="2">
        <v>65</v>
      </c>
      <c r="E31" t="str">
        <f t="shared" si="0"/>
        <v>名寄</v>
      </c>
      <c r="F31" s="2">
        <v>96</v>
      </c>
      <c r="G31" t="s">
        <v>91</v>
      </c>
    </row>
    <row r="32" spans="1:8">
      <c r="A32" t="s">
        <v>92</v>
      </c>
      <c r="B32" s="2">
        <v>221</v>
      </c>
      <c r="C32" t="s">
        <v>93</v>
      </c>
      <c r="D32" s="2">
        <v>65</v>
      </c>
      <c r="E32" t="str">
        <f t="shared" si="0"/>
        <v>名寄</v>
      </c>
    </row>
    <row r="33" spans="1:5">
      <c r="A33" t="s">
        <v>94</v>
      </c>
      <c r="B33" s="2">
        <v>222</v>
      </c>
      <c r="C33" t="s">
        <v>95</v>
      </c>
      <c r="D33" s="2">
        <v>54</v>
      </c>
      <c r="E33" t="str">
        <f t="shared" si="0"/>
        <v>岩見沢</v>
      </c>
    </row>
    <row r="34" spans="1:5">
      <c r="A34" t="s">
        <v>96</v>
      </c>
      <c r="B34" s="2">
        <v>223</v>
      </c>
      <c r="C34" t="s">
        <v>97</v>
      </c>
      <c r="D34" s="2">
        <v>86</v>
      </c>
      <c r="E34" t="str">
        <f t="shared" si="0"/>
        <v>根室</v>
      </c>
    </row>
    <row r="35" spans="1:5">
      <c r="A35" t="s">
        <v>98</v>
      </c>
      <c r="B35" s="2">
        <v>224</v>
      </c>
      <c r="C35" t="s">
        <v>99</v>
      </c>
      <c r="D35" s="2">
        <v>53</v>
      </c>
      <c r="E35" t="str">
        <f t="shared" si="0"/>
        <v>千歳</v>
      </c>
    </row>
    <row r="36" spans="1:5">
      <c r="A36" t="s">
        <v>100</v>
      </c>
      <c r="B36" s="2">
        <v>225</v>
      </c>
      <c r="C36" t="s">
        <v>101</v>
      </c>
      <c r="D36" s="2">
        <v>59</v>
      </c>
      <c r="E36" t="str">
        <f t="shared" si="0"/>
        <v>滝川</v>
      </c>
    </row>
    <row r="37" spans="1:5">
      <c r="A37" t="s">
        <v>102</v>
      </c>
      <c r="B37" s="2">
        <v>226</v>
      </c>
      <c r="C37" t="s">
        <v>103</v>
      </c>
      <c r="D37" s="2">
        <v>59</v>
      </c>
      <c r="E37" t="str">
        <f t="shared" si="0"/>
        <v>滝川</v>
      </c>
    </row>
    <row r="38" spans="1:5">
      <c r="A38" t="s">
        <v>104</v>
      </c>
      <c r="B38" s="2">
        <v>227</v>
      </c>
      <c r="C38" t="s">
        <v>105</v>
      </c>
      <c r="D38" s="2">
        <v>59</v>
      </c>
      <c r="E38" t="str">
        <f t="shared" si="0"/>
        <v>滝川</v>
      </c>
    </row>
    <row r="39" spans="1:5">
      <c r="A39" t="s">
        <v>106</v>
      </c>
      <c r="B39" s="2">
        <v>228</v>
      </c>
      <c r="C39" t="s">
        <v>107</v>
      </c>
      <c r="D39" s="2">
        <v>61</v>
      </c>
      <c r="E39" t="str">
        <f t="shared" si="0"/>
        <v>深川</v>
      </c>
    </row>
    <row r="40" spans="1:5">
      <c r="A40" t="s">
        <v>108</v>
      </c>
      <c r="B40" s="2">
        <v>229</v>
      </c>
      <c r="C40" t="s">
        <v>109</v>
      </c>
      <c r="D40" s="2">
        <v>63</v>
      </c>
      <c r="E40" t="str">
        <f t="shared" si="0"/>
        <v>富良野</v>
      </c>
    </row>
    <row r="41" spans="1:5">
      <c r="A41" t="s">
        <v>110</v>
      </c>
      <c r="B41" s="2">
        <v>230</v>
      </c>
      <c r="C41" t="s">
        <v>111</v>
      </c>
      <c r="D41" s="2">
        <v>75</v>
      </c>
      <c r="E41" t="str">
        <f t="shared" si="0"/>
        <v>室蘭</v>
      </c>
    </row>
    <row r="42" spans="1:5">
      <c r="A42" t="s">
        <v>112</v>
      </c>
      <c r="B42" s="2">
        <v>231</v>
      </c>
      <c r="C42" t="s">
        <v>113</v>
      </c>
      <c r="D42" s="2">
        <v>53</v>
      </c>
      <c r="E42" t="str">
        <f t="shared" si="0"/>
        <v>千歳</v>
      </c>
    </row>
    <row r="43" spans="1:5">
      <c r="A43" t="s">
        <v>114</v>
      </c>
      <c r="B43" s="2">
        <v>233</v>
      </c>
      <c r="C43" t="s">
        <v>115</v>
      </c>
      <c r="D43" s="2">
        <v>75</v>
      </c>
      <c r="E43" t="str">
        <f t="shared" si="0"/>
        <v>室蘭</v>
      </c>
    </row>
    <row r="44" spans="1:5">
      <c r="A44" t="s">
        <v>116</v>
      </c>
      <c r="B44" s="2">
        <v>234</v>
      </c>
      <c r="C44" t="s">
        <v>117</v>
      </c>
      <c r="D44" s="2">
        <v>53</v>
      </c>
      <c r="E44" t="str">
        <f t="shared" si="0"/>
        <v>千歳</v>
      </c>
    </row>
    <row r="45" spans="1:5">
      <c r="A45" t="s">
        <v>118</v>
      </c>
      <c r="B45" s="2">
        <v>235</v>
      </c>
      <c r="C45" t="s">
        <v>119</v>
      </c>
      <c r="D45" s="2">
        <v>51</v>
      </c>
      <c r="E45" t="str">
        <f t="shared" si="0"/>
        <v>江別</v>
      </c>
    </row>
    <row r="46" spans="1:5">
      <c r="A46" t="s">
        <v>120</v>
      </c>
      <c r="B46" s="2">
        <v>236</v>
      </c>
      <c r="C46" t="s">
        <v>121</v>
      </c>
      <c r="D46" s="2">
        <v>72</v>
      </c>
      <c r="E46" t="str">
        <f t="shared" si="0"/>
        <v>渡島</v>
      </c>
    </row>
    <row r="47" spans="1:5">
      <c r="A47" t="s">
        <v>122</v>
      </c>
      <c r="B47" s="2">
        <v>303</v>
      </c>
      <c r="C47" t="s">
        <v>123</v>
      </c>
      <c r="D47" s="2">
        <v>51</v>
      </c>
      <c r="E47" t="str">
        <f t="shared" si="0"/>
        <v>江別</v>
      </c>
    </row>
    <row r="48" spans="1:5">
      <c r="A48" t="s">
        <v>124</v>
      </c>
      <c r="B48" s="2">
        <v>304</v>
      </c>
      <c r="C48" t="s">
        <v>125</v>
      </c>
      <c r="D48" s="2">
        <v>51</v>
      </c>
      <c r="E48" t="str">
        <f t="shared" si="0"/>
        <v>江別</v>
      </c>
    </row>
    <row r="49" spans="1:5">
      <c r="A49" t="s">
        <v>126</v>
      </c>
      <c r="B49" s="2">
        <v>331</v>
      </c>
      <c r="C49" t="s">
        <v>127</v>
      </c>
      <c r="D49" s="2">
        <v>72</v>
      </c>
      <c r="E49" t="str">
        <f t="shared" si="0"/>
        <v>渡島</v>
      </c>
    </row>
    <row r="50" spans="1:5">
      <c r="A50" t="s">
        <v>128</v>
      </c>
      <c r="B50" s="2">
        <v>332</v>
      </c>
      <c r="C50" t="s">
        <v>129</v>
      </c>
      <c r="D50" s="2">
        <v>72</v>
      </c>
      <c r="E50" t="str">
        <f t="shared" si="0"/>
        <v>渡島</v>
      </c>
    </row>
    <row r="51" spans="1:5">
      <c r="A51" t="s">
        <v>130</v>
      </c>
      <c r="B51" s="2">
        <v>333</v>
      </c>
      <c r="C51" t="s">
        <v>131</v>
      </c>
      <c r="D51" s="2">
        <v>72</v>
      </c>
      <c r="E51" t="str">
        <f t="shared" si="0"/>
        <v>渡島</v>
      </c>
    </row>
    <row r="52" spans="1:5">
      <c r="A52" t="s">
        <v>132</v>
      </c>
      <c r="B52" s="2">
        <v>334</v>
      </c>
      <c r="C52" t="s">
        <v>133</v>
      </c>
      <c r="D52" s="2">
        <v>72</v>
      </c>
      <c r="E52" t="str">
        <f t="shared" si="0"/>
        <v>渡島</v>
      </c>
    </row>
    <row r="53" spans="1:5">
      <c r="A53" t="s">
        <v>134</v>
      </c>
      <c r="B53" s="2">
        <v>337</v>
      </c>
      <c r="C53" t="s">
        <v>135</v>
      </c>
      <c r="D53" s="2">
        <v>72</v>
      </c>
      <c r="E53" t="str">
        <f t="shared" si="0"/>
        <v>渡島</v>
      </c>
    </row>
    <row r="54" spans="1:5">
      <c r="A54" t="s">
        <v>136</v>
      </c>
      <c r="B54" s="2">
        <v>343</v>
      </c>
      <c r="C54" t="s">
        <v>137</v>
      </c>
      <c r="D54" s="2">
        <v>72</v>
      </c>
      <c r="E54" t="str">
        <f t="shared" si="0"/>
        <v>渡島</v>
      </c>
    </row>
    <row r="55" spans="1:5">
      <c r="A55" t="s">
        <v>138</v>
      </c>
      <c r="B55" s="2">
        <v>345</v>
      </c>
      <c r="C55" t="s">
        <v>139</v>
      </c>
      <c r="D55" s="2">
        <v>72</v>
      </c>
      <c r="E55" t="str">
        <f t="shared" si="0"/>
        <v>渡島</v>
      </c>
    </row>
    <row r="56" spans="1:5">
      <c r="A56" t="s">
        <v>140</v>
      </c>
      <c r="B56" s="2">
        <v>346</v>
      </c>
      <c r="C56" t="s">
        <v>141</v>
      </c>
      <c r="D56" s="2">
        <v>73</v>
      </c>
      <c r="E56" t="str">
        <f t="shared" si="0"/>
        <v>八雲</v>
      </c>
    </row>
    <row r="57" spans="1:5">
      <c r="A57" t="s">
        <v>142</v>
      </c>
      <c r="B57" s="2">
        <v>347</v>
      </c>
      <c r="C57" t="s">
        <v>143</v>
      </c>
      <c r="D57" s="2">
        <v>73</v>
      </c>
      <c r="E57" t="str">
        <f t="shared" si="0"/>
        <v>八雲</v>
      </c>
    </row>
    <row r="58" spans="1:5">
      <c r="A58" t="s">
        <v>144</v>
      </c>
      <c r="B58" s="2">
        <v>361</v>
      </c>
      <c r="C58" t="s">
        <v>145</v>
      </c>
      <c r="D58" s="2">
        <v>69</v>
      </c>
      <c r="E58" t="str">
        <f t="shared" si="0"/>
        <v>江差</v>
      </c>
    </row>
    <row r="59" spans="1:5">
      <c r="A59" t="s">
        <v>146</v>
      </c>
      <c r="B59" s="2">
        <v>362</v>
      </c>
      <c r="C59" t="s">
        <v>147</v>
      </c>
      <c r="D59" s="2">
        <v>69</v>
      </c>
      <c r="E59" t="str">
        <f t="shared" si="0"/>
        <v>江差</v>
      </c>
    </row>
    <row r="60" spans="1:5">
      <c r="A60" t="s">
        <v>148</v>
      </c>
      <c r="B60" s="2">
        <v>363</v>
      </c>
      <c r="C60" t="s">
        <v>149</v>
      </c>
      <c r="D60" s="2">
        <v>69</v>
      </c>
      <c r="E60" t="str">
        <f t="shared" si="0"/>
        <v>江差</v>
      </c>
    </row>
    <row r="61" spans="1:5">
      <c r="A61" t="s">
        <v>150</v>
      </c>
      <c r="B61" s="2">
        <v>364</v>
      </c>
      <c r="C61" t="s">
        <v>151</v>
      </c>
      <c r="D61" s="2">
        <v>69</v>
      </c>
      <c r="E61" t="str">
        <f t="shared" si="0"/>
        <v>江差</v>
      </c>
    </row>
    <row r="62" spans="1:5">
      <c r="A62" t="s">
        <v>152</v>
      </c>
      <c r="B62" s="2">
        <v>367</v>
      </c>
      <c r="C62" t="s">
        <v>153</v>
      </c>
      <c r="D62" s="2">
        <v>69</v>
      </c>
      <c r="E62" t="str">
        <f t="shared" si="0"/>
        <v>江差</v>
      </c>
    </row>
    <row r="63" spans="1:5">
      <c r="A63" t="s">
        <v>154</v>
      </c>
      <c r="B63" s="2">
        <v>370</v>
      </c>
      <c r="C63" t="s">
        <v>155</v>
      </c>
      <c r="D63" s="2">
        <v>73</v>
      </c>
      <c r="E63" t="str">
        <f t="shared" si="0"/>
        <v>八雲</v>
      </c>
    </row>
    <row r="64" spans="1:5">
      <c r="A64" t="s">
        <v>156</v>
      </c>
      <c r="B64" s="2">
        <v>371</v>
      </c>
      <c r="C64" t="s">
        <v>157</v>
      </c>
      <c r="D64" s="2">
        <v>73</v>
      </c>
      <c r="E64" t="str">
        <f t="shared" si="0"/>
        <v>八雲</v>
      </c>
    </row>
    <row r="65" spans="1:5">
      <c r="A65" t="s">
        <v>158</v>
      </c>
      <c r="B65" s="2">
        <v>391</v>
      </c>
      <c r="C65" t="s">
        <v>159</v>
      </c>
      <c r="D65" s="2">
        <v>68</v>
      </c>
      <c r="E65" t="str">
        <f t="shared" si="0"/>
        <v>倶知安</v>
      </c>
    </row>
    <row r="66" spans="1:5">
      <c r="A66" t="s">
        <v>160</v>
      </c>
      <c r="B66" s="2">
        <v>392</v>
      </c>
      <c r="C66" t="s">
        <v>161</v>
      </c>
      <c r="D66" s="2">
        <v>68</v>
      </c>
      <c r="E66" t="str">
        <f t="shared" si="0"/>
        <v>倶知安</v>
      </c>
    </row>
    <row r="67" spans="1:5">
      <c r="A67" t="s">
        <v>162</v>
      </c>
      <c r="B67" s="2">
        <v>393</v>
      </c>
      <c r="C67" t="s">
        <v>163</v>
      </c>
      <c r="D67" s="2">
        <v>68</v>
      </c>
      <c r="E67" t="str">
        <f t="shared" ref="E67:E130" si="1">VLOOKUP(D67,$F$2:$G$31,2)</f>
        <v>倶知安</v>
      </c>
    </row>
    <row r="68" spans="1:5">
      <c r="A68" t="s">
        <v>164</v>
      </c>
      <c r="B68" s="2">
        <v>394</v>
      </c>
      <c r="C68" t="s">
        <v>165</v>
      </c>
      <c r="D68" s="2">
        <v>68</v>
      </c>
      <c r="E68" t="str">
        <f t="shared" si="1"/>
        <v>倶知安</v>
      </c>
    </row>
    <row r="69" spans="1:5">
      <c r="A69" t="s">
        <v>166</v>
      </c>
      <c r="B69" s="2">
        <v>395</v>
      </c>
      <c r="C69" t="s">
        <v>167</v>
      </c>
      <c r="D69" s="2">
        <v>68</v>
      </c>
      <c r="E69" t="str">
        <f t="shared" si="1"/>
        <v>倶知安</v>
      </c>
    </row>
    <row r="70" spans="1:5">
      <c r="A70" t="s">
        <v>168</v>
      </c>
      <c r="B70" s="2">
        <v>396</v>
      </c>
      <c r="C70" t="s">
        <v>169</v>
      </c>
      <c r="D70" s="2">
        <v>68</v>
      </c>
      <c r="E70" t="str">
        <f t="shared" si="1"/>
        <v>倶知安</v>
      </c>
    </row>
    <row r="71" spans="1:5">
      <c r="A71" t="s">
        <v>170</v>
      </c>
      <c r="B71" s="2">
        <v>397</v>
      </c>
      <c r="C71" t="s">
        <v>171</v>
      </c>
      <c r="D71" s="2">
        <v>68</v>
      </c>
      <c r="E71" t="str">
        <f t="shared" si="1"/>
        <v>倶知安</v>
      </c>
    </row>
    <row r="72" spans="1:5">
      <c r="A72" t="s">
        <v>172</v>
      </c>
      <c r="B72" s="2">
        <v>398</v>
      </c>
      <c r="C72" t="s">
        <v>173</v>
      </c>
      <c r="D72" s="2">
        <v>68</v>
      </c>
      <c r="E72" t="str">
        <f t="shared" si="1"/>
        <v>倶知安</v>
      </c>
    </row>
    <row r="73" spans="1:5">
      <c r="A73" t="s">
        <v>174</v>
      </c>
      <c r="B73" s="2">
        <v>399</v>
      </c>
      <c r="C73" t="s">
        <v>175</v>
      </c>
      <c r="D73" s="2">
        <v>68</v>
      </c>
      <c r="E73" t="str">
        <f t="shared" si="1"/>
        <v>倶知安</v>
      </c>
    </row>
    <row r="74" spans="1:5">
      <c r="A74" t="s">
        <v>176</v>
      </c>
      <c r="B74" s="2">
        <v>400</v>
      </c>
      <c r="C74" t="s">
        <v>177</v>
      </c>
      <c r="D74" s="2">
        <v>68</v>
      </c>
      <c r="E74" t="str">
        <f t="shared" si="1"/>
        <v>倶知安</v>
      </c>
    </row>
    <row r="75" spans="1:5">
      <c r="A75" t="s">
        <v>178</v>
      </c>
      <c r="B75" s="2">
        <v>401</v>
      </c>
      <c r="C75" t="s">
        <v>179</v>
      </c>
      <c r="D75" s="2">
        <v>67</v>
      </c>
      <c r="E75" t="str">
        <f t="shared" si="1"/>
        <v>岩内</v>
      </c>
    </row>
    <row r="76" spans="1:5">
      <c r="A76" t="s">
        <v>180</v>
      </c>
      <c r="B76" s="2">
        <v>402</v>
      </c>
      <c r="C76" t="s">
        <v>181</v>
      </c>
      <c r="D76" s="2">
        <v>67</v>
      </c>
      <c r="E76" t="str">
        <f t="shared" si="1"/>
        <v>岩内</v>
      </c>
    </row>
    <row r="77" spans="1:5">
      <c r="A77" t="s">
        <v>182</v>
      </c>
      <c r="B77" s="2">
        <v>403</v>
      </c>
      <c r="C77" t="s">
        <v>183</v>
      </c>
      <c r="D77" s="2">
        <v>67</v>
      </c>
      <c r="E77" t="str">
        <f t="shared" si="1"/>
        <v>岩内</v>
      </c>
    </row>
    <row r="78" spans="1:5">
      <c r="A78" t="s">
        <v>184</v>
      </c>
      <c r="B78" s="2">
        <v>404</v>
      </c>
      <c r="C78" t="s">
        <v>185</v>
      </c>
      <c r="D78" s="2">
        <v>67</v>
      </c>
      <c r="E78" t="str">
        <f t="shared" si="1"/>
        <v>岩内</v>
      </c>
    </row>
    <row r="79" spans="1:5">
      <c r="A79" t="s">
        <v>186</v>
      </c>
      <c r="B79" s="2">
        <v>405</v>
      </c>
      <c r="C79" t="s">
        <v>187</v>
      </c>
      <c r="D79" s="2">
        <v>68</v>
      </c>
      <c r="E79" t="str">
        <f t="shared" si="1"/>
        <v>倶知安</v>
      </c>
    </row>
    <row r="80" spans="1:5">
      <c r="A80" t="s">
        <v>188</v>
      </c>
      <c r="B80" s="2">
        <v>406</v>
      </c>
      <c r="C80" t="s">
        <v>189</v>
      </c>
      <c r="D80" s="2">
        <v>68</v>
      </c>
      <c r="E80" t="str">
        <f t="shared" si="1"/>
        <v>倶知安</v>
      </c>
    </row>
    <row r="81" spans="1:5">
      <c r="A81" t="s">
        <v>190</v>
      </c>
      <c r="B81" s="2">
        <v>407</v>
      </c>
      <c r="C81" t="s">
        <v>191</v>
      </c>
      <c r="D81" s="2">
        <v>68</v>
      </c>
      <c r="E81" t="str">
        <f t="shared" si="1"/>
        <v>倶知安</v>
      </c>
    </row>
    <row r="82" spans="1:5">
      <c r="A82" t="s">
        <v>192</v>
      </c>
      <c r="B82" s="2">
        <v>408</v>
      </c>
      <c r="C82" t="s">
        <v>193</v>
      </c>
      <c r="D82" s="2">
        <v>68</v>
      </c>
      <c r="E82" t="str">
        <f t="shared" si="1"/>
        <v>倶知安</v>
      </c>
    </row>
    <row r="83" spans="1:5">
      <c r="A83" t="s">
        <v>194</v>
      </c>
      <c r="B83" s="2">
        <v>409</v>
      </c>
      <c r="C83" t="s">
        <v>195</v>
      </c>
      <c r="D83" s="2">
        <v>68</v>
      </c>
      <c r="E83" t="str">
        <f t="shared" si="1"/>
        <v>倶知安</v>
      </c>
    </row>
    <row r="84" spans="1:5">
      <c r="A84" t="s">
        <v>196</v>
      </c>
      <c r="B84" s="2">
        <v>423</v>
      </c>
      <c r="C84" t="s">
        <v>197</v>
      </c>
      <c r="D84" s="2">
        <v>54</v>
      </c>
      <c r="E84" t="str">
        <f t="shared" si="1"/>
        <v>岩見沢</v>
      </c>
    </row>
    <row r="85" spans="1:5">
      <c r="A85" t="s">
        <v>198</v>
      </c>
      <c r="B85" s="2">
        <v>424</v>
      </c>
      <c r="C85" t="s">
        <v>199</v>
      </c>
      <c r="D85" s="2">
        <v>59</v>
      </c>
      <c r="E85" t="str">
        <f t="shared" si="1"/>
        <v>滝川</v>
      </c>
    </row>
    <row r="86" spans="1:5">
      <c r="A86" t="s">
        <v>200</v>
      </c>
      <c r="B86" s="2">
        <v>425</v>
      </c>
      <c r="C86" t="s">
        <v>201</v>
      </c>
      <c r="D86" s="2">
        <v>59</v>
      </c>
      <c r="E86" t="str">
        <f t="shared" si="1"/>
        <v>滝川</v>
      </c>
    </row>
    <row r="87" spans="1:5">
      <c r="A87" t="s">
        <v>202</v>
      </c>
      <c r="B87" s="2">
        <v>427</v>
      </c>
      <c r="C87" t="s">
        <v>203</v>
      </c>
      <c r="D87" s="2">
        <v>54</v>
      </c>
      <c r="E87" t="str">
        <f t="shared" si="1"/>
        <v>岩見沢</v>
      </c>
    </row>
    <row r="88" spans="1:5">
      <c r="A88" t="s">
        <v>204</v>
      </c>
      <c r="B88" s="2">
        <v>428</v>
      </c>
      <c r="C88" t="s">
        <v>205</v>
      </c>
      <c r="D88" s="2">
        <v>54</v>
      </c>
      <c r="E88" t="str">
        <f t="shared" si="1"/>
        <v>岩見沢</v>
      </c>
    </row>
    <row r="89" spans="1:5">
      <c r="A89" t="s">
        <v>206</v>
      </c>
      <c r="B89" s="2">
        <v>429</v>
      </c>
      <c r="C89" t="s">
        <v>207</v>
      </c>
      <c r="D89" s="2">
        <v>54</v>
      </c>
      <c r="E89" t="str">
        <f t="shared" si="1"/>
        <v>岩見沢</v>
      </c>
    </row>
    <row r="90" spans="1:5">
      <c r="A90" t="s">
        <v>208</v>
      </c>
      <c r="B90" s="2">
        <v>430</v>
      </c>
      <c r="C90" t="s">
        <v>209</v>
      </c>
      <c r="D90" s="2">
        <v>54</v>
      </c>
      <c r="E90" t="str">
        <f t="shared" si="1"/>
        <v>岩見沢</v>
      </c>
    </row>
    <row r="91" spans="1:5">
      <c r="A91" t="s">
        <v>210</v>
      </c>
      <c r="B91" s="2">
        <v>431</v>
      </c>
      <c r="C91" t="s">
        <v>211</v>
      </c>
      <c r="D91" s="2">
        <v>59</v>
      </c>
      <c r="E91" t="str">
        <f t="shared" si="1"/>
        <v>滝川</v>
      </c>
    </row>
    <row r="92" spans="1:5">
      <c r="A92" t="s">
        <v>212</v>
      </c>
      <c r="B92" s="2">
        <v>432</v>
      </c>
      <c r="C92" t="s">
        <v>213</v>
      </c>
      <c r="D92" s="2">
        <v>59</v>
      </c>
      <c r="E92" t="str">
        <f t="shared" si="1"/>
        <v>滝川</v>
      </c>
    </row>
    <row r="93" spans="1:5">
      <c r="A93" t="s">
        <v>214</v>
      </c>
      <c r="B93" s="2">
        <v>433</v>
      </c>
      <c r="C93" t="s">
        <v>215</v>
      </c>
      <c r="D93" s="2">
        <v>61</v>
      </c>
      <c r="E93" t="str">
        <f t="shared" si="1"/>
        <v>深川</v>
      </c>
    </row>
    <row r="94" spans="1:5">
      <c r="A94" t="s">
        <v>216</v>
      </c>
      <c r="B94" s="2">
        <v>434</v>
      </c>
      <c r="C94" t="s">
        <v>217</v>
      </c>
      <c r="D94" s="2">
        <v>61</v>
      </c>
      <c r="E94" t="str">
        <f t="shared" si="1"/>
        <v>深川</v>
      </c>
    </row>
    <row r="95" spans="1:5">
      <c r="A95" t="s">
        <v>218</v>
      </c>
      <c r="B95" s="2">
        <v>436</v>
      </c>
      <c r="C95" t="s">
        <v>219</v>
      </c>
      <c r="D95" s="2">
        <v>59</v>
      </c>
      <c r="E95" t="str">
        <f t="shared" si="1"/>
        <v>滝川</v>
      </c>
    </row>
    <row r="96" spans="1:5">
      <c r="A96" t="s">
        <v>220</v>
      </c>
      <c r="B96" s="2">
        <v>437</v>
      </c>
      <c r="C96" t="s">
        <v>221</v>
      </c>
      <c r="D96" s="2">
        <v>61</v>
      </c>
      <c r="E96" t="str">
        <f t="shared" si="1"/>
        <v>深川</v>
      </c>
    </row>
    <row r="97" spans="1:5">
      <c r="A97" t="s">
        <v>222</v>
      </c>
      <c r="B97" s="2">
        <v>438</v>
      </c>
      <c r="C97" t="s">
        <v>223</v>
      </c>
      <c r="D97" s="2">
        <v>61</v>
      </c>
      <c r="E97" t="str">
        <f t="shared" si="1"/>
        <v>深川</v>
      </c>
    </row>
    <row r="98" spans="1:5">
      <c r="A98" t="s">
        <v>224</v>
      </c>
      <c r="B98" s="2">
        <v>452</v>
      </c>
      <c r="C98" t="s">
        <v>225</v>
      </c>
      <c r="D98" s="2">
        <v>96</v>
      </c>
      <c r="E98" t="str">
        <f t="shared" si="1"/>
        <v>上川</v>
      </c>
    </row>
    <row r="99" spans="1:5">
      <c r="A99" t="s">
        <v>226</v>
      </c>
      <c r="B99" s="2">
        <v>453</v>
      </c>
      <c r="C99" t="s">
        <v>227</v>
      </c>
      <c r="D99" s="2">
        <v>96</v>
      </c>
      <c r="E99" t="str">
        <f t="shared" si="1"/>
        <v>上川</v>
      </c>
    </row>
    <row r="100" spans="1:5">
      <c r="A100" t="s">
        <v>228</v>
      </c>
      <c r="B100" s="2">
        <v>454</v>
      </c>
      <c r="C100" t="s">
        <v>229</v>
      </c>
      <c r="D100" s="2">
        <v>96</v>
      </c>
      <c r="E100" t="str">
        <f t="shared" si="1"/>
        <v>上川</v>
      </c>
    </row>
    <row r="101" spans="1:5">
      <c r="A101" t="s">
        <v>230</v>
      </c>
      <c r="B101" s="2">
        <v>455</v>
      </c>
      <c r="C101" t="s">
        <v>231</v>
      </c>
      <c r="D101" s="2">
        <v>96</v>
      </c>
      <c r="E101" t="str">
        <f t="shared" si="1"/>
        <v>上川</v>
      </c>
    </row>
    <row r="102" spans="1:5">
      <c r="A102" t="s">
        <v>232</v>
      </c>
      <c r="B102" s="2">
        <v>456</v>
      </c>
      <c r="C102" t="s">
        <v>233</v>
      </c>
      <c r="D102" s="2">
        <v>96</v>
      </c>
      <c r="E102" t="str">
        <f t="shared" si="1"/>
        <v>上川</v>
      </c>
    </row>
    <row r="103" spans="1:5">
      <c r="A103" t="s">
        <v>234</v>
      </c>
      <c r="B103" s="2">
        <v>457</v>
      </c>
      <c r="C103" t="s">
        <v>235</v>
      </c>
      <c r="D103" s="2">
        <v>96</v>
      </c>
      <c r="E103" t="str">
        <f t="shared" si="1"/>
        <v>上川</v>
      </c>
    </row>
    <row r="104" spans="1:5">
      <c r="A104" t="s">
        <v>236</v>
      </c>
      <c r="B104" s="2">
        <v>458</v>
      </c>
      <c r="C104" t="s">
        <v>237</v>
      </c>
      <c r="D104" s="2">
        <v>96</v>
      </c>
      <c r="E104" t="str">
        <f t="shared" si="1"/>
        <v>上川</v>
      </c>
    </row>
    <row r="105" spans="1:5">
      <c r="A105" t="s">
        <v>238</v>
      </c>
      <c r="B105" s="2">
        <v>459</v>
      </c>
      <c r="C105" t="s">
        <v>239</v>
      </c>
      <c r="D105" s="2">
        <v>96</v>
      </c>
      <c r="E105" t="str">
        <f t="shared" si="1"/>
        <v>上川</v>
      </c>
    </row>
    <row r="106" spans="1:5">
      <c r="A106" t="s">
        <v>240</v>
      </c>
      <c r="B106" s="2">
        <v>460</v>
      </c>
      <c r="C106" t="s">
        <v>241</v>
      </c>
      <c r="D106" s="2">
        <v>63</v>
      </c>
      <c r="E106" t="str">
        <f t="shared" si="1"/>
        <v>富良野</v>
      </c>
    </row>
    <row r="107" spans="1:5">
      <c r="A107" t="s">
        <v>242</v>
      </c>
      <c r="B107" s="2">
        <v>461</v>
      </c>
      <c r="C107" t="s">
        <v>243</v>
      </c>
      <c r="D107" s="2">
        <v>63</v>
      </c>
      <c r="E107" t="str">
        <f t="shared" si="1"/>
        <v>富良野</v>
      </c>
    </row>
    <row r="108" spans="1:5">
      <c r="A108" t="s">
        <v>244</v>
      </c>
      <c r="B108" s="2">
        <v>462</v>
      </c>
      <c r="C108" t="s">
        <v>245</v>
      </c>
      <c r="D108" s="2">
        <v>63</v>
      </c>
      <c r="E108" t="str">
        <f t="shared" si="1"/>
        <v>富良野</v>
      </c>
    </row>
    <row r="109" spans="1:5">
      <c r="A109" t="s">
        <v>246</v>
      </c>
      <c r="B109" s="2">
        <v>463</v>
      </c>
      <c r="C109" t="s">
        <v>247</v>
      </c>
      <c r="D109" s="2">
        <v>63</v>
      </c>
      <c r="E109" t="str">
        <f t="shared" si="1"/>
        <v>富良野</v>
      </c>
    </row>
    <row r="110" spans="1:5">
      <c r="A110" t="s">
        <v>248</v>
      </c>
      <c r="B110" s="2">
        <v>464</v>
      </c>
      <c r="C110" t="s">
        <v>249</v>
      </c>
      <c r="D110" s="2">
        <v>65</v>
      </c>
      <c r="E110" t="str">
        <f t="shared" si="1"/>
        <v>名寄</v>
      </c>
    </row>
    <row r="111" spans="1:5">
      <c r="A111" t="s">
        <v>250</v>
      </c>
      <c r="B111" s="2">
        <v>465</v>
      </c>
      <c r="C111" t="s">
        <v>251</v>
      </c>
      <c r="D111" s="2">
        <v>65</v>
      </c>
      <c r="E111" t="str">
        <f t="shared" si="1"/>
        <v>名寄</v>
      </c>
    </row>
    <row r="112" spans="1:5">
      <c r="A112" t="s">
        <v>252</v>
      </c>
      <c r="B112" s="2">
        <v>468</v>
      </c>
      <c r="C112" t="s">
        <v>253</v>
      </c>
      <c r="D112" s="2">
        <v>65</v>
      </c>
      <c r="E112" t="str">
        <f t="shared" si="1"/>
        <v>名寄</v>
      </c>
    </row>
    <row r="113" spans="1:5">
      <c r="A113" t="s">
        <v>254</v>
      </c>
      <c r="B113" s="2">
        <v>469</v>
      </c>
      <c r="C113" t="s">
        <v>255</v>
      </c>
      <c r="D113" s="2">
        <v>65</v>
      </c>
      <c r="E113" t="str">
        <f t="shared" si="1"/>
        <v>名寄</v>
      </c>
    </row>
    <row r="114" spans="1:5">
      <c r="A114" t="s">
        <v>256</v>
      </c>
      <c r="B114" s="2">
        <v>470</v>
      </c>
      <c r="C114" t="s">
        <v>257</v>
      </c>
      <c r="D114" s="2">
        <v>65</v>
      </c>
      <c r="E114" t="str">
        <f t="shared" si="1"/>
        <v>名寄</v>
      </c>
    </row>
    <row r="115" spans="1:5">
      <c r="A115" t="s">
        <v>258</v>
      </c>
      <c r="B115" s="2">
        <v>471</v>
      </c>
      <c r="C115" t="s">
        <v>259</v>
      </c>
      <c r="D115" s="2">
        <v>65</v>
      </c>
      <c r="E115" t="str">
        <f t="shared" si="1"/>
        <v>名寄</v>
      </c>
    </row>
    <row r="116" spans="1:5">
      <c r="A116" t="s">
        <v>260</v>
      </c>
      <c r="B116" s="2">
        <v>472</v>
      </c>
      <c r="C116" t="s">
        <v>261</v>
      </c>
      <c r="D116" s="2">
        <v>96</v>
      </c>
      <c r="E116" t="str">
        <f t="shared" si="1"/>
        <v>上川</v>
      </c>
    </row>
    <row r="117" spans="1:5">
      <c r="A117" t="s">
        <v>262</v>
      </c>
      <c r="B117" s="2">
        <v>481</v>
      </c>
      <c r="C117" t="s">
        <v>263</v>
      </c>
      <c r="D117" s="2">
        <v>95</v>
      </c>
      <c r="E117" t="str">
        <f t="shared" si="1"/>
        <v>留萌</v>
      </c>
    </row>
    <row r="118" spans="1:5">
      <c r="A118" t="s">
        <v>264</v>
      </c>
      <c r="B118" s="2">
        <v>482</v>
      </c>
      <c r="C118" t="s">
        <v>265</v>
      </c>
      <c r="D118" s="2">
        <v>95</v>
      </c>
      <c r="E118" t="str">
        <f t="shared" si="1"/>
        <v>留萌</v>
      </c>
    </row>
    <row r="119" spans="1:5">
      <c r="A119" t="s">
        <v>266</v>
      </c>
      <c r="B119" s="2">
        <v>483</v>
      </c>
      <c r="C119" t="s">
        <v>267</v>
      </c>
      <c r="D119" s="2">
        <v>95</v>
      </c>
      <c r="E119" t="str">
        <f t="shared" si="1"/>
        <v>留萌</v>
      </c>
    </row>
    <row r="120" spans="1:5">
      <c r="A120" t="s">
        <v>268</v>
      </c>
      <c r="B120" s="2">
        <v>484</v>
      </c>
      <c r="C120" t="s">
        <v>269</v>
      </c>
      <c r="D120" s="2">
        <v>95</v>
      </c>
      <c r="E120" t="str">
        <f t="shared" si="1"/>
        <v>留萌</v>
      </c>
    </row>
    <row r="121" spans="1:5">
      <c r="A121" t="s">
        <v>270</v>
      </c>
      <c r="B121" s="2">
        <v>485</v>
      </c>
      <c r="C121" t="s">
        <v>271</v>
      </c>
      <c r="D121" s="2">
        <v>95</v>
      </c>
      <c r="E121" t="str">
        <f t="shared" si="1"/>
        <v>留萌</v>
      </c>
    </row>
    <row r="122" spans="1:5">
      <c r="A122" t="s">
        <v>272</v>
      </c>
      <c r="B122" s="2">
        <v>486</v>
      </c>
      <c r="C122" t="s">
        <v>273</v>
      </c>
      <c r="D122" s="2">
        <v>95</v>
      </c>
      <c r="E122" t="str">
        <f t="shared" si="1"/>
        <v>留萌</v>
      </c>
    </row>
    <row r="123" spans="1:5">
      <c r="A123" t="s">
        <v>274</v>
      </c>
      <c r="B123" s="2">
        <v>487</v>
      </c>
      <c r="C123" t="s">
        <v>275</v>
      </c>
      <c r="D123" s="2">
        <v>95</v>
      </c>
      <c r="E123" t="str">
        <f t="shared" si="1"/>
        <v>留萌</v>
      </c>
    </row>
    <row r="124" spans="1:5">
      <c r="A124" t="s">
        <v>276</v>
      </c>
      <c r="B124" s="2">
        <v>511</v>
      </c>
      <c r="C124" t="s">
        <v>277</v>
      </c>
      <c r="D124" s="2">
        <v>93</v>
      </c>
      <c r="E124" t="str">
        <f t="shared" si="1"/>
        <v>稚内</v>
      </c>
    </row>
    <row r="125" spans="1:5">
      <c r="A125" t="s">
        <v>278</v>
      </c>
      <c r="B125" s="2">
        <v>512</v>
      </c>
      <c r="C125" t="s">
        <v>279</v>
      </c>
      <c r="D125" s="2">
        <v>93</v>
      </c>
      <c r="E125" t="str">
        <f t="shared" si="1"/>
        <v>稚内</v>
      </c>
    </row>
    <row r="126" spans="1:5">
      <c r="A126" t="s">
        <v>280</v>
      </c>
      <c r="B126" s="2">
        <v>513</v>
      </c>
      <c r="C126" t="s">
        <v>281</v>
      </c>
      <c r="D126" s="2">
        <v>93</v>
      </c>
      <c r="E126" t="str">
        <f t="shared" si="1"/>
        <v>稚内</v>
      </c>
    </row>
    <row r="127" spans="1:5">
      <c r="A127" t="s">
        <v>282</v>
      </c>
      <c r="B127" s="2">
        <v>514</v>
      </c>
      <c r="C127" t="s">
        <v>283</v>
      </c>
      <c r="D127" s="2">
        <v>93</v>
      </c>
      <c r="E127" t="str">
        <f t="shared" si="1"/>
        <v>稚内</v>
      </c>
    </row>
    <row r="128" spans="1:5">
      <c r="A128" t="s">
        <v>284</v>
      </c>
      <c r="B128" s="2">
        <v>516</v>
      </c>
      <c r="C128" t="s">
        <v>285</v>
      </c>
      <c r="D128" s="2">
        <v>93</v>
      </c>
      <c r="E128" t="str">
        <f t="shared" si="1"/>
        <v>稚内</v>
      </c>
    </row>
    <row r="129" spans="1:5">
      <c r="A129" t="s">
        <v>286</v>
      </c>
      <c r="B129" s="2">
        <v>517</v>
      </c>
      <c r="C129" t="s">
        <v>287</v>
      </c>
      <c r="D129" s="2">
        <v>93</v>
      </c>
      <c r="E129" t="str">
        <f t="shared" si="1"/>
        <v>稚内</v>
      </c>
    </row>
    <row r="130" spans="1:5">
      <c r="A130" t="s">
        <v>288</v>
      </c>
      <c r="B130" s="2">
        <v>518</v>
      </c>
      <c r="C130" t="s">
        <v>289</v>
      </c>
      <c r="D130" s="2">
        <v>93</v>
      </c>
      <c r="E130" t="str">
        <f t="shared" si="1"/>
        <v>稚内</v>
      </c>
    </row>
    <row r="131" spans="1:5">
      <c r="A131" t="s">
        <v>290</v>
      </c>
      <c r="B131" s="2">
        <v>519</v>
      </c>
      <c r="C131" t="s">
        <v>291</v>
      </c>
      <c r="D131" s="2">
        <v>93</v>
      </c>
      <c r="E131" t="str">
        <f t="shared" ref="E131:E190" si="2">VLOOKUP(D131,$F$2:$G$31,2)</f>
        <v>稚内</v>
      </c>
    </row>
    <row r="132" spans="1:5">
      <c r="A132" t="s">
        <v>292</v>
      </c>
      <c r="B132" s="2">
        <v>520</v>
      </c>
      <c r="C132" t="s">
        <v>293</v>
      </c>
      <c r="D132" s="2">
        <v>93</v>
      </c>
      <c r="E132" t="str">
        <f t="shared" si="2"/>
        <v>稚内</v>
      </c>
    </row>
    <row r="133" spans="1:5">
      <c r="A133" t="s">
        <v>294</v>
      </c>
      <c r="B133" s="2">
        <v>543</v>
      </c>
      <c r="C133" t="s">
        <v>295</v>
      </c>
      <c r="D133" s="2">
        <v>90</v>
      </c>
      <c r="E133" t="str">
        <f t="shared" si="2"/>
        <v>北見</v>
      </c>
    </row>
    <row r="134" spans="1:5">
      <c r="A134" t="s">
        <v>296</v>
      </c>
      <c r="B134" s="2">
        <v>544</v>
      </c>
      <c r="C134" t="s">
        <v>297</v>
      </c>
      <c r="D134" s="2">
        <v>90</v>
      </c>
      <c r="E134" t="str">
        <f t="shared" si="2"/>
        <v>北見</v>
      </c>
    </row>
    <row r="135" spans="1:5">
      <c r="A135" t="s">
        <v>298</v>
      </c>
      <c r="B135" s="2">
        <v>545</v>
      </c>
      <c r="C135" t="s">
        <v>299</v>
      </c>
      <c r="D135" s="2">
        <v>88</v>
      </c>
      <c r="E135" t="str">
        <f t="shared" si="2"/>
        <v>網走</v>
      </c>
    </row>
    <row r="136" spans="1:5">
      <c r="A136" t="s">
        <v>300</v>
      </c>
      <c r="B136" s="2">
        <v>546</v>
      </c>
      <c r="C136" t="s">
        <v>301</v>
      </c>
      <c r="D136" s="2">
        <v>88</v>
      </c>
      <c r="E136" t="str">
        <f t="shared" si="2"/>
        <v>網走</v>
      </c>
    </row>
    <row r="137" spans="1:5">
      <c r="A137" t="s">
        <v>302</v>
      </c>
      <c r="B137" s="2">
        <v>547</v>
      </c>
      <c r="C137" t="s">
        <v>303</v>
      </c>
      <c r="D137" s="2">
        <v>88</v>
      </c>
      <c r="E137" t="str">
        <f t="shared" si="2"/>
        <v>網走</v>
      </c>
    </row>
    <row r="138" spans="1:5">
      <c r="A138" t="s">
        <v>304</v>
      </c>
      <c r="B138" s="2">
        <v>549</v>
      </c>
      <c r="C138" t="s">
        <v>305</v>
      </c>
      <c r="D138" s="2">
        <v>90</v>
      </c>
      <c r="E138" t="str">
        <f t="shared" si="2"/>
        <v>北見</v>
      </c>
    </row>
    <row r="139" spans="1:5">
      <c r="A139" t="s">
        <v>306</v>
      </c>
      <c r="B139" s="2">
        <v>550</v>
      </c>
      <c r="C139" t="s">
        <v>307</v>
      </c>
      <c r="D139" s="2">
        <v>90</v>
      </c>
      <c r="E139" t="str">
        <f t="shared" si="2"/>
        <v>北見</v>
      </c>
    </row>
    <row r="140" spans="1:5">
      <c r="A140" t="s">
        <v>308</v>
      </c>
      <c r="B140" s="2">
        <v>552</v>
      </c>
      <c r="C140" t="s">
        <v>309</v>
      </c>
      <c r="D140" s="2">
        <v>92</v>
      </c>
      <c r="E140" t="str">
        <f t="shared" si="2"/>
        <v>紋別</v>
      </c>
    </row>
    <row r="141" spans="1:5">
      <c r="A141" t="s">
        <v>310</v>
      </c>
      <c r="B141" s="2">
        <v>555</v>
      </c>
      <c r="C141" t="s">
        <v>311</v>
      </c>
      <c r="D141" s="2">
        <v>92</v>
      </c>
      <c r="E141" t="str">
        <f t="shared" si="2"/>
        <v>紋別</v>
      </c>
    </row>
    <row r="142" spans="1:5">
      <c r="A142" t="s">
        <v>312</v>
      </c>
      <c r="B142" s="2">
        <v>559</v>
      </c>
      <c r="C142" t="s">
        <v>313</v>
      </c>
      <c r="D142" s="2">
        <v>92</v>
      </c>
      <c r="E142" t="str">
        <f t="shared" si="2"/>
        <v>紋別</v>
      </c>
    </row>
    <row r="143" spans="1:5">
      <c r="A143" t="s">
        <v>314</v>
      </c>
      <c r="B143" s="2">
        <v>560</v>
      </c>
      <c r="C143" t="s">
        <v>315</v>
      </c>
      <c r="D143" s="2">
        <v>92</v>
      </c>
      <c r="E143" t="str">
        <f t="shared" si="2"/>
        <v>紋別</v>
      </c>
    </row>
    <row r="144" spans="1:5">
      <c r="A144" t="s">
        <v>316</v>
      </c>
      <c r="B144" s="2">
        <v>561</v>
      </c>
      <c r="C144" t="s">
        <v>317</v>
      </c>
      <c r="D144" s="2">
        <v>92</v>
      </c>
      <c r="E144" t="str">
        <f t="shared" si="2"/>
        <v>紋別</v>
      </c>
    </row>
    <row r="145" spans="1:5">
      <c r="A145" t="s">
        <v>318</v>
      </c>
      <c r="B145" s="2">
        <v>562</v>
      </c>
      <c r="C145" t="s">
        <v>319</v>
      </c>
      <c r="D145" s="2">
        <v>92</v>
      </c>
      <c r="E145" t="str">
        <f t="shared" si="2"/>
        <v>紋別</v>
      </c>
    </row>
    <row r="146" spans="1:5">
      <c r="A146" t="s">
        <v>320</v>
      </c>
      <c r="B146" s="2">
        <v>563</v>
      </c>
      <c r="C146" t="s">
        <v>321</v>
      </c>
      <c r="D146" s="2">
        <v>92</v>
      </c>
      <c r="E146" t="str">
        <f t="shared" si="2"/>
        <v>紋別</v>
      </c>
    </row>
    <row r="147" spans="1:5">
      <c r="A147" t="s">
        <v>322</v>
      </c>
      <c r="B147" s="2">
        <v>564</v>
      </c>
      <c r="C147" t="s">
        <v>323</v>
      </c>
      <c r="D147" s="2">
        <v>88</v>
      </c>
      <c r="E147" t="str">
        <f t="shared" si="2"/>
        <v>網走</v>
      </c>
    </row>
    <row r="148" spans="1:5">
      <c r="A148" t="s">
        <v>324</v>
      </c>
      <c r="B148" s="2">
        <v>571</v>
      </c>
      <c r="C148" t="s">
        <v>325</v>
      </c>
      <c r="D148" s="2">
        <v>75</v>
      </c>
      <c r="E148" t="str">
        <f t="shared" si="2"/>
        <v>室蘭</v>
      </c>
    </row>
    <row r="149" spans="1:5">
      <c r="A149" t="s">
        <v>326</v>
      </c>
      <c r="B149" s="2">
        <v>575</v>
      </c>
      <c r="C149" t="s">
        <v>327</v>
      </c>
      <c r="D149" s="2">
        <v>75</v>
      </c>
      <c r="E149" t="str">
        <f t="shared" si="2"/>
        <v>室蘭</v>
      </c>
    </row>
    <row r="150" spans="1:5">
      <c r="A150" t="s">
        <v>328</v>
      </c>
      <c r="B150" s="2">
        <v>578</v>
      </c>
      <c r="C150" t="s">
        <v>329</v>
      </c>
      <c r="D150" s="2">
        <v>76</v>
      </c>
      <c r="E150" t="str">
        <f t="shared" si="2"/>
        <v>苫小牧</v>
      </c>
    </row>
    <row r="151" spans="1:5">
      <c r="A151" t="s">
        <v>330</v>
      </c>
      <c r="B151" s="2">
        <v>581</v>
      </c>
      <c r="C151" t="s">
        <v>331</v>
      </c>
      <c r="D151" s="2">
        <v>76</v>
      </c>
      <c r="E151" t="str">
        <f t="shared" si="2"/>
        <v>苫小牧</v>
      </c>
    </row>
    <row r="152" spans="1:5">
      <c r="A152" t="s">
        <v>332</v>
      </c>
      <c r="B152" s="2">
        <v>584</v>
      </c>
      <c r="C152" t="s">
        <v>333</v>
      </c>
      <c r="D152" s="2">
        <v>75</v>
      </c>
      <c r="E152" t="str">
        <f t="shared" si="2"/>
        <v>室蘭</v>
      </c>
    </row>
    <row r="153" spans="1:5">
      <c r="A153" t="s">
        <v>334</v>
      </c>
      <c r="B153" s="2">
        <v>585</v>
      </c>
      <c r="C153" t="s">
        <v>335</v>
      </c>
      <c r="D153" s="2">
        <v>76</v>
      </c>
      <c r="E153" t="str">
        <f t="shared" si="2"/>
        <v>苫小牧</v>
      </c>
    </row>
    <row r="154" spans="1:5">
      <c r="A154" t="s">
        <v>336</v>
      </c>
      <c r="B154" s="2">
        <v>586</v>
      </c>
      <c r="C154" t="s">
        <v>337</v>
      </c>
      <c r="D154" s="2">
        <v>76</v>
      </c>
      <c r="E154" t="str">
        <f t="shared" si="2"/>
        <v>苫小牧</v>
      </c>
    </row>
    <row r="155" spans="1:5">
      <c r="A155" t="s">
        <v>338</v>
      </c>
      <c r="B155" s="2">
        <v>601</v>
      </c>
      <c r="C155" t="s">
        <v>339</v>
      </c>
      <c r="D155" s="2">
        <v>78</v>
      </c>
      <c r="E155" t="str">
        <f t="shared" si="2"/>
        <v>静内</v>
      </c>
    </row>
    <row r="156" spans="1:5">
      <c r="A156" t="s">
        <v>340</v>
      </c>
      <c r="B156" s="2">
        <v>602</v>
      </c>
      <c r="C156" t="s">
        <v>341</v>
      </c>
      <c r="D156" s="2">
        <v>78</v>
      </c>
      <c r="E156" t="str">
        <f t="shared" si="2"/>
        <v>静内</v>
      </c>
    </row>
    <row r="157" spans="1:5">
      <c r="A157" t="s">
        <v>342</v>
      </c>
      <c r="B157" s="2">
        <v>604</v>
      </c>
      <c r="C157" t="s">
        <v>343</v>
      </c>
      <c r="D157" s="2">
        <v>78</v>
      </c>
      <c r="E157" t="str">
        <f t="shared" si="2"/>
        <v>静内</v>
      </c>
    </row>
    <row r="158" spans="1:5">
      <c r="A158" t="s">
        <v>344</v>
      </c>
      <c r="B158" s="2">
        <v>607</v>
      </c>
      <c r="C158" t="s">
        <v>345</v>
      </c>
      <c r="D158" s="2">
        <v>77</v>
      </c>
      <c r="E158" t="str">
        <f t="shared" si="2"/>
        <v>浦河</v>
      </c>
    </row>
    <row r="159" spans="1:5">
      <c r="A159" t="s">
        <v>346</v>
      </c>
      <c r="B159" s="2">
        <v>608</v>
      </c>
      <c r="C159" t="s">
        <v>347</v>
      </c>
      <c r="D159" s="2">
        <v>77</v>
      </c>
      <c r="E159" t="str">
        <f t="shared" si="2"/>
        <v>浦河</v>
      </c>
    </row>
    <row r="160" spans="1:5">
      <c r="A160" t="s">
        <v>348</v>
      </c>
      <c r="B160" s="2">
        <v>609</v>
      </c>
      <c r="C160" t="s">
        <v>349</v>
      </c>
      <c r="D160" s="2">
        <v>77</v>
      </c>
      <c r="E160" t="str">
        <f t="shared" si="2"/>
        <v>浦河</v>
      </c>
    </row>
    <row r="161" spans="1:5">
      <c r="A161" t="s">
        <v>350</v>
      </c>
      <c r="B161" s="2">
        <v>610</v>
      </c>
      <c r="C161" t="s">
        <v>351</v>
      </c>
      <c r="D161" s="2">
        <v>78</v>
      </c>
      <c r="E161" t="str">
        <f t="shared" si="2"/>
        <v>静内</v>
      </c>
    </row>
    <row r="162" spans="1:5">
      <c r="A162" t="s">
        <v>352</v>
      </c>
      <c r="B162" s="2">
        <v>631</v>
      </c>
      <c r="C162" t="s">
        <v>353</v>
      </c>
      <c r="D162" s="2">
        <v>79</v>
      </c>
      <c r="E162" t="str">
        <f t="shared" si="2"/>
        <v>帯広</v>
      </c>
    </row>
    <row r="163" spans="1:5">
      <c r="A163" t="s">
        <v>354</v>
      </c>
      <c r="B163" s="2">
        <v>632</v>
      </c>
      <c r="C163" t="s">
        <v>355</v>
      </c>
      <c r="D163" s="2">
        <v>79</v>
      </c>
      <c r="E163" t="str">
        <f t="shared" si="2"/>
        <v>帯広</v>
      </c>
    </row>
    <row r="164" spans="1:5">
      <c r="A164" t="s">
        <v>356</v>
      </c>
      <c r="B164" s="2">
        <v>633</v>
      </c>
      <c r="C164" t="s">
        <v>357</v>
      </c>
      <c r="D164" s="2">
        <v>79</v>
      </c>
      <c r="E164" t="str">
        <f t="shared" si="2"/>
        <v>帯広</v>
      </c>
    </row>
    <row r="165" spans="1:5">
      <c r="A165" t="s">
        <v>358</v>
      </c>
      <c r="B165" s="2">
        <v>634</v>
      </c>
      <c r="C165" t="s">
        <v>359</v>
      </c>
      <c r="D165" s="2">
        <v>79</v>
      </c>
      <c r="E165" t="str">
        <f t="shared" si="2"/>
        <v>帯広</v>
      </c>
    </row>
    <row r="166" spans="1:5">
      <c r="A166" t="s">
        <v>360</v>
      </c>
      <c r="B166" s="2">
        <v>635</v>
      </c>
      <c r="C166" t="s">
        <v>361</v>
      </c>
      <c r="D166" s="2">
        <v>79</v>
      </c>
      <c r="E166" t="str">
        <f t="shared" si="2"/>
        <v>帯広</v>
      </c>
    </row>
    <row r="167" spans="1:5">
      <c r="A167" t="s">
        <v>362</v>
      </c>
      <c r="B167" s="2">
        <v>636</v>
      </c>
      <c r="C167" t="s">
        <v>363</v>
      </c>
      <c r="D167" s="2">
        <v>79</v>
      </c>
      <c r="E167" t="str">
        <f t="shared" si="2"/>
        <v>帯広</v>
      </c>
    </row>
    <row r="168" spans="1:5">
      <c r="A168" t="s">
        <v>364</v>
      </c>
      <c r="B168" s="2">
        <v>637</v>
      </c>
      <c r="C168" t="s">
        <v>365</v>
      </c>
      <c r="D168" s="2">
        <v>79</v>
      </c>
      <c r="E168" t="str">
        <f t="shared" si="2"/>
        <v>帯広</v>
      </c>
    </row>
    <row r="169" spans="1:5">
      <c r="A169" t="s">
        <v>366</v>
      </c>
      <c r="B169" s="2">
        <v>638</v>
      </c>
      <c r="C169" t="s">
        <v>367</v>
      </c>
      <c r="D169" s="2">
        <v>79</v>
      </c>
      <c r="E169" t="str">
        <f t="shared" si="2"/>
        <v>帯広</v>
      </c>
    </row>
    <row r="170" spans="1:5">
      <c r="A170" t="s">
        <v>368</v>
      </c>
      <c r="B170" s="2">
        <v>639</v>
      </c>
      <c r="C170" t="s">
        <v>369</v>
      </c>
      <c r="D170" s="2">
        <v>79</v>
      </c>
      <c r="E170" t="str">
        <f t="shared" si="2"/>
        <v>帯広</v>
      </c>
    </row>
    <row r="171" spans="1:5">
      <c r="A171" t="s">
        <v>370</v>
      </c>
      <c r="B171" s="2">
        <v>641</v>
      </c>
      <c r="C171" t="s">
        <v>371</v>
      </c>
      <c r="D171" s="2">
        <v>79</v>
      </c>
      <c r="E171" t="str">
        <f t="shared" si="2"/>
        <v>帯広</v>
      </c>
    </row>
    <row r="172" spans="1:5">
      <c r="A172" t="s">
        <v>372</v>
      </c>
      <c r="B172" s="2">
        <v>642</v>
      </c>
      <c r="C172" t="s">
        <v>373</v>
      </c>
      <c r="D172" s="2">
        <v>79</v>
      </c>
      <c r="E172" t="str">
        <f t="shared" si="2"/>
        <v>帯広</v>
      </c>
    </row>
    <row r="173" spans="1:5">
      <c r="A173" t="s">
        <v>374</v>
      </c>
      <c r="B173" s="2">
        <v>643</v>
      </c>
      <c r="C173" t="s">
        <v>375</v>
      </c>
      <c r="D173" s="2">
        <v>79</v>
      </c>
      <c r="E173" t="str">
        <f t="shared" si="2"/>
        <v>帯広</v>
      </c>
    </row>
    <row r="174" spans="1:5">
      <c r="A174" t="s">
        <v>376</v>
      </c>
      <c r="B174" s="2">
        <v>644</v>
      </c>
      <c r="C174" t="s">
        <v>377</v>
      </c>
      <c r="D174" s="2">
        <v>79</v>
      </c>
      <c r="E174" t="str">
        <f t="shared" si="2"/>
        <v>帯広</v>
      </c>
    </row>
    <row r="175" spans="1:5">
      <c r="A175" t="s">
        <v>378</v>
      </c>
      <c r="B175" s="2">
        <v>645</v>
      </c>
      <c r="C175" t="s">
        <v>379</v>
      </c>
      <c r="D175" s="2">
        <v>79</v>
      </c>
      <c r="E175" t="str">
        <f t="shared" si="2"/>
        <v>帯広</v>
      </c>
    </row>
    <row r="176" spans="1:5">
      <c r="A176" t="s">
        <v>380</v>
      </c>
      <c r="B176" s="2">
        <v>646</v>
      </c>
      <c r="C176" t="s">
        <v>381</v>
      </c>
      <c r="D176" s="2">
        <v>79</v>
      </c>
      <c r="E176" t="str">
        <f t="shared" si="2"/>
        <v>帯広</v>
      </c>
    </row>
    <row r="177" spans="1:5">
      <c r="A177" t="s">
        <v>382</v>
      </c>
      <c r="B177" s="2">
        <v>647</v>
      </c>
      <c r="C177" t="s">
        <v>383</v>
      </c>
      <c r="D177" s="2">
        <v>79</v>
      </c>
      <c r="E177" t="str">
        <f t="shared" si="2"/>
        <v>帯広</v>
      </c>
    </row>
    <row r="178" spans="1:5">
      <c r="A178" t="s">
        <v>384</v>
      </c>
      <c r="B178" s="2">
        <v>648</v>
      </c>
      <c r="C178" t="s">
        <v>385</v>
      </c>
      <c r="D178" s="2">
        <v>79</v>
      </c>
      <c r="E178" t="str">
        <f t="shared" si="2"/>
        <v>帯広</v>
      </c>
    </row>
    <row r="179" spans="1:5">
      <c r="A179" t="s">
        <v>386</v>
      </c>
      <c r="B179" s="2">
        <v>649</v>
      </c>
      <c r="C179" t="s">
        <v>387</v>
      </c>
      <c r="D179" s="2">
        <v>79</v>
      </c>
      <c r="E179" t="str">
        <f t="shared" si="2"/>
        <v>帯広</v>
      </c>
    </row>
    <row r="180" spans="1:5">
      <c r="A180" t="s">
        <v>388</v>
      </c>
      <c r="B180" s="2">
        <v>661</v>
      </c>
      <c r="C180" t="s">
        <v>389</v>
      </c>
      <c r="D180" s="2">
        <v>84</v>
      </c>
      <c r="E180" t="str">
        <f t="shared" si="2"/>
        <v>釧路</v>
      </c>
    </row>
    <row r="181" spans="1:5">
      <c r="A181" t="s">
        <v>390</v>
      </c>
      <c r="B181" s="2">
        <v>662</v>
      </c>
      <c r="C181" t="s">
        <v>391</v>
      </c>
      <c r="D181" s="2">
        <v>84</v>
      </c>
      <c r="E181" t="str">
        <f t="shared" si="2"/>
        <v>釧路</v>
      </c>
    </row>
    <row r="182" spans="1:5">
      <c r="A182" t="s">
        <v>392</v>
      </c>
      <c r="B182" s="2">
        <v>663</v>
      </c>
      <c r="C182" t="s">
        <v>393</v>
      </c>
      <c r="D182" s="2">
        <v>84</v>
      </c>
      <c r="E182" t="str">
        <f t="shared" si="2"/>
        <v>釧路</v>
      </c>
    </row>
    <row r="183" spans="1:5">
      <c r="A183" t="s">
        <v>394</v>
      </c>
      <c r="B183" s="2">
        <v>664</v>
      </c>
      <c r="C183" t="s">
        <v>395</v>
      </c>
      <c r="D183" s="2">
        <v>84</v>
      </c>
      <c r="E183" t="str">
        <f t="shared" si="2"/>
        <v>釧路</v>
      </c>
    </row>
    <row r="184" spans="1:5">
      <c r="A184" t="s">
        <v>396</v>
      </c>
      <c r="B184" s="2">
        <v>665</v>
      </c>
      <c r="C184" t="s">
        <v>397</v>
      </c>
      <c r="D184" s="2">
        <v>84</v>
      </c>
      <c r="E184" t="str">
        <f t="shared" si="2"/>
        <v>釧路</v>
      </c>
    </row>
    <row r="185" spans="1:5">
      <c r="A185" t="s">
        <v>398</v>
      </c>
      <c r="B185" s="2">
        <v>667</v>
      </c>
      <c r="C185" t="s">
        <v>399</v>
      </c>
      <c r="D185" s="2">
        <v>84</v>
      </c>
      <c r="E185" t="str">
        <f t="shared" si="2"/>
        <v>釧路</v>
      </c>
    </row>
    <row r="186" spans="1:5">
      <c r="A186" t="s">
        <v>400</v>
      </c>
      <c r="B186" s="2">
        <v>668</v>
      </c>
      <c r="C186" t="s">
        <v>401</v>
      </c>
      <c r="D186" s="2">
        <v>84</v>
      </c>
      <c r="E186" t="str">
        <f t="shared" si="2"/>
        <v>釧路</v>
      </c>
    </row>
    <row r="187" spans="1:5">
      <c r="A187" t="s">
        <v>402</v>
      </c>
      <c r="B187" s="2">
        <v>691</v>
      </c>
      <c r="C187" t="s">
        <v>403</v>
      </c>
      <c r="D187" s="2">
        <v>87</v>
      </c>
      <c r="E187" t="str">
        <f t="shared" si="2"/>
        <v>中標津</v>
      </c>
    </row>
    <row r="188" spans="1:5">
      <c r="A188" t="s">
        <v>404</v>
      </c>
      <c r="B188" s="2">
        <v>692</v>
      </c>
      <c r="C188" t="s">
        <v>405</v>
      </c>
      <c r="D188" s="2">
        <v>87</v>
      </c>
      <c r="E188" t="str">
        <f t="shared" si="2"/>
        <v>中標津</v>
      </c>
    </row>
    <row r="189" spans="1:5">
      <c r="A189" t="s">
        <v>406</v>
      </c>
      <c r="B189" s="2">
        <v>693</v>
      </c>
      <c r="C189" t="s">
        <v>407</v>
      </c>
      <c r="D189" s="2">
        <v>87</v>
      </c>
      <c r="E189" t="str">
        <f t="shared" si="2"/>
        <v>中標津</v>
      </c>
    </row>
    <row r="190" spans="1:5">
      <c r="A190" t="s">
        <v>408</v>
      </c>
      <c r="B190" s="2">
        <v>694</v>
      </c>
      <c r="C190" t="s">
        <v>409</v>
      </c>
      <c r="D190" s="2">
        <v>87</v>
      </c>
      <c r="E190" t="str">
        <f t="shared" si="2"/>
        <v>中標津</v>
      </c>
    </row>
    <row r="191" spans="1:5">
      <c r="B191">
        <v>799</v>
      </c>
      <c r="C191" t="s">
        <v>410</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1"/>
  <sheetViews>
    <sheetView view="pageBreakPreview" zoomScale="80" zoomScaleNormal="100" zoomScaleSheetLayoutView="80" workbookViewId="0">
      <pane xSplit="4" ySplit="5" topLeftCell="E174" activePane="bottomRight" state="frozen"/>
      <selection pane="topRight" activeCell="E1" sqref="E1"/>
      <selection pane="bottomLeft" activeCell="A6" sqref="A6"/>
      <selection pane="bottomRight" activeCell="I188" sqref="I188"/>
    </sheetView>
  </sheetViews>
  <sheetFormatPr defaultColWidth="9" defaultRowHeight="16.5"/>
  <cols>
    <col min="1" max="2" width="5.5" style="3" customWidth="1"/>
    <col min="3" max="3" width="18.375" style="3" customWidth="1"/>
    <col min="4" max="4" width="6.625" style="3" hidden="1" customWidth="1"/>
    <col min="5" max="5" width="12.625" style="3" customWidth="1"/>
    <col min="6" max="6" width="10.625" style="3" customWidth="1"/>
    <col min="7" max="7" width="10.125" style="3" customWidth="1"/>
    <col min="8" max="8" width="10.625" style="3" customWidth="1"/>
    <col min="9" max="9" width="10" style="3" customWidth="1"/>
    <col min="10" max="10" width="10.625" style="3" customWidth="1"/>
    <col min="11" max="11" width="8.5" style="3" customWidth="1"/>
    <col min="12" max="12" width="10.625" style="3" customWidth="1"/>
    <col min="13" max="13" width="6.625" style="3" customWidth="1"/>
    <col min="14" max="14" width="10.625" style="3" customWidth="1"/>
    <col min="15" max="15" width="6.625" style="3" customWidth="1"/>
    <col min="16" max="16" width="10.625" style="3" customWidth="1"/>
    <col min="17" max="17" width="6.625" style="3" customWidth="1"/>
    <col min="18" max="18" width="10.625" style="3" customWidth="1"/>
    <col min="19" max="19" width="6.625" style="3" customWidth="1"/>
    <col min="20" max="20" width="10.625" style="3" customWidth="1"/>
    <col min="21" max="21" width="6.625" style="3" customWidth="1"/>
    <col min="22" max="22" width="10.625" style="3" customWidth="1"/>
    <col min="23" max="23" width="6.625" style="3" customWidth="1"/>
    <col min="24" max="24" width="10.625" style="3" customWidth="1"/>
    <col min="25" max="25" width="6.625" style="3" customWidth="1"/>
    <col min="26" max="26" width="10.625" style="3" customWidth="1"/>
    <col min="27" max="27" width="6.625" style="3" customWidth="1"/>
    <col min="28" max="28" width="10.625" style="3" customWidth="1"/>
    <col min="29" max="29" width="6.625" style="3" customWidth="1"/>
    <col min="30" max="30" width="10.625" style="3" customWidth="1"/>
    <col min="31" max="31" width="6.625" style="3" customWidth="1"/>
    <col min="32" max="32" width="10.625" style="3" customWidth="1"/>
    <col min="33" max="33" width="6.625" style="3" customWidth="1"/>
    <col min="34" max="16384" width="9" style="3"/>
  </cols>
  <sheetData>
    <row r="1" spans="1:33" ht="16.5" customHeight="1">
      <c r="C1" s="3" t="s">
        <v>514</v>
      </c>
      <c r="AG1" s="4" t="s">
        <v>536</v>
      </c>
    </row>
    <row r="2" spans="1:33" ht="16.5" customHeight="1">
      <c r="AG2" s="4"/>
    </row>
    <row r="3" spans="1:33" ht="33" customHeight="1">
      <c r="C3" s="152"/>
      <c r="D3" s="152"/>
      <c r="E3" s="153" t="s">
        <v>535</v>
      </c>
      <c r="F3" s="150" t="s">
        <v>515</v>
      </c>
      <c r="G3" s="151"/>
      <c r="H3" s="150" t="s">
        <v>516</v>
      </c>
      <c r="I3" s="151"/>
      <c r="J3" s="150" t="s">
        <v>534</v>
      </c>
      <c r="K3" s="151"/>
      <c r="L3" s="150" t="s">
        <v>517</v>
      </c>
      <c r="M3" s="151"/>
      <c r="N3" s="150" t="s">
        <v>518</v>
      </c>
      <c r="O3" s="151"/>
      <c r="P3" s="150" t="s">
        <v>519</v>
      </c>
      <c r="Q3" s="151"/>
      <c r="R3" s="150" t="s">
        <v>520</v>
      </c>
      <c r="S3" s="150"/>
      <c r="T3" s="150"/>
      <c r="U3" s="150"/>
      <c r="V3" s="150"/>
      <c r="W3" s="150"/>
      <c r="X3" s="150" t="s">
        <v>521</v>
      </c>
      <c r="Y3" s="150"/>
      <c r="Z3" s="150"/>
      <c r="AA3" s="150"/>
      <c r="AB3" s="150"/>
      <c r="AC3" s="150"/>
      <c r="AD3" s="150" t="s">
        <v>522</v>
      </c>
      <c r="AE3" s="151"/>
      <c r="AF3" s="150" t="s">
        <v>523</v>
      </c>
      <c r="AG3" s="151"/>
    </row>
    <row r="4" spans="1:33" s="24" customFormat="1" ht="33" customHeight="1">
      <c r="C4" s="151"/>
      <c r="D4" s="151"/>
      <c r="E4" s="151"/>
      <c r="F4" s="151"/>
      <c r="G4" s="151"/>
      <c r="H4" s="151"/>
      <c r="I4" s="151"/>
      <c r="J4" s="151"/>
      <c r="K4" s="151"/>
      <c r="L4" s="151"/>
      <c r="M4" s="151"/>
      <c r="N4" s="151"/>
      <c r="O4" s="151"/>
      <c r="P4" s="151"/>
      <c r="Q4" s="151"/>
      <c r="R4" s="150" t="s">
        <v>413</v>
      </c>
      <c r="S4" s="150"/>
      <c r="T4" s="153" t="s">
        <v>524</v>
      </c>
      <c r="U4" s="150"/>
      <c r="V4" s="150" t="s">
        <v>525</v>
      </c>
      <c r="W4" s="150"/>
      <c r="X4" s="150" t="s">
        <v>413</v>
      </c>
      <c r="Y4" s="150"/>
      <c r="Z4" s="150" t="s">
        <v>526</v>
      </c>
      <c r="AA4" s="150"/>
      <c r="AB4" s="150" t="s">
        <v>527</v>
      </c>
      <c r="AC4" s="150"/>
      <c r="AD4" s="151"/>
      <c r="AE4" s="151"/>
      <c r="AF4" s="151"/>
      <c r="AG4" s="151"/>
    </row>
    <row r="5" spans="1:33" s="11" customFormat="1" ht="33" customHeight="1">
      <c r="C5" s="151"/>
      <c r="D5" s="151"/>
      <c r="E5" s="151"/>
      <c r="F5" s="25" t="s">
        <v>528</v>
      </c>
      <c r="G5" s="25" t="s">
        <v>529</v>
      </c>
      <c r="H5" s="25" t="s">
        <v>528</v>
      </c>
      <c r="I5" s="25" t="s">
        <v>529</v>
      </c>
      <c r="J5" s="25" t="s">
        <v>528</v>
      </c>
      <c r="K5" s="25" t="s">
        <v>529</v>
      </c>
      <c r="L5" s="25" t="s">
        <v>528</v>
      </c>
      <c r="M5" s="25" t="s">
        <v>530</v>
      </c>
      <c r="N5" s="26" t="s">
        <v>528</v>
      </c>
      <c r="O5" s="25" t="s">
        <v>530</v>
      </c>
      <c r="P5" s="26" t="s">
        <v>528</v>
      </c>
      <c r="Q5" s="25" t="s">
        <v>530</v>
      </c>
      <c r="R5" s="26" t="s">
        <v>528</v>
      </c>
      <c r="S5" s="25" t="s">
        <v>531</v>
      </c>
      <c r="T5" s="26" t="s">
        <v>528</v>
      </c>
      <c r="U5" s="25" t="s">
        <v>531</v>
      </c>
      <c r="V5" s="26" t="s">
        <v>528</v>
      </c>
      <c r="W5" s="25" t="s">
        <v>532</v>
      </c>
      <c r="X5" s="26" t="s">
        <v>528</v>
      </c>
      <c r="Y5" s="25" t="s">
        <v>531</v>
      </c>
      <c r="Z5" s="26" t="s">
        <v>528</v>
      </c>
      <c r="AA5" s="25" t="s">
        <v>531</v>
      </c>
      <c r="AB5" s="26" t="s">
        <v>528</v>
      </c>
      <c r="AC5" s="25" t="s">
        <v>531</v>
      </c>
      <c r="AD5" s="26" t="s">
        <v>528</v>
      </c>
      <c r="AE5" s="25" t="s">
        <v>529</v>
      </c>
      <c r="AF5" s="26" t="s">
        <v>528</v>
      </c>
      <c r="AG5" s="25" t="s">
        <v>529</v>
      </c>
    </row>
    <row r="6" spans="1:33" ht="16.5" customHeight="1">
      <c r="C6" s="56" t="s">
        <v>451</v>
      </c>
      <c r="D6" s="56" t="str">
        <f t="shared" ref="D6:D10" si="0">RIGHT(C6, 1)</f>
        <v>国</v>
      </c>
      <c r="E6" s="57">
        <v>126654244</v>
      </c>
      <c r="F6" s="62">
        <v>811622</v>
      </c>
      <c r="G6" s="66">
        <f t="shared" ref="G6:G9" si="1">+F6/$E6*1000</f>
        <v>6.4081705781608074</v>
      </c>
      <c r="H6" s="64">
        <v>1439856</v>
      </c>
      <c r="I6" s="66">
        <f t="shared" ref="I6:I9" si="2">+H6/$E6*1000</f>
        <v>11.368399151314662</v>
      </c>
      <c r="J6" s="59">
        <f>+F6-H6</f>
        <v>-628234</v>
      </c>
      <c r="K6" s="58">
        <f t="shared" ref="K6:K9" si="3">+J6/$E6*1000</f>
        <v>-4.9602285731538531</v>
      </c>
      <c r="L6" s="62">
        <v>76060</v>
      </c>
      <c r="M6" s="66">
        <f t="shared" ref="M6:M9" si="4">+L6/$F6*1000</f>
        <v>93.713576024306889</v>
      </c>
      <c r="N6" s="62">
        <v>1399</v>
      </c>
      <c r="O6" s="66">
        <f t="shared" ref="O6:O9" si="5">+N6/F6*1000</f>
        <v>1.7237088201157682</v>
      </c>
      <c r="P6" s="62">
        <v>658</v>
      </c>
      <c r="Q6" s="66">
        <f t="shared" ref="Q6:Q9" si="6">+P6/$F6*1000</f>
        <v>0.81072223276352795</v>
      </c>
      <c r="R6" s="62">
        <v>2741</v>
      </c>
      <c r="S6" s="66">
        <f t="shared" ref="S6:S9" si="7">+R6/$F6*1000</f>
        <v>3.3771879027429024</v>
      </c>
      <c r="T6" s="62">
        <v>2235</v>
      </c>
      <c r="U6" s="66">
        <f t="shared" ref="U6:U9" si="8">+T6/$F6*1000</f>
        <v>2.7537449699490648</v>
      </c>
      <c r="V6" s="62">
        <v>506</v>
      </c>
      <c r="W6" s="66">
        <f t="shared" ref="W6:W9" si="9">+V6/$F6*1000</f>
        <v>0.62344293279383745</v>
      </c>
      <c r="X6" s="62">
        <v>16277</v>
      </c>
      <c r="Y6" s="66">
        <f t="shared" ref="Y6:Y9" si="10">+X6/$F6*1000</f>
        <v>20.054902405306905</v>
      </c>
      <c r="Z6" s="62">
        <v>8082</v>
      </c>
      <c r="AA6" s="66">
        <f t="shared" ref="AA6:AA9" si="11">+Z6/$F6*1000</f>
        <v>9.9578375154936651</v>
      </c>
      <c r="AB6" s="62">
        <v>8195</v>
      </c>
      <c r="AC6" s="66">
        <f t="shared" ref="AC6:AC9" si="12">+AB6/$F6*1000</f>
        <v>10.097064889813238</v>
      </c>
      <c r="AD6" s="62">
        <v>501138</v>
      </c>
      <c r="AE6" s="66">
        <f t="shared" ref="AE6:AE9" si="13">+AD6/$E6*1000</f>
        <v>3.9567406837152652</v>
      </c>
      <c r="AF6" s="62">
        <v>184384</v>
      </c>
      <c r="AG6" s="66">
        <f t="shared" ref="AG6:AG9" si="14">+AF6/$E6*1000</f>
        <v>1.4558059341461942</v>
      </c>
    </row>
    <row r="7" spans="1:33" ht="16.5" customHeight="1">
      <c r="C7" s="56" t="s">
        <v>452</v>
      </c>
      <c r="D7" s="56" t="str">
        <f t="shared" si="0"/>
        <v>道</v>
      </c>
      <c r="E7" s="59">
        <v>5228732</v>
      </c>
      <c r="F7" s="63">
        <v>28762</v>
      </c>
      <c r="G7" s="66">
        <f t="shared" si="1"/>
        <v>5.5007600313039564</v>
      </c>
      <c r="H7" s="63">
        <v>69023</v>
      </c>
      <c r="I7" s="66">
        <f t="shared" si="2"/>
        <v>13.200714819577671</v>
      </c>
      <c r="J7" s="59">
        <f>+F7-H7</f>
        <v>-40261</v>
      </c>
      <c r="K7" s="58">
        <f t="shared" si="3"/>
        <v>-7.6999547882737156</v>
      </c>
      <c r="L7" s="63">
        <v>2719</v>
      </c>
      <c r="M7" s="66">
        <f t="shared" si="4"/>
        <v>94.534455183923228</v>
      </c>
      <c r="N7" s="63">
        <v>61</v>
      </c>
      <c r="O7" s="66">
        <f t="shared" si="5"/>
        <v>2.1208539044572703</v>
      </c>
      <c r="P7" s="63">
        <v>27</v>
      </c>
      <c r="Q7" s="66">
        <f t="shared" si="6"/>
        <v>0.93873861344829979</v>
      </c>
      <c r="R7" s="63">
        <v>113</v>
      </c>
      <c r="S7" s="66">
        <f t="shared" si="7"/>
        <v>3.9287949377651072</v>
      </c>
      <c r="T7" s="63">
        <v>92</v>
      </c>
      <c r="U7" s="66">
        <f t="shared" si="8"/>
        <v>3.1986649050830955</v>
      </c>
      <c r="V7" s="63">
        <v>21</v>
      </c>
      <c r="W7" s="66">
        <f t="shared" si="9"/>
        <v>0.73013003268201104</v>
      </c>
      <c r="X7" s="63">
        <v>646</v>
      </c>
      <c r="Y7" s="66">
        <f t="shared" si="10"/>
        <v>22.460190529170436</v>
      </c>
      <c r="Z7" s="63">
        <v>307</v>
      </c>
      <c r="AA7" s="66">
        <f t="shared" si="11"/>
        <v>10.673805715875112</v>
      </c>
      <c r="AB7" s="63">
        <v>339</v>
      </c>
      <c r="AC7" s="66">
        <f t="shared" si="12"/>
        <v>11.786384813295321</v>
      </c>
      <c r="AD7" s="63">
        <v>19326</v>
      </c>
      <c r="AE7" s="66">
        <f t="shared" si="13"/>
        <v>3.6961159990605754</v>
      </c>
      <c r="AF7" s="63">
        <v>8662</v>
      </c>
      <c r="AG7" s="66">
        <f t="shared" si="14"/>
        <v>1.6566157913620358</v>
      </c>
    </row>
    <row r="8" spans="1:33" ht="16.5" customHeight="1">
      <c r="A8" s="3" t="s">
        <v>511</v>
      </c>
      <c r="B8" s="49" t="s">
        <v>481</v>
      </c>
      <c r="C8" s="148" t="s">
        <v>481</v>
      </c>
      <c r="D8" s="54" t="str">
        <f t="shared" si="0"/>
        <v>振</v>
      </c>
      <c r="E8" s="51">
        <f>SUMIF($A$10:$A$189,$C$8,E$10:E$189)</f>
        <v>206281</v>
      </c>
      <c r="F8" s="51">
        <f>SUMIF($A$10:$A$189,$C$8,F$10:F$189)</f>
        <v>1216</v>
      </c>
      <c r="G8" s="67">
        <f t="shared" si="1"/>
        <v>5.8948715586990561</v>
      </c>
      <c r="H8" s="51">
        <f>SUMIF($A$10:$A$189,$C$8,H$10:H$189)</f>
        <v>2559</v>
      </c>
      <c r="I8" s="67">
        <f t="shared" si="2"/>
        <v>12.405408156834609</v>
      </c>
      <c r="J8" s="51">
        <f>SUMIF($A$10:$A$189,$C$8,J$10:J$189)</f>
        <v>-1343</v>
      </c>
      <c r="K8" s="61">
        <f t="shared" si="3"/>
        <v>-6.5105365981355527</v>
      </c>
      <c r="L8" s="51">
        <f>SUMIF($A$10:$A$189,$C$8,L$10:L$189)</f>
        <v>113</v>
      </c>
      <c r="M8" s="67">
        <f t="shared" si="4"/>
        <v>92.92763157894737</v>
      </c>
      <c r="N8" s="51">
        <f>SUMIF($A$10:$A$189,$C$8,N$10:N$189)</f>
        <v>2</v>
      </c>
      <c r="O8" s="67">
        <f t="shared" si="5"/>
        <v>1.6447368421052631</v>
      </c>
      <c r="P8" s="51">
        <f>SUMIF($A$10:$A$189,$C$8,P$10:P$189)</f>
        <v>1</v>
      </c>
      <c r="Q8" s="67">
        <f t="shared" si="6"/>
        <v>0.82236842105263153</v>
      </c>
      <c r="R8" s="51">
        <f>SUMIF($A$10:$A$189,$C$8,R$10:R$189)</f>
        <v>5</v>
      </c>
      <c r="S8" s="67">
        <f t="shared" si="7"/>
        <v>4.1118421052631575</v>
      </c>
      <c r="T8" s="51">
        <f>SUMIF($A$10:$A$189,$C$8,T$10:T$189)</f>
        <v>4</v>
      </c>
      <c r="U8" s="67">
        <f t="shared" si="8"/>
        <v>3.2894736842105261</v>
      </c>
      <c r="V8" s="51">
        <f>SUMIF($A$10:$A$189,$C$8,V$10:V$189)</f>
        <v>1</v>
      </c>
      <c r="W8" s="67">
        <f t="shared" si="9"/>
        <v>0.82236842105263153</v>
      </c>
      <c r="X8" s="51">
        <f>SUMIF($A$10:$A$189,$C$8,X$10:X$189)</f>
        <v>37</v>
      </c>
      <c r="Y8" s="67">
        <f t="shared" si="10"/>
        <v>30.42763157894737</v>
      </c>
      <c r="Z8" s="51">
        <f>SUMIF($A$10:$A$189,$C$8,Z$10:Z$189)</f>
        <v>15</v>
      </c>
      <c r="AA8" s="67">
        <f t="shared" si="11"/>
        <v>12.335526315789474</v>
      </c>
      <c r="AB8" s="51">
        <f>SUMIF($A$10:$A$189,$C$8,AB$10:AB$189)</f>
        <v>22</v>
      </c>
      <c r="AC8" s="67">
        <f t="shared" si="12"/>
        <v>18.092105263157894</v>
      </c>
      <c r="AD8" s="51">
        <f>SUMIF($A$10:$A$189,$C$8,AD$10:AD$189)</f>
        <v>850</v>
      </c>
      <c r="AE8" s="67">
        <f t="shared" si="13"/>
        <v>4.1205927836300971</v>
      </c>
      <c r="AF8" s="51">
        <f>SUMIF($A$10:$A$189,$C$8,AF$10:AF$189)</f>
        <v>413</v>
      </c>
      <c r="AG8" s="67">
        <f t="shared" si="14"/>
        <v>2.0021233172226234</v>
      </c>
    </row>
    <row r="9" spans="1:33" ht="16.5" customHeight="1">
      <c r="A9" s="3" t="s">
        <v>510</v>
      </c>
      <c r="B9" s="50" t="s">
        <v>4</v>
      </c>
      <c r="C9" s="149" t="s">
        <v>4</v>
      </c>
      <c r="D9" s="54" t="str">
        <f t="shared" si="0"/>
        <v>市</v>
      </c>
      <c r="E9" s="51">
        <f>SUMIF($B$10:$B$189,$C$9,E$10:E$189)</f>
        <v>1961575</v>
      </c>
      <c r="F9" s="51">
        <f>SUMIF($B$10:$B$189,$C$9,F$10:F$189)</f>
        <v>11988</v>
      </c>
      <c r="G9" s="67">
        <f t="shared" si="1"/>
        <v>6.1114155716707241</v>
      </c>
      <c r="H9" s="51">
        <f>SUMIF($B$10:$B$189,$C$9,H$10:H$189)</f>
        <v>21931</v>
      </c>
      <c r="I9" s="67">
        <f t="shared" si="2"/>
        <v>11.180301543402622</v>
      </c>
      <c r="J9" s="51">
        <f>SUMIF($B$10:$B$189,$C$9,J$10:J$189)</f>
        <v>-9943</v>
      </c>
      <c r="K9" s="61">
        <f t="shared" si="3"/>
        <v>-5.0688859717318993</v>
      </c>
      <c r="L9" s="51">
        <f>SUMIF($B$10:$B$189,$C$9,L$10:L$189)</f>
        <v>1122</v>
      </c>
      <c r="M9" s="67">
        <f t="shared" si="4"/>
        <v>93.593593593593596</v>
      </c>
      <c r="N9" s="51">
        <f>SUMIF($B$10:$B$189,$C$9,N$10:N$189)</f>
        <v>23</v>
      </c>
      <c r="O9" s="67">
        <f t="shared" si="5"/>
        <v>1.9185852519185851</v>
      </c>
      <c r="P9" s="51">
        <f>SUMIF($B$10:$B$189,$C$9,P$10:P$189)</f>
        <v>11</v>
      </c>
      <c r="Q9" s="67">
        <f t="shared" si="6"/>
        <v>0.91758425091758433</v>
      </c>
      <c r="R9" s="51">
        <f>SUMIF($B$10:$B$189,$C$9,R$10:R$189)</f>
        <v>54</v>
      </c>
      <c r="S9" s="67">
        <f t="shared" si="7"/>
        <v>4.5045045045045047</v>
      </c>
      <c r="T9" s="51">
        <f>SUMIF($B$10:$B$189,$C$9,T$10:T$189)</f>
        <v>45</v>
      </c>
      <c r="U9" s="67">
        <f t="shared" si="8"/>
        <v>3.7537537537537538</v>
      </c>
      <c r="V9" s="51">
        <f>SUMIF($B$10:$B$189,$C$9,V$10:V$189)</f>
        <v>9</v>
      </c>
      <c r="W9" s="67">
        <f t="shared" si="9"/>
        <v>0.75075075075075071</v>
      </c>
      <c r="X9" s="51">
        <f>SUMIF($B$10:$B$189,$C$9,X$10:X$189)</f>
        <v>269</v>
      </c>
      <c r="Y9" s="67">
        <f t="shared" si="10"/>
        <v>22.439105772439106</v>
      </c>
      <c r="Z9" s="51">
        <f>SUMIF($B$10:$B$189,$C$9,Z$10:Z$189)</f>
        <v>137</v>
      </c>
      <c r="AA9" s="67">
        <f t="shared" si="11"/>
        <v>11.428094761428094</v>
      </c>
      <c r="AB9" s="51">
        <f>SUMIF($B$10:$B$189,$C$9,AB$10:AB$189)</f>
        <v>132</v>
      </c>
      <c r="AC9" s="67">
        <f t="shared" si="12"/>
        <v>11.011011011011011</v>
      </c>
      <c r="AD9" s="51">
        <f>SUMIF($B$10:$B$189,$C$9,AD$10:AD$189)</f>
        <v>8496</v>
      </c>
      <c r="AE9" s="67">
        <f t="shared" si="13"/>
        <v>4.3312134381810532</v>
      </c>
      <c r="AF9" s="51">
        <f>SUMIF($B$10:$B$189,$C$9,AF$10:AF$189)</f>
        <v>3540</v>
      </c>
      <c r="AG9" s="67">
        <f t="shared" si="14"/>
        <v>1.8046722659087722</v>
      </c>
    </row>
    <row r="10" spans="1:33" ht="16.5" customHeight="1">
      <c r="A10" s="3" t="s">
        <v>465</v>
      </c>
      <c r="B10" s="3" t="s">
        <v>3</v>
      </c>
      <c r="C10" s="68" t="s">
        <v>538</v>
      </c>
      <c r="D10" s="69" t="str">
        <f t="shared" si="0"/>
        <v>市</v>
      </c>
      <c r="E10" s="70">
        <v>1961575</v>
      </c>
      <c r="F10" s="71">
        <v>11988</v>
      </c>
      <c r="G10" s="72">
        <v>6.1114155716707241</v>
      </c>
      <c r="H10" s="71">
        <v>21931</v>
      </c>
      <c r="I10" s="72">
        <v>11.180301543402622</v>
      </c>
      <c r="J10" s="73">
        <v>-9943</v>
      </c>
      <c r="K10" s="74">
        <v>-5.0688859717318993</v>
      </c>
      <c r="L10" s="71">
        <v>1122</v>
      </c>
      <c r="M10" s="72">
        <v>93.593593593593596</v>
      </c>
      <c r="N10" s="71">
        <v>23</v>
      </c>
      <c r="O10" s="72">
        <v>1.9185852519185851</v>
      </c>
      <c r="P10" s="71">
        <v>11</v>
      </c>
      <c r="Q10" s="72">
        <v>0.91758425091758433</v>
      </c>
      <c r="R10" s="71">
        <v>54</v>
      </c>
      <c r="S10" s="72">
        <v>4.5045045045045047</v>
      </c>
      <c r="T10" s="75">
        <v>45</v>
      </c>
      <c r="U10" s="72">
        <v>3.7537537537537538</v>
      </c>
      <c r="V10" s="75">
        <v>9</v>
      </c>
      <c r="W10" s="72">
        <v>0.75075075075075071</v>
      </c>
      <c r="X10" s="75">
        <v>269</v>
      </c>
      <c r="Y10" s="72">
        <v>22.439105772439106</v>
      </c>
      <c r="Z10" s="71">
        <v>137</v>
      </c>
      <c r="AA10" s="72">
        <v>11.428094761428094</v>
      </c>
      <c r="AB10" s="75">
        <v>132</v>
      </c>
      <c r="AC10" s="72">
        <v>11.011011011011011</v>
      </c>
      <c r="AD10" s="75">
        <v>8496</v>
      </c>
      <c r="AE10" s="72">
        <v>4.3312134381810532</v>
      </c>
      <c r="AF10" s="75">
        <v>3540</v>
      </c>
      <c r="AG10" s="72">
        <v>1.8046722659087722</v>
      </c>
    </row>
    <row r="11" spans="1:33" ht="16.5" customHeight="1">
      <c r="A11" s="3" t="s">
        <v>466</v>
      </c>
      <c r="B11" s="3" t="s">
        <v>467</v>
      </c>
      <c r="C11" s="76" t="s">
        <v>36</v>
      </c>
      <c r="D11" s="77"/>
      <c r="E11" s="78">
        <v>251891</v>
      </c>
      <c r="F11" s="79">
        <v>1174</v>
      </c>
      <c r="G11" s="80">
        <v>4.6607461163757344</v>
      </c>
      <c r="H11" s="79">
        <v>4050</v>
      </c>
      <c r="I11" s="80">
        <v>16.078383110154789</v>
      </c>
      <c r="J11" s="81">
        <v>-2876</v>
      </c>
      <c r="K11" s="82">
        <v>-11.417636993779055</v>
      </c>
      <c r="L11" s="79">
        <v>107</v>
      </c>
      <c r="M11" s="80">
        <v>91.141396933560472</v>
      </c>
      <c r="N11" s="79">
        <v>4</v>
      </c>
      <c r="O11" s="80">
        <v>3.4071550255536627</v>
      </c>
      <c r="P11" s="79">
        <v>2</v>
      </c>
      <c r="Q11" s="80">
        <v>1.7035775127768313</v>
      </c>
      <c r="R11" s="79">
        <v>4</v>
      </c>
      <c r="S11" s="83">
        <v>3.4071550255536627</v>
      </c>
      <c r="T11" s="84">
        <v>3</v>
      </c>
      <c r="U11" s="83">
        <v>2.5553662691652468</v>
      </c>
      <c r="V11" s="84">
        <v>1</v>
      </c>
      <c r="W11" s="83">
        <v>0.85178875638841567</v>
      </c>
      <c r="X11" s="84">
        <v>38</v>
      </c>
      <c r="Y11" s="83">
        <v>32.36797274275979</v>
      </c>
      <c r="Z11" s="79">
        <v>8</v>
      </c>
      <c r="AA11" s="83">
        <v>6.8143100511073254</v>
      </c>
      <c r="AB11" s="84">
        <v>30</v>
      </c>
      <c r="AC11" s="83">
        <v>25.55366269165247</v>
      </c>
      <c r="AD11" s="84">
        <v>907</v>
      </c>
      <c r="AE11" s="83">
        <v>3.6007638224470111</v>
      </c>
      <c r="AF11" s="84">
        <v>408</v>
      </c>
      <c r="AG11" s="83">
        <v>1.6197482244304084</v>
      </c>
    </row>
    <row r="12" spans="1:33" ht="16.5" customHeight="1">
      <c r="A12" s="3" t="s">
        <v>468</v>
      </c>
      <c r="B12" s="3" t="s">
        <v>39</v>
      </c>
      <c r="C12" s="76" t="s">
        <v>39</v>
      </c>
      <c r="D12" s="77"/>
      <c r="E12" s="78">
        <v>112450</v>
      </c>
      <c r="F12" s="79">
        <v>422</v>
      </c>
      <c r="G12" s="80">
        <v>3.7527790128946199</v>
      </c>
      <c r="H12" s="79">
        <v>1969</v>
      </c>
      <c r="I12" s="80">
        <v>17.510004446420631</v>
      </c>
      <c r="J12" s="81">
        <v>-1547</v>
      </c>
      <c r="K12" s="82">
        <v>-13.757225433526012</v>
      </c>
      <c r="L12" s="79">
        <v>32</v>
      </c>
      <c r="M12" s="80">
        <v>75.829383886255926</v>
      </c>
      <c r="N12" s="79">
        <v>0</v>
      </c>
      <c r="O12" s="80">
        <v>0</v>
      </c>
      <c r="P12" s="79">
        <v>0</v>
      </c>
      <c r="Q12" s="80">
        <v>0</v>
      </c>
      <c r="R12" s="79">
        <v>1</v>
      </c>
      <c r="S12" s="83">
        <v>2.3696682464454977</v>
      </c>
      <c r="T12" s="84">
        <v>1</v>
      </c>
      <c r="U12" s="83">
        <v>2.3696682464454977</v>
      </c>
      <c r="V12" s="84">
        <v>0</v>
      </c>
      <c r="W12" s="83">
        <v>0</v>
      </c>
      <c r="X12" s="84">
        <v>9</v>
      </c>
      <c r="Y12" s="83">
        <v>21.327014218009481</v>
      </c>
      <c r="Z12" s="79">
        <v>3</v>
      </c>
      <c r="AA12" s="83">
        <v>7.1090047393364921</v>
      </c>
      <c r="AB12" s="84">
        <v>6</v>
      </c>
      <c r="AC12" s="83">
        <v>14.218009478672984</v>
      </c>
      <c r="AD12" s="84">
        <v>277</v>
      </c>
      <c r="AE12" s="83">
        <v>2.4633170297910181</v>
      </c>
      <c r="AF12" s="84">
        <v>128</v>
      </c>
      <c r="AG12" s="83">
        <v>1.1382836816362827</v>
      </c>
    </row>
    <row r="13" spans="1:33" ht="16.5" customHeight="1">
      <c r="A13" s="3" t="s">
        <v>469</v>
      </c>
      <c r="B13" s="3" t="s">
        <v>42</v>
      </c>
      <c r="C13" s="76" t="s">
        <v>42</v>
      </c>
      <c r="D13" s="77"/>
      <c r="E13" s="78">
        <v>331397</v>
      </c>
      <c r="F13" s="79">
        <v>1848</v>
      </c>
      <c r="G13" s="80">
        <v>5.5763932684966973</v>
      </c>
      <c r="H13" s="79">
        <v>4713</v>
      </c>
      <c r="I13" s="80">
        <v>14.221613351961544</v>
      </c>
      <c r="J13" s="81">
        <v>-2865</v>
      </c>
      <c r="K13" s="82">
        <v>-8.6452200834648458</v>
      </c>
      <c r="L13" s="79">
        <v>172</v>
      </c>
      <c r="M13" s="80">
        <v>93.073593073593074</v>
      </c>
      <c r="N13" s="79">
        <v>2</v>
      </c>
      <c r="O13" s="80">
        <v>1.0822510822510822</v>
      </c>
      <c r="P13" s="79">
        <v>1</v>
      </c>
      <c r="Q13" s="80">
        <v>0.54112554112554112</v>
      </c>
      <c r="R13" s="79">
        <v>7</v>
      </c>
      <c r="S13" s="83">
        <v>3.7878787878787881</v>
      </c>
      <c r="T13" s="84">
        <v>6</v>
      </c>
      <c r="U13" s="83">
        <v>3.2467532467532472</v>
      </c>
      <c r="V13" s="84">
        <v>1</v>
      </c>
      <c r="W13" s="83">
        <v>0.54112554112554112</v>
      </c>
      <c r="X13" s="84">
        <v>41</v>
      </c>
      <c r="Y13" s="83">
        <v>22.186147186147188</v>
      </c>
      <c r="Z13" s="79">
        <v>17</v>
      </c>
      <c r="AA13" s="83">
        <v>9.1991341991341997</v>
      </c>
      <c r="AB13" s="84">
        <v>24</v>
      </c>
      <c r="AC13" s="83">
        <v>12.987012987012989</v>
      </c>
      <c r="AD13" s="84">
        <v>1215</v>
      </c>
      <c r="AE13" s="83">
        <v>3.6662975223070817</v>
      </c>
      <c r="AF13" s="84">
        <v>551</v>
      </c>
      <c r="AG13" s="83">
        <v>1.6626583825441992</v>
      </c>
    </row>
    <row r="14" spans="1:33" ht="16.5" customHeight="1">
      <c r="A14" s="3" t="s">
        <v>470</v>
      </c>
      <c r="B14" s="3" t="s">
        <v>471</v>
      </c>
      <c r="C14" s="76" t="s">
        <v>45</v>
      </c>
      <c r="D14" s="77"/>
      <c r="E14" s="78">
        <v>81579</v>
      </c>
      <c r="F14" s="79">
        <v>409</v>
      </c>
      <c r="G14" s="80">
        <v>5.0135451525515142</v>
      </c>
      <c r="H14" s="79">
        <v>1297</v>
      </c>
      <c r="I14" s="80">
        <v>15.898699420193923</v>
      </c>
      <c r="J14" s="81">
        <v>-888</v>
      </c>
      <c r="K14" s="82">
        <v>-10.885154267642408</v>
      </c>
      <c r="L14" s="79">
        <v>50</v>
      </c>
      <c r="M14" s="80">
        <v>122.24938875305622</v>
      </c>
      <c r="N14" s="79">
        <v>0</v>
      </c>
      <c r="O14" s="80">
        <v>0</v>
      </c>
      <c r="P14" s="79">
        <v>0</v>
      </c>
      <c r="Q14" s="80">
        <v>0</v>
      </c>
      <c r="R14" s="79">
        <v>0</v>
      </c>
      <c r="S14" s="83">
        <v>0</v>
      </c>
      <c r="T14" s="84">
        <v>0</v>
      </c>
      <c r="U14" s="83">
        <v>0</v>
      </c>
      <c r="V14" s="84">
        <v>0</v>
      </c>
      <c r="W14" s="83">
        <v>0</v>
      </c>
      <c r="X14" s="84">
        <v>7</v>
      </c>
      <c r="Y14" s="83">
        <v>17.114914425427873</v>
      </c>
      <c r="Z14" s="79">
        <v>6</v>
      </c>
      <c r="AA14" s="83">
        <v>14.669926650366747</v>
      </c>
      <c r="AB14" s="84">
        <v>1</v>
      </c>
      <c r="AC14" s="83">
        <v>2.4449877750611249</v>
      </c>
      <c r="AD14" s="84">
        <v>288</v>
      </c>
      <c r="AE14" s="83">
        <v>3.5303203030191592</v>
      </c>
      <c r="AF14" s="84">
        <v>135</v>
      </c>
      <c r="AG14" s="83">
        <v>1.6548376420402311</v>
      </c>
    </row>
    <row r="15" spans="1:33" ht="16.5" customHeight="1">
      <c r="A15" s="3" t="s">
        <v>472</v>
      </c>
      <c r="B15" s="3" t="s">
        <v>473</v>
      </c>
      <c r="C15" s="76" t="s">
        <v>48</v>
      </c>
      <c r="D15" s="77"/>
      <c r="E15" s="78">
        <v>165667</v>
      </c>
      <c r="F15" s="79">
        <v>770</v>
      </c>
      <c r="G15" s="80">
        <v>4.6478779720765147</v>
      </c>
      <c r="H15" s="79">
        <v>2469</v>
      </c>
      <c r="I15" s="80">
        <v>14.903390536437554</v>
      </c>
      <c r="J15" s="81">
        <v>-1699</v>
      </c>
      <c r="K15" s="82">
        <v>-10.255512564361037</v>
      </c>
      <c r="L15" s="79">
        <v>84</v>
      </c>
      <c r="M15" s="80">
        <v>109.09090909090908</v>
      </c>
      <c r="N15" s="79">
        <v>4</v>
      </c>
      <c r="O15" s="80">
        <v>5.1948051948051948</v>
      </c>
      <c r="P15" s="79">
        <v>2</v>
      </c>
      <c r="Q15" s="80">
        <v>2.5974025974025974</v>
      </c>
      <c r="R15" s="79">
        <v>2</v>
      </c>
      <c r="S15" s="83">
        <v>2.5974025974025974</v>
      </c>
      <c r="T15" s="84">
        <v>0</v>
      </c>
      <c r="U15" s="83">
        <v>0</v>
      </c>
      <c r="V15" s="84">
        <v>2</v>
      </c>
      <c r="W15" s="83">
        <v>2.5974025974025974</v>
      </c>
      <c r="X15" s="84">
        <v>24</v>
      </c>
      <c r="Y15" s="83">
        <v>31.168831168831169</v>
      </c>
      <c r="Z15" s="79">
        <v>7</v>
      </c>
      <c r="AA15" s="83">
        <v>9.0909090909090899</v>
      </c>
      <c r="AB15" s="84">
        <v>17</v>
      </c>
      <c r="AC15" s="83">
        <v>22.077922077922079</v>
      </c>
      <c r="AD15" s="84">
        <v>602</v>
      </c>
      <c r="AE15" s="83">
        <v>3.6337955054416389</v>
      </c>
      <c r="AF15" s="84">
        <v>288</v>
      </c>
      <c r="AG15" s="83">
        <v>1.7384270856597874</v>
      </c>
    </row>
    <row r="16" spans="1:33" ht="16.5" customHeight="1">
      <c r="A16" s="3" t="s">
        <v>474</v>
      </c>
      <c r="B16" s="3" t="s">
        <v>475</v>
      </c>
      <c r="C16" s="76" t="s">
        <v>51</v>
      </c>
      <c r="D16" s="77"/>
      <c r="E16" s="78">
        <v>165670</v>
      </c>
      <c r="F16" s="79">
        <v>1046</v>
      </c>
      <c r="G16" s="80">
        <v>6.3137562624494477</v>
      </c>
      <c r="H16" s="79">
        <v>1904</v>
      </c>
      <c r="I16" s="80">
        <v>11.492726504496892</v>
      </c>
      <c r="J16" s="81">
        <v>-858</v>
      </c>
      <c r="K16" s="82">
        <v>-5.1789702420474431</v>
      </c>
      <c r="L16" s="79">
        <v>89</v>
      </c>
      <c r="M16" s="80">
        <v>85.086042065009551</v>
      </c>
      <c r="N16" s="79">
        <v>2</v>
      </c>
      <c r="O16" s="80">
        <v>1.9120458891013383</v>
      </c>
      <c r="P16" s="79">
        <v>2</v>
      </c>
      <c r="Q16" s="80">
        <v>1.9120458891013383</v>
      </c>
      <c r="R16" s="79">
        <v>7</v>
      </c>
      <c r="S16" s="83">
        <v>6.6921606118546846</v>
      </c>
      <c r="T16" s="84">
        <v>5</v>
      </c>
      <c r="U16" s="83">
        <v>4.7801147227533463</v>
      </c>
      <c r="V16" s="84">
        <v>2</v>
      </c>
      <c r="W16" s="83">
        <v>1.9120458891013383</v>
      </c>
      <c r="X16" s="84">
        <v>27</v>
      </c>
      <c r="Y16" s="83">
        <v>25.812619502868067</v>
      </c>
      <c r="Z16" s="79">
        <v>14</v>
      </c>
      <c r="AA16" s="83">
        <v>13.384321223709369</v>
      </c>
      <c r="AB16" s="84">
        <v>13</v>
      </c>
      <c r="AC16" s="83">
        <v>12.4282982791587</v>
      </c>
      <c r="AD16" s="84">
        <v>753</v>
      </c>
      <c r="AE16" s="83">
        <v>4.5451801774612175</v>
      </c>
      <c r="AF16" s="84">
        <v>308</v>
      </c>
      <c r="AG16" s="83">
        <v>1.8591175227862617</v>
      </c>
    </row>
    <row r="17" spans="1:33" ht="16.5" customHeight="1">
      <c r="A17" s="3" t="s">
        <v>476</v>
      </c>
      <c r="B17" s="3" t="s">
        <v>477</v>
      </c>
      <c r="C17" s="76" t="s">
        <v>54</v>
      </c>
      <c r="D17" s="77"/>
      <c r="E17" s="78">
        <v>115435</v>
      </c>
      <c r="F17" s="79">
        <v>595</v>
      </c>
      <c r="G17" s="80">
        <v>5.1544159050547931</v>
      </c>
      <c r="H17" s="79">
        <v>1546</v>
      </c>
      <c r="I17" s="80">
        <v>13.39281846926842</v>
      </c>
      <c r="J17" s="81">
        <v>-951</v>
      </c>
      <c r="K17" s="82">
        <v>-8.2384025642136258</v>
      </c>
      <c r="L17" s="79">
        <v>50</v>
      </c>
      <c r="M17" s="80">
        <v>84.033613445378151</v>
      </c>
      <c r="N17" s="79">
        <v>1</v>
      </c>
      <c r="O17" s="80">
        <v>1.680672268907563</v>
      </c>
      <c r="P17" s="79">
        <v>1</v>
      </c>
      <c r="Q17" s="80">
        <v>1.680672268907563</v>
      </c>
      <c r="R17" s="79">
        <v>3</v>
      </c>
      <c r="S17" s="83">
        <v>5.0420168067226898</v>
      </c>
      <c r="T17" s="84">
        <v>2</v>
      </c>
      <c r="U17" s="83">
        <v>3.3613445378151261</v>
      </c>
      <c r="V17" s="84">
        <v>1</v>
      </c>
      <c r="W17" s="83">
        <v>1.680672268907563</v>
      </c>
      <c r="X17" s="84">
        <v>11</v>
      </c>
      <c r="Y17" s="83">
        <v>18.487394957983195</v>
      </c>
      <c r="Z17" s="79">
        <v>7</v>
      </c>
      <c r="AA17" s="83">
        <v>11.76470588235294</v>
      </c>
      <c r="AB17" s="84">
        <v>4</v>
      </c>
      <c r="AC17" s="83">
        <v>6.7226890756302522</v>
      </c>
      <c r="AD17" s="84">
        <v>415</v>
      </c>
      <c r="AE17" s="83">
        <v>3.5950968077272925</v>
      </c>
      <c r="AF17" s="84">
        <v>204</v>
      </c>
      <c r="AG17" s="83">
        <v>1.7672283103045003</v>
      </c>
    </row>
    <row r="18" spans="1:33" ht="16.5" customHeight="1">
      <c r="A18" s="3" t="s">
        <v>478</v>
      </c>
      <c r="B18" s="3" t="s">
        <v>22</v>
      </c>
      <c r="C18" s="76" t="s">
        <v>57</v>
      </c>
      <c r="D18" s="77"/>
      <c r="E18" s="78">
        <v>7430</v>
      </c>
      <c r="F18" s="79">
        <v>20</v>
      </c>
      <c r="G18" s="80">
        <v>2.6917900403768504</v>
      </c>
      <c r="H18" s="79">
        <v>181</v>
      </c>
      <c r="I18" s="80">
        <v>24.360699865410496</v>
      </c>
      <c r="J18" s="81">
        <v>-161</v>
      </c>
      <c r="K18" s="82">
        <v>-21.668909825033644</v>
      </c>
      <c r="L18" s="79">
        <v>1</v>
      </c>
      <c r="M18" s="80">
        <v>50</v>
      </c>
      <c r="N18" s="79">
        <v>0</v>
      </c>
      <c r="O18" s="80">
        <v>0</v>
      </c>
      <c r="P18" s="79">
        <v>0</v>
      </c>
      <c r="Q18" s="80">
        <v>0</v>
      </c>
      <c r="R18" s="79">
        <v>0</v>
      </c>
      <c r="S18" s="83">
        <v>0</v>
      </c>
      <c r="T18" s="84">
        <v>0</v>
      </c>
      <c r="U18" s="83">
        <v>0</v>
      </c>
      <c r="V18" s="84">
        <v>0</v>
      </c>
      <c r="W18" s="83">
        <v>0</v>
      </c>
      <c r="X18" s="84">
        <v>0</v>
      </c>
      <c r="Y18" s="83">
        <v>0</v>
      </c>
      <c r="Z18" s="79">
        <v>0</v>
      </c>
      <c r="AA18" s="83">
        <v>0</v>
      </c>
      <c r="AB18" s="84">
        <v>0</v>
      </c>
      <c r="AC18" s="83">
        <v>0</v>
      </c>
      <c r="AD18" s="84">
        <v>5</v>
      </c>
      <c r="AE18" s="83">
        <v>0.67294751009421261</v>
      </c>
      <c r="AF18" s="84">
        <v>4</v>
      </c>
      <c r="AG18" s="83">
        <v>0.53835800807537004</v>
      </c>
    </row>
    <row r="19" spans="1:33" ht="16.5" customHeight="1">
      <c r="A19" s="3" t="s">
        <v>478</v>
      </c>
      <c r="B19" s="3" t="s">
        <v>22</v>
      </c>
      <c r="C19" s="76" t="s">
        <v>60</v>
      </c>
      <c r="D19" s="77"/>
      <c r="E19" s="78">
        <v>79352</v>
      </c>
      <c r="F19" s="79">
        <v>327</v>
      </c>
      <c r="G19" s="80">
        <v>4.1208791208791213</v>
      </c>
      <c r="H19" s="79">
        <v>1216</v>
      </c>
      <c r="I19" s="80">
        <v>15.324125415868535</v>
      </c>
      <c r="J19" s="81">
        <v>-889</v>
      </c>
      <c r="K19" s="82">
        <v>-11.203246294989414</v>
      </c>
      <c r="L19" s="79">
        <v>35</v>
      </c>
      <c r="M19" s="80">
        <v>107.03363914373089</v>
      </c>
      <c r="N19" s="79">
        <v>1</v>
      </c>
      <c r="O19" s="80">
        <v>3.0581039755351682</v>
      </c>
      <c r="P19" s="79">
        <v>0</v>
      </c>
      <c r="Q19" s="80">
        <v>0</v>
      </c>
      <c r="R19" s="79">
        <v>3</v>
      </c>
      <c r="S19" s="83">
        <v>9.1743119266055047</v>
      </c>
      <c r="T19" s="84">
        <v>3</v>
      </c>
      <c r="U19" s="83">
        <v>9.1743119266055047</v>
      </c>
      <c r="V19" s="84">
        <v>0</v>
      </c>
      <c r="W19" s="83">
        <v>0</v>
      </c>
      <c r="X19" s="84">
        <v>9</v>
      </c>
      <c r="Y19" s="83">
        <v>27.522935779816514</v>
      </c>
      <c r="Z19" s="79">
        <v>6</v>
      </c>
      <c r="AA19" s="83">
        <v>18.348623853211009</v>
      </c>
      <c r="AB19" s="84">
        <v>3</v>
      </c>
      <c r="AC19" s="83">
        <v>9.1743119266055047</v>
      </c>
      <c r="AD19" s="84">
        <v>209</v>
      </c>
      <c r="AE19" s="83">
        <v>2.6338340558524047</v>
      </c>
      <c r="AF19" s="84">
        <v>92</v>
      </c>
      <c r="AG19" s="83">
        <v>1.1593910676479482</v>
      </c>
    </row>
    <row r="20" spans="1:33" ht="16.5" customHeight="1">
      <c r="A20" s="3" t="s">
        <v>479</v>
      </c>
      <c r="B20" s="3" t="s">
        <v>76</v>
      </c>
      <c r="C20" s="76" t="s">
        <v>63</v>
      </c>
      <c r="D20" s="77"/>
      <c r="E20" s="78">
        <v>34640</v>
      </c>
      <c r="F20" s="79">
        <v>175</v>
      </c>
      <c r="G20" s="80">
        <v>5.0519630484988456</v>
      </c>
      <c r="H20" s="79">
        <v>472</v>
      </c>
      <c r="I20" s="80">
        <v>13.625866050808314</v>
      </c>
      <c r="J20" s="81">
        <v>-297</v>
      </c>
      <c r="K20" s="82">
        <v>-8.5739030023094696</v>
      </c>
      <c r="L20" s="79">
        <v>9</v>
      </c>
      <c r="M20" s="80">
        <v>51.428571428571431</v>
      </c>
      <c r="N20" s="79">
        <v>0</v>
      </c>
      <c r="O20" s="80">
        <v>0</v>
      </c>
      <c r="P20" s="79">
        <v>0</v>
      </c>
      <c r="Q20" s="80">
        <v>0</v>
      </c>
      <c r="R20" s="79">
        <v>1</v>
      </c>
      <c r="S20" s="83">
        <v>5.7142857142857144</v>
      </c>
      <c r="T20" s="84">
        <v>1</v>
      </c>
      <c r="U20" s="83">
        <v>5.7142857142857144</v>
      </c>
      <c r="V20" s="84">
        <v>0</v>
      </c>
      <c r="W20" s="83">
        <v>0</v>
      </c>
      <c r="X20" s="84">
        <v>4</v>
      </c>
      <c r="Y20" s="83">
        <v>22.857142857142858</v>
      </c>
      <c r="Z20" s="79">
        <v>4</v>
      </c>
      <c r="AA20" s="83">
        <v>22.857142857142858</v>
      </c>
      <c r="AB20" s="84">
        <v>0</v>
      </c>
      <c r="AC20" s="83">
        <v>0</v>
      </c>
      <c r="AD20" s="84">
        <v>128</v>
      </c>
      <c r="AE20" s="83">
        <v>3.695150115473441</v>
      </c>
      <c r="AF20" s="84">
        <v>56</v>
      </c>
      <c r="AG20" s="83">
        <v>1.6166281755196306</v>
      </c>
    </row>
    <row r="21" spans="1:33" ht="16.5" customHeight="1">
      <c r="A21" s="3" t="s">
        <v>480</v>
      </c>
      <c r="B21" s="3" t="s">
        <v>88</v>
      </c>
      <c r="C21" s="76" t="s">
        <v>66</v>
      </c>
      <c r="D21" s="77"/>
      <c r="E21" s="78">
        <v>20257</v>
      </c>
      <c r="F21" s="79">
        <v>111</v>
      </c>
      <c r="G21" s="80">
        <v>5.4795873031544655</v>
      </c>
      <c r="H21" s="79">
        <v>331</v>
      </c>
      <c r="I21" s="80">
        <v>16.340030606703856</v>
      </c>
      <c r="J21" s="81">
        <v>-220</v>
      </c>
      <c r="K21" s="82">
        <v>-10.86044330354939</v>
      </c>
      <c r="L21" s="79">
        <v>8</v>
      </c>
      <c r="M21" s="80">
        <v>72.072072072072075</v>
      </c>
      <c r="N21" s="79">
        <v>0</v>
      </c>
      <c r="O21" s="80">
        <v>0</v>
      </c>
      <c r="P21" s="79">
        <v>0</v>
      </c>
      <c r="Q21" s="80">
        <v>0</v>
      </c>
      <c r="R21" s="79">
        <v>0</v>
      </c>
      <c r="S21" s="83">
        <v>0</v>
      </c>
      <c r="T21" s="84">
        <v>0</v>
      </c>
      <c r="U21" s="83">
        <v>0</v>
      </c>
      <c r="V21" s="84">
        <v>0</v>
      </c>
      <c r="W21" s="83">
        <v>0</v>
      </c>
      <c r="X21" s="84">
        <v>2</v>
      </c>
      <c r="Y21" s="83">
        <v>18.018018018018019</v>
      </c>
      <c r="Z21" s="79">
        <v>2</v>
      </c>
      <c r="AA21" s="83">
        <v>18.018018018018019</v>
      </c>
      <c r="AB21" s="84">
        <v>0</v>
      </c>
      <c r="AC21" s="83">
        <v>0</v>
      </c>
      <c r="AD21" s="84">
        <v>54</v>
      </c>
      <c r="AE21" s="83">
        <v>2.665745174507578</v>
      </c>
      <c r="AF21" s="84">
        <v>38</v>
      </c>
      <c r="AG21" s="83">
        <v>1.8758947524312584</v>
      </c>
    </row>
    <row r="22" spans="1:33" ht="16.5" customHeight="1">
      <c r="A22" s="3" t="s">
        <v>481</v>
      </c>
      <c r="B22" s="3" t="s">
        <v>55</v>
      </c>
      <c r="C22" s="76" t="s">
        <v>69</v>
      </c>
      <c r="D22" s="77"/>
      <c r="E22" s="78">
        <v>170205</v>
      </c>
      <c r="F22" s="79">
        <v>1060</v>
      </c>
      <c r="G22" s="80">
        <v>6.227784142651509</v>
      </c>
      <c r="H22" s="79">
        <v>1964</v>
      </c>
      <c r="I22" s="80">
        <v>11.539026468082607</v>
      </c>
      <c r="J22" s="81">
        <v>-904</v>
      </c>
      <c r="K22" s="82">
        <v>-5.3112423254310981</v>
      </c>
      <c r="L22" s="79">
        <v>97</v>
      </c>
      <c r="M22" s="80">
        <v>91.50943396226414</v>
      </c>
      <c r="N22" s="79">
        <v>2</v>
      </c>
      <c r="O22" s="80">
        <v>1.8867924528301887</v>
      </c>
      <c r="P22" s="79">
        <v>1</v>
      </c>
      <c r="Q22" s="80">
        <v>0.94339622641509435</v>
      </c>
      <c r="R22" s="79">
        <v>5</v>
      </c>
      <c r="S22" s="83">
        <v>4.7169811320754711</v>
      </c>
      <c r="T22" s="84">
        <v>4</v>
      </c>
      <c r="U22" s="83">
        <v>3.7735849056603774</v>
      </c>
      <c r="V22" s="84">
        <v>1</v>
      </c>
      <c r="W22" s="83">
        <v>0.94339622641509435</v>
      </c>
      <c r="X22" s="84">
        <v>35</v>
      </c>
      <c r="Y22" s="83">
        <v>33.018867924528301</v>
      </c>
      <c r="Z22" s="79">
        <v>15</v>
      </c>
      <c r="AA22" s="83">
        <v>14.150943396226415</v>
      </c>
      <c r="AB22" s="84">
        <v>20</v>
      </c>
      <c r="AC22" s="83">
        <v>18.867924528301884</v>
      </c>
      <c r="AD22" s="84">
        <v>756</v>
      </c>
      <c r="AE22" s="83">
        <v>4.4417026526835288</v>
      </c>
      <c r="AF22" s="84">
        <v>353</v>
      </c>
      <c r="AG22" s="83">
        <v>2.0739696248641346</v>
      </c>
    </row>
    <row r="23" spans="1:33" ht="16.5" customHeight="1">
      <c r="A23" s="3" t="s">
        <v>482</v>
      </c>
      <c r="B23" s="3" t="s">
        <v>85</v>
      </c>
      <c r="C23" s="76" t="s">
        <v>72</v>
      </c>
      <c r="D23" s="77"/>
      <c r="E23" s="78">
        <v>33032</v>
      </c>
      <c r="F23" s="79">
        <v>177</v>
      </c>
      <c r="G23" s="80">
        <v>5.3584403003148458</v>
      </c>
      <c r="H23" s="79">
        <v>440</v>
      </c>
      <c r="I23" s="80">
        <v>13.320416565754421</v>
      </c>
      <c r="J23" s="81">
        <v>-263</v>
      </c>
      <c r="K23" s="82">
        <v>-7.9619762654395743</v>
      </c>
      <c r="L23" s="79">
        <v>22</v>
      </c>
      <c r="M23" s="80">
        <v>124.29378531073446</v>
      </c>
      <c r="N23" s="79">
        <v>0</v>
      </c>
      <c r="O23" s="80">
        <v>0</v>
      </c>
      <c r="P23" s="79">
        <v>0</v>
      </c>
      <c r="Q23" s="80">
        <v>0</v>
      </c>
      <c r="R23" s="79">
        <v>1</v>
      </c>
      <c r="S23" s="83">
        <v>5.6497175141242941</v>
      </c>
      <c r="T23" s="84">
        <v>1</v>
      </c>
      <c r="U23" s="83">
        <v>5.6497175141242941</v>
      </c>
      <c r="V23" s="84">
        <v>0</v>
      </c>
      <c r="W23" s="83">
        <v>0</v>
      </c>
      <c r="X23" s="84">
        <v>6</v>
      </c>
      <c r="Y23" s="83">
        <v>33.898305084745765</v>
      </c>
      <c r="Z23" s="79">
        <v>5</v>
      </c>
      <c r="AA23" s="83">
        <v>28.248587570621467</v>
      </c>
      <c r="AB23" s="84">
        <v>1</v>
      </c>
      <c r="AC23" s="83">
        <v>5.6497175141242941</v>
      </c>
      <c r="AD23" s="84">
        <v>117</v>
      </c>
      <c r="AE23" s="83">
        <v>3.5420198595301526</v>
      </c>
      <c r="AF23" s="84">
        <v>67</v>
      </c>
      <c r="AG23" s="83">
        <v>2.028336158876241</v>
      </c>
    </row>
    <row r="24" spans="1:33" ht="16.5" customHeight="1">
      <c r="A24" s="3" t="s">
        <v>478</v>
      </c>
      <c r="B24" s="3" t="s">
        <v>22</v>
      </c>
      <c r="C24" s="76" t="s">
        <v>75</v>
      </c>
      <c r="D24" s="77"/>
      <c r="E24" s="78">
        <v>20504</v>
      </c>
      <c r="F24" s="79">
        <v>59</v>
      </c>
      <c r="G24" s="80">
        <v>2.8774873195474053</v>
      </c>
      <c r="H24" s="79">
        <v>395</v>
      </c>
      <c r="I24" s="80">
        <v>19.264533749512289</v>
      </c>
      <c r="J24" s="81">
        <v>-336</v>
      </c>
      <c r="K24" s="82">
        <v>-16.387046429964887</v>
      </c>
      <c r="L24" s="79">
        <v>6</v>
      </c>
      <c r="M24" s="80">
        <v>101.6949152542373</v>
      </c>
      <c r="N24" s="79">
        <v>0</v>
      </c>
      <c r="O24" s="80">
        <v>0</v>
      </c>
      <c r="P24" s="79">
        <v>0</v>
      </c>
      <c r="Q24" s="80">
        <v>0</v>
      </c>
      <c r="R24" s="79">
        <v>0</v>
      </c>
      <c r="S24" s="83">
        <v>0</v>
      </c>
      <c r="T24" s="84">
        <v>0</v>
      </c>
      <c r="U24" s="83">
        <v>0</v>
      </c>
      <c r="V24" s="84">
        <v>0</v>
      </c>
      <c r="W24" s="83">
        <v>0</v>
      </c>
      <c r="X24" s="84">
        <v>3</v>
      </c>
      <c r="Y24" s="83">
        <v>50.847457627118651</v>
      </c>
      <c r="Z24" s="79">
        <v>1</v>
      </c>
      <c r="AA24" s="83">
        <v>16.949152542372882</v>
      </c>
      <c r="AB24" s="84">
        <v>2</v>
      </c>
      <c r="AC24" s="83">
        <v>33.898305084745765</v>
      </c>
      <c r="AD24" s="84">
        <v>65</v>
      </c>
      <c r="AE24" s="83">
        <v>3.1701131486539214</v>
      </c>
      <c r="AF24" s="84">
        <v>32</v>
      </c>
      <c r="AG24" s="83">
        <v>1.5606710885680843</v>
      </c>
    </row>
    <row r="25" spans="1:33" ht="16.5" customHeight="1">
      <c r="A25" s="3" t="s">
        <v>483</v>
      </c>
      <c r="B25" s="3" t="s">
        <v>484</v>
      </c>
      <c r="C25" s="76" t="s">
        <v>78</v>
      </c>
      <c r="D25" s="77"/>
      <c r="E25" s="78">
        <v>12774</v>
      </c>
      <c r="F25" s="79">
        <v>42</v>
      </c>
      <c r="G25" s="80">
        <v>3.2879286049788634</v>
      </c>
      <c r="H25" s="79">
        <v>282</v>
      </c>
      <c r="I25" s="80">
        <v>22.076092062000942</v>
      </c>
      <c r="J25" s="81">
        <v>-240</v>
      </c>
      <c r="K25" s="82">
        <v>-18.788163457022076</v>
      </c>
      <c r="L25" s="79">
        <v>2</v>
      </c>
      <c r="M25" s="80">
        <v>47.619047619047613</v>
      </c>
      <c r="N25" s="79">
        <v>0</v>
      </c>
      <c r="O25" s="80">
        <v>0</v>
      </c>
      <c r="P25" s="79">
        <v>0</v>
      </c>
      <c r="Q25" s="80">
        <v>0</v>
      </c>
      <c r="R25" s="79">
        <v>1</v>
      </c>
      <c r="S25" s="83">
        <v>23.809523809523807</v>
      </c>
      <c r="T25" s="84">
        <v>1</v>
      </c>
      <c r="U25" s="83">
        <v>23.809523809523807</v>
      </c>
      <c r="V25" s="84">
        <v>0</v>
      </c>
      <c r="W25" s="83">
        <v>0</v>
      </c>
      <c r="X25" s="84">
        <v>1</v>
      </c>
      <c r="Y25" s="83">
        <v>23.809523809523807</v>
      </c>
      <c r="Z25" s="79">
        <v>1</v>
      </c>
      <c r="AA25" s="83">
        <v>23.809523809523807</v>
      </c>
      <c r="AB25" s="84">
        <v>0</v>
      </c>
      <c r="AC25" s="83">
        <v>0</v>
      </c>
      <c r="AD25" s="84">
        <v>29</v>
      </c>
      <c r="AE25" s="83">
        <v>2.2702364177235008</v>
      </c>
      <c r="AF25" s="84">
        <v>9</v>
      </c>
      <c r="AG25" s="83">
        <v>0.70455612963832781</v>
      </c>
    </row>
    <row r="26" spans="1:33" ht="16.5" customHeight="1">
      <c r="A26" s="3" t="s">
        <v>465</v>
      </c>
      <c r="B26" s="3" t="s">
        <v>485</v>
      </c>
      <c r="C26" s="76" t="s">
        <v>81</v>
      </c>
      <c r="D26" s="77"/>
      <c r="E26" s="78">
        <v>119815</v>
      </c>
      <c r="F26" s="79">
        <v>643</v>
      </c>
      <c r="G26" s="80">
        <v>5.3666068522305217</v>
      </c>
      <c r="H26" s="79">
        <v>1418</v>
      </c>
      <c r="I26" s="80">
        <v>11.834912156240872</v>
      </c>
      <c r="J26" s="81">
        <v>-775</v>
      </c>
      <c r="K26" s="82">
        <v>-6.4683053040103493</v>
      </c>
      <c r="L26" s="79">
        <v>57</v>
      </c>
      <c r="M26" s="80">
        <v>88.646967340590976</v>
      </c>
      <c r="N26" s="79">
        <v>1</v>
      </c>
      <c r="O26" s="80">
        <v>1.5552099533437014</v>
      </c>
      <c r="P26" s="79">
        <v>0</v>
      </c>
      <c r="Q26" s="80">
        <v>0</v>
      </c>
      <c r="R26" s="79">
        <v>0</v>
      </c>
      <c r="S26" s="83">
        <v>0</v>
      </c>
      <c r="T26" s="84">
        <v>0</v>
      </c>
      <c r="U26" s="83">
        <v>0</v>
      </c>
      <c r="V26" s="84">
        <v>0</v>
      </c>
      <c r="W26" s="83">
        <v>0</v>
      </c>
      <c r="X26" s="84">
        <v>13</v>
      </c>
      <c r="Y26" s="83">
        <v>20.217729393468119</v>
      </c>
      <c r="Z26" s="79">
        <v>7</v>
      </c>
      <c r="AA26" s="83">
        <v>10.886469673405911</v>
      </c>
      <c r="AB26" s="84">
        <v>6</v>
      </c>
      <c r="AC26" s="83">
        <v>9.3312597200622101</v>
      </c>
      <c r="AD26" s="84">
        <v>286</v>
      </c>
      <c r="AE26" s="83">
        <v>2.3870133121896258</v>
      </c>
      <c r="AF26" s="84">
        <v>177</v>
      </c>
      <c r="AG26" s="83">
        <v>1.4772774694320412</v>
      </c>
    </row>
    <row r="27" spans="1:33" ht="16.5" customHeight="1">
      <c r="A27" s="3" t="s">
        <v>483</v>
      </c>
      <c r="B27" s="3" t="s">
        <v>484</v>
      </c>
      <c r="C27" s="76" t="s">
        <v>84</v>
      </c>
      <c r="D27" s="77"/>
      <c r="E27" s="78">
        <v>9642</v>
      </c>
      <c r="F27" s="79">
        <v>26</v>
      </c>
      <c r="G27" s="80">
        <v>2.6965359883841526</v>
      </c>
      <c r="H27" s="79">
        <v>237</v>
      </c>
      <c r="I27" s="80">
        <v>24.579962663347853</v>
      </c>
      <c r="J27" s="81">
        <v>-211</v>
      </c>
      <c r="K27" s="82">
        <v>-21.883426674963701</v>
      </c>
      <c r="L27" s="79">
        <v>6</v>
      </c>
      <c r="M27" s="80">
        <v>230.76923076923077</v>
      </c>
      <c r="N27" s="79">
        <v>0</v>
      </c>
      <c r="O27" s="80">
        <v>0</v>
      </c>
      <c r="P27" s="79">
        <v>0</v>
      </c>
      <c r="Q27" s="80">
        <v>0</v>
      </c>
      <c r="R27" s="79">
        <v>0</v>
      </c>
      <c r="S27" s="83">
        <v>0</v>
      </c>
      <c r="T27" s="84">
        <v>0</v>
      </c>
      <c r="U27" s="83">
        <v>0</v>
      </c>
      <c r="V27" s="84">
        <v>0</v>
      </c>
      <c r="W27" s="83">
        <v>0</v>
      </c>
      <c r="X27" s="84">
        <v>1</v>
      </c>
      <c r="Y27" s="83">
        <v>38.461538461538467</v>
      </c>
      <c r="Z27" s="79">
        <v>0</v>
      </c>
      <c r="AA27" s="83">
        <v>0</v>
      </c>
      <c r="AB27" s="84">
        <v>1</v>
      </c>
      <c r="AC27" s="83">
        <v>38.461538461538467</v>
      </c>
      <c r="AD27" s="84">
        <v>18</v>
      </c>
      <c r="AE27" s="83">
        <v>1.8668326073428749</v>
      </c>
      <c r="AF27" s="84">
        <v>6</v>
      </c>
      <c r="AG27" s="83">
        <v>0.62227753578095835</v>
      </c>
    </row>
    <row r="28" spans="1:33" ht="16.5" customHeight="1">
      <c r="A28" s="3" t="s">
        <v>486</v>
      </c>
      <c r="B28" s="3" t="s">
        <v>487</v>
      </c>
      <c r="C28" s="76" t="s">
        <v>87</v>
      </c>
      <c r="D28" s="77"/>
      <c r="E28" s="78">
        <v>21317</v>
      </c>
      <c r="F28" s="79">
        <v>101</v>
      </c>
      <c r="G28" s="80">
        <v>4.7380025331894737</v>
      </c>
      <c r="H28" s="79">
        <v>343</v>
      </c>
      <c r="I28" s="80">
        <v>16.09044424637613</v>
      </c>
      <c r="J28" s="81">
        <v>-242</v>
      </c>
      <c r="K28" s="82">
        <v>-11.352441713186659</v>
      </c>
      <c r="L28" s="79">
        <v>9</v>
      </c>
      <c r="M28" s="80">
        <v>89.10891089108911</v>
      </c>
      <c r="N28" s="79">
        <v>0</v>
      </c>
      <c r="O28" s="80">
        <v>0</v>
      </c>
      <c r="P28" s="79">
        <v>0</v>
      </c>
      <c r="Q28" s="80">
        <v>0</v>
      </c>
      <c r="R28" s="79">
        <v>0</v>
      </c>
      <c r="S28" s="83">
        <v>0</v>
      </c>
      <c r="T28" s="84">
        <v>0</v>
      </c>
      <c r="U28" s="83">
        <v>0</v>
      </c>
      <c r="V28" s="84">
        <v>0</v>
      </c>
      <c r="W28" s="83">
        <v>0</v>
      </c>
      <c r="X28" s="84">
        <v>0</v>
      </c>
      <c r="Y28" s="83">
        <v>0</v>
      </c>
      <c r="Z28" s="79">
        <v>0</v>
      </c>
      <c r="AA28" s="83">
        <v>0</v>
      </c>
      <c r="AB28" s="84">
        <v>0</v>
      </c>
      <c r="AC28" s="83">
        <v>0</v>
      </c>
      <c r="AD28" s="84">
        <v>82</v>
      </c>
      <c r="AE28" s="83">
        <v>3.8466951259558098</v>
      </c>
      <c r="AF28" s="84">
        <v>37</v>
      </c>
      <c r="AG28" s="83">
        <v>1.7357038982971338</v>
      </c>
    </row>
    <row r="29" spans="1:33" ht="16.5" customHeight="1">
      <c r="A29" s="3" t="s">
        <v>488</v>
      </c>
      <c r="B29" s="3" t="s">
        <v>489</v>
      </c>
      <c r="C29" s="76" t="s">
        <v>90</v>
      </c>
      <c r="D29" s="77"/>
      <c r="E29" s="78">
        <v>18134</v>
      </c>
      <c r="F29" s="79">
        <v>76</v>
      </c>
      <c r="G29" s="80">
        <v>4.1910223888827618</v>
      </c>
      <c r="H29" s="79">
        <v>294</v>
      </c>
      <c r="I29" s="80">
        <v>16.212639241204368</v>
      </c>
      <c r="J29" s="81">
        <v>-218</v>
      </c>
      <c r="K29" s="82">
        <v>-12.021616852321607</v>
      </c>
      <c r="L29" s="79">
        <v>11</v>
      </c>
      <c r="M29" s="80">
        <v>144.73684210526315</v>
      </c>
      <c r="N29" s="79">
        <v>0</v>
      </c>
      <c r="O29" s="80">
        <v>0</v>
      </c>
      <c r="P29" s="79">
        <v>0</v>
      </c>
      <c r="Q29" s="80">
        <v>0</v>
      </c>
      <c r="R29" s="79">
        <v>0</v>
      </c>
      <c r="S29" s="83">
        <v>0</v>
      </c>
      <c r="T29" s="84">
        <v>0</v>
      </c>
      <c r="U29" s="83">
        <v>0</v>
      </c>
      <c r="V29" s="84">
        <v>0</v>
      </c>
      <c r="W29" s="83">
        <v>0</v>
      </c>
      <c r="X29" s="84">
        <v>1</v>
      </c>
      <c r="Y29" s="83">
        <v>13.157894736842104</v>
      </c>
      <c r="Z29" s="79">
        <v>1</v>
      </c>
      <c r="AA29" s="83">
        <v>13.157894736842104</v>
      </c>
      <c r="AB29" s="84">
        <v>0</v>
      </c>
      <c r="AC29" s="83">
        <v>0</v>
      </c>
      <c r="AD29" s="84">
        <v>49</v>
      </c>
      <c r="AE29" s="83">
        <v>2.7021065402007278</v>
      </c>
      <c r="AF29" s="84">
        <v>24</v>
      </c>
      <c r="AG29" s="83">
        <v>1.3234807543840299</v>
      </c>
    </row>
    <row r="30" spans="1:33" ht="16.5" customHeight="1">
      <c r="A30" s="3" t="s">
        <v>488</v>
      </c>
      <c r="B30" s="3" t="s">
        <v>489</v>
      </c>
      <c r="C30" s="76" t="s">
        <v>93</v>
      </c>
      <c r="D30" s="77"/>
      <c r="E30" s="78">
        <v>27059</v>
      </c>
      <c r="F30" s="79">
        <v>177</v>
      </c>
      <c r="G30" s="80">
        <v>6.5412616874237779</v>
      </c>
      <c r="H30" s="79">
        <v>343</v>
      </c>
      <c r="I30" s="80">
        <v>12.676004286928563</v>
      </c>
      <c r="J30" s="81">
        <v>-166</v>
      </c>
      <c r="K30" s="82">
        <v>-6.1347425995047855</v>
      </c>
      <c r="L30" s="79">
        <v>19</v>
      </c>
      <c r="M30" s="80">
        <v>107.34463276836158</v>
      </c>
      <c r="N30" s="79">
        <v>0</v>
      </c>
      <c r="O30" s="80">
        <v>0</v>
      </c>
      <c r="P30" s="79">
        <v>0</v>
      </c>
      <c r="Q30" s="80">
        <v>0</v>
      </c>
      <c r="R30" s="79">
        <v>0</v>
      </c>
      <c r="S30" s="83">
        <v>0</v>
      </c>
      <c r="T30" s="84">
        <v>0</v>
      </c>
      <c r="U30" s="83">
        <v>0</v>
      </c>
      <c r="V30" s="84">
        <v>0</v>
      </c>
      <c r="W30" s="83">
        <v>0</v>
      </c>
      <c r="X30" s="84">
        <v>1</v>
      </c>
      <c r="Y30" s="83">
        <v>5.6497175141242941</v>
      </c>
      <c r="Z30" s="79">
        <v>0</v>
      </c>
      <c r="AA30" s="83">
        <v>0</v>
      </c>
      <c r="AB30" s="84">
        <v>1</v>
      </c>
      <c r="AC30" s="83">
        <v>5.6497175141242941</v>
      </c>
      <c r="AD30" s="84">
        <v>93</v>
      </c>
      <c r="AE30" s="83">
        <v>3.4369341069514765</v>
      </c>
      <c r="AF30" s="84">
        <v>36</v>
      </c>
      <c r="AG30" s="83">
        <v>1.3304261059167006</v>
      </c>
    </row>
    <row r="31" spans="1:33" ht="16.5" customHeight="1">
      <c r="A31" s="3" t="s">
        <v>478</v>
      </c>
      <c r="B31" s="3" t="s">
        <v>22</v>
      </c>
      <c r="C31" s="76" t="s">
        <v>95</v>
      </c>
      <c r="D31" s="77"/>
      <c r="E31" s="78">
        <v>8148</v>
      </c>
      <c r="F31" s="79">
        <v>33</v>
      </c>
      <c r="G31" s="80">
        <v>4.0500736377025044</v>
      </c>
      <c r="H31" s="79">
        <v>180</v>
      </c>
      <c r="I31" s="80">
        <v>22.091310751104565</v>
      </c>
      <c r="J31" s="81">
        <v>-147</v>
      </c>
      <c r="K31" s="82">
        <v>-18.041237113402062</v>
      </c>
      <c r="L31" s="79">
        <v>4</v>
      </c>
      <c r="M31" s="80">
        <v>121.21212121212122</v>
      </c>
      <c r="N31" s="79">
        <v>0</v>
      </c>
      <c r="O31" s="80">
        <v>0</v>
      </c>
      <c r="P31" s="79">
        <v>0</v>
      </c>
      <c r="Q31" s="80">
        <v>0</v>
      </c>
      <c r="R31" s="79">
        <v>0</v>
      </c>
      <c r="S31" s="83">
        <v>0</v>
      </c>
      <c r="T31" s="84">
        <v>0</v>
      </c>
      <c r="U31" s="83">
        <v>0</v>
      </c>
      <c r="V31" s="84">
        <v>0</v>
      </c>
      <c r="W31" s="83">
        <v>0</v>
      </c>
      <c r="X31" s="84">
        <v>0</v>
      </c>
      <c r="Y31" s="83">
        <v>0</v>
      </c>
      <c r="Z31" s="79">
        <v>0</v>
      </c>
      <c r="AA31" s="83">
        <v>0</v>
      </c>
      <c r="AB31" s="84">
        <v>0</v>
      </c>
      <c r="AC31" s="83">
        <v>0</v>
      </c>
      <c r="AD31" s="84">
        <v>21</v>
      </c>
      <c r="AE31" s="83">
        <v>2.5773195876288661</v>
      </c>
      <c r="AF31" s="84">
        <v>18</v>
      </c>
      <c r="AG31" s="83">
        <v>2.2091310751104567</v>
      </c>
    </row>
    <row r="32" spans="1:33" ht="16.5" customHeight="1">
      <c r="A32" s="3" t="s">
        <v>490</v>
      </c>
      <c r="B32" s="3" t="s">
        <v>491</v>
      </c>
      <c r="C32" s="76" t="s">
        <v>97</v>
      </c>
      <c r="D32" s="77"/>
      <c r="E32" s="78">
        <v>24858</v>
      </c>
      <c r="F32" s="79">
        <v>113</v>
      </c>
      <c r="G32" s="80">
        <v>4.545820259071526</v>
      </c>
      <c r="H32" s="79">
        <v>401</v>
      </c>
      <c r="I32" s="80">
        <v>16.131627645023734</v>
      </c>
      <c r="J32" s="81">
        <v>-288</v>
      </c>
      <c r="K32" s="82">
        <v>-11.585807385952208</v>
      </c>
      <c r="L32" s="79">
        <v>12</v>
      </c>
      <c r="M32" s="80">
        <v>106.19469026548673</v>
      </c>
      <c r="N32" s="79">
        <v>0</v>
      </c>
      <c r="O32" s="80">
        <v>0</v>
      </c>
      <c r="P32" s="79">
        <v>0</v>
      </c>
      <c r="Q32" s="80">
        <v>0</v>
      </c>
      <c r="R32" s="79">
        <v>0</v>
      </c>
      <c r="S32" s="83">
        <v>0</v>
      </c>
      <c r="T32" s="84">
        <v>0</v>
      </c>
      <c r="U32" s="83">
        <v>0</v>
      </c>
      <c r="V32" s="84">
        <v>0</v>
      </c>
      <c r="W32" s="83">
        <v>0</v>
      </c>
      <c r="X32" s="84">
        <v>1</v>
      </c>
      <c r="Y32" s="83">
        <v>8.8495575221238933</v>
      </c>
      <c r="Z32" s="79">
        <v>0</v>
      </c>
      <c r="AA32" s="83">
        <v>0</v>
      </c>
      <c r="AB32" s="84">
        <v>1</v>
      </c>
      <c r="AC32" s="83">
        <v>8.8495575221238933</v>
      </c>
      <c r="AD32" s="84">
        <v>89</v>
      </c>
      <c r="AE32" s="83">
        <v>3.5803363102421755</v>
      </c>
      <c r="AF32" s="84">
        <v>26</v>
      </c>
      <c r="AG32" s="83">
        <v>1.0459409445651298</v>
      </c>
    </row>
    <row r="33" spans="1:33" ht="16.5" customHeight="1">
      <c r="A33" s="3" t="s">
        <v>465</v>
      </c>
      <c r="B33" s="3" t="s">
        <v>492</v>
      </c>
      <c r="C33" s="76" t="s">
        <v>99</v>
      </c>
      <c r="D33" s="77"/>
      <c r="E33" s="78">
        <v>97942</v>
      </c>
      <c r="F33" s="79">
        <v>737</v>
      </c>
      <c r="G33" s="80">
        <v>7.5248616528149315</v>
      </c>
      <c r="H33" s="79">
        <v>785</v>
      </c>
      <c r="I33" s="80">
        <v>8.0149476220620368</v>
      </c>
      <c r="J33" s="81">
        <v>-48</v>
      </c>
      <c r="K33" s="82">
        <v>-0.49008596924710546</v>
      </c>
      <c r="L33" s="79">
        <v>66</v>
      </c>
      <c r="M33" s="80">
        <v>89.552238805970148</v>
      </c>
      <c r="N33" s="79">
        <v>3</v>
      </c>
      <c r="O33" s="80">
        <v>4.0705563093622796</v>
      </c>
      <c r="P33" s="79">
        <v>0</v>
      </c>
      <c r="Q33" s="80">
        <v>0</v>
      </c>
      <c r="R33" s="79">
        <v>3</v>
      </c>
      <c r="S33" s="83">
        <v>4.0705563093622796</v>
      </c>
      <c r="T33" s="84">
        <v>3</v>
      </c>
      <c r="U33" s="83">
        <v>4.0705563093622796</v>
      </c>
      <c r="V33" s="84">
        <v>0</v>
      </c>
      <c r="W33" s="83">
        <v>0</v>
      </c>
      <c r="X33" s="84">
        <v>16</v>
      </c>
      <c r="Y33" s="83">
        <v>21.709633649932154</v>
      </c>
      <c r="Z33" s="79">
        <v>8</v>
      </c>
      <c r="AA33" s="83">
        <v>10.854816824966077</v>
      </c>
      <c r="AB33" s="84">
        <v>8</v>
      </c>
      <c r="AC33" s="83">
        <v>10.854816824966077</v>
      </c>
      <c r="AD33" s="84">
        <v>516</v>
      </c>
      <c r="AE33" s="83">
        <v>5.2684241694063836</v>
      </c>
      <c r="AF33" s="84">
        <v>194</v>
      </c>
      <c r="AG33" s="83">
        <v>1.980764125707051</v>
      </c>
    </row>
    <row r="34" spans="1:33" ht="16.5" customHeight="1">
      <c r="A34" s="3" t="s">
        <v>483</v>
      </c>
      <c r="B34" s="3" t="s">
        <v>484</v>
      </c>
      <c r="C34" s="76" t="s">
        <v>101</v>
      </c>
      <c r="D34" s="77"/>
      <c r="E34" s="78">
        <v>39264</v>
      </c>
      <c r="F34" s="79">
        <v>233</v>
      </c>
      <c r="G34" s="80">
        <v>5.9341890790546046</v>
      </c>
      <c r="H34" s="79">
        <v>563</v>
      </c>
      <c r="I34" s="80">
        <v>14.338834555827221</v>
      </c>
      <c r="J34" s="81">
        <v>-330</v>
      </c>
      <c r="K34" s="82">
        <v>-8.4046454767726164</v>
      </c>
      <c r="L34" s="79">
        <v>26</v>
      </c>
      <c r="M34" s="80">
        <v>111.58798283261804</v>
      </c>
      <c r="N34" s="79">
        <v>1</v>
      </c>
      <c r="O34" s="80">
        <v>4.2918454935622314</v>
      </c>
      <c r="P34" s="79">
        <v>0</v>
      </c>
      <c r="Q34" s="80">
        <v>0</v>
      </c>
      <c r="R34" s="79">
        <v>0</v>
      </c>
      <c r="S34" s="83">
        <v>0</v>
      </c>
      <c r="T34" s="84">
        <v>0</v>
      </c>
      <c r="U34" s="83">
        <v>0</v>
      </c>
      <c r="V34" s="84">
        <v>0</v>
      </c>
      <c r="W34" s="83">
        <v>0</v>
      </c>
      <c r="X34" s="84">
        <v>5</v>
      </c>
      <c r="Y34" s="83">
        <v>21.459227467811157</v>
      </c>
      <c r="Z34" s="79">
        <v>2</v>
      </c>
      <c r="AA34" s="83">
        <v>8.5836909871244629</v>
      </c>
      <c r="AB34" s="84">
        <v>3</v>
      </c>
      <c r="AC34" s="83">
        <v>12.875536480686696</v>
      </c>
      <c r="AD34" s="84">
        <v>168</v>
      </c>
      <c r="AE34" s="83">
        <v>4.2787286063569683</v>
      </c>
      <c r="AF34" s="84">
        <v>61</v>
      </c>
      <c r="AG34" s="83">
        <v>1.5535859820700897</v>
      </c>
    </row>
    <row r="35" spans="1:33" ht="16.5" customHeight="1">
      <c r="A35" s="3" t="s">
        <v>483</v>
      </c>
      <c r="B35" s="3" t="s">
        <v>484</v>
      </c>
      <c r="C35" s="76" t="s">
        <v>103</v>
      </c>
      <c r="D35" s="77"/>
      <c r="E35" s="78">
        <v>16505</v>
      </c>
      <c r="F35" s="79">
        <v>72</v>
      </c>
      <c r="G35" s="80">
        <v>4.3623144501666165</v>
      </c>
      <c r="H35" s="79">
        <v>274</v>
      </c>
      <c r="I35" s="80">
        <v>16.601029990911844</v>
      </c>
      <c r="J35" s="81">
        <v>-202</v>
      </c>
      <c r="K35" s="82">
        <v>-12.238715540745229</v>
      </c>
      <c r="L35" s="79">
        <v>12</v>
      </c>
      <c r="M35" s="80">
        <v>166.66666666666666</v>
      </c>
      <c r="N35" s="79">
        <v>0</v>
      </c>
      <c r="O35" s="80">
        <v>0</v>
      </c>
      <c r="P35" s="79">
        <v>0</v>
      </c>
      <c r="Q35" s="80">
        <v>0</v>
      </c>
      <c r="R35" s="79">
        <v>0</v>
      </c>
      <c r="S35" s="83">
        <v>0</v>
      </c>
      <c r="T35" s="84">
        <v>0</v>
      </c>
      <c r="U35" s="83">
        <v>0</v>
      </c>
      <c r="V35" s="84">
        <v>0</v>
      </c>
      <c r="W35" s="83">
        <v>0</v>
      </c>
      <c r="X35" s="84">
        <v>1</v>
      </c>
      <c r="Y35" s="83">
        <v>13.888888888888888</v>
      </c>
      <c r="Z35" s="79">
        <v>0</v>
      </c>
      <c r="AA35" s="83">
        <v>0</v>
      </c>
      <c r="AB35" s="84">
        <v>1</v>
      </c>
      <c r="AC35" s="83">
        <v>13.888888888888888</v>
      </c>
      <c r="AD35" s="84">
        <v>52</v>
      </c>
      <c r="AE35" s="83">
        <v>3.1505604362314452</v>
      </c>
      <c r="AF35" s="84">
        <v>26</v>
      </c>
      <c r="AG35" s="83">
        <v>1.5752802181157226</v>
      </c>
    </row>
    <row r="36" spans="1:33" ht="16.5" customHeight="1">
      <c r="A36" s="3" t="s">
        <v>483</v>
      </c>
      <c r="B36" s="3" t="s">
        <v>484</v>
      </c>
      <c r="C36" s="76" t="s">
        <v>105</v>
      </c>
      <c r="D36" s="77"/>
      <c r="E36" s="78">
        <v>3019</v>
      </c>
      <c r="F36" s="79">
        <v>6</v>
      </c>
      <c r="G36" s="80">
        <v>1.9874130506790331</v>
      </c>
      <c r="H36" s="79">
        <v>82</v>
      </c>
      <c r="I36" s="80">
        <v>27.161311692613449</v>
      </c>
      <c r="J36" s="81">
        <v>-76</v>
      </c>
      <c r="K36" s="82">
        <v>-25.173898641934414</v>
      </c>
      <c r="L36" s="79">
        <v>0</v>
      </c>
      <c r="M36" s="80">
        <v>0</v>
      </c>
      <c r="N36" s="79">
        <v>0</v>
      </c>
      <c r="O36" s="80">
        <v>0</v>
      </c>
      <c r="P36" s="79">
        <v>0</v>
      </c>
      <c r="Q36" s="80">
        <v>0</v>
      </c>
      <c r="R36" s="79">
        <v>0</v>
      </c>
      <c r="S36" s="83">
        <v>0</v>
      </c>
      <c r="T36" s="84">
        <v>0</v>
      </c>
      <c r="U36" s="83">
        <v>0</v>
      </c>
      <c r="V36" s="84">
        <v>0</v>
      </c>
      <c r="W36" s="83">
        <v>0</v>
      </c>
      <c r="X36" s="84">
        <v>0</v>
      </c>
      <c r="Y36" s="83">
        <v>0</v>
      </c>
      <c r="Z36" s="79">
        <v>0</v>
      </c>
      <c r="AA36" s="83">
        <v>0</v>
      </c>
      <c r="AB36" s="84">
        <v>0</v>
      </c>
      <c r="AC36" s="83">
        <v>0</v>
      </c>
      <c r="AD36" s="84">
        <v>1</v>
      </c>
      <c r="AE36" s="83">
        <v>0.33123550844650546</v>
      </c>
      <c r="AF36" s="84">
        <v>1</v>
      </c>
      <c r="AG36" s="83">
        <v>0.33123550844650546</v>
      </c>
    </row>
    <row r="37" spans="1:33" ht="16.5" customHeight="1">
      <c r="A37" s="3" t="s">
        <v>493</v>
      </c>
      <c r="B37" s="3" t="s">
        <v>494</v>
      </c>
      <c r="C37" s="76" t="s">
        <v>107</v>
      </c>
      <c r="D37" s="77"/>
      <c r="E37" s="78">
        <v>20085</v>
      </c>
      <c r="F37" s="79">
        <v>65</v>
      </c>
      <c r="G37" s="80">
        <v>3.2362459546925568</v>
      </c>
      <c r="H37" s="79">
        <v>358</v>
      </c>
      <c r="I37" s="80">
        <v>17.824246950460541</v>
      </c>
      <c r="J37" s="81">
        <v>-293</v>
      </c>
      <c r="K37" s="82">
        <v>-14.588000995767986</v>
      </c>
      <c r="L37" s="79">
        <v>6</v>
      </c>
      <c r="M37" s="80">
        <v>92.307692307692307</v>
      </c>
      <c r="N37" s="79">
        <v>0</v>
      </c>
      <c r="O37" s="80">
        <v>0</v>
      </c>
      <c r="P37" s="79">
        <v>0</v>
      </c>
      <c r="Q37" s="80">
        <v>0</v>
      </c>
      <c r="R37" s="79">
        <v>0</v>
      </c>
      <c r="S37" s="83">
        <v>0</v>
      </c>
      <c r="T37" s="84">
        <v>0</v>
      </c>
      <c r="U37" s="83">
        <v>0</v>
      </c>
      <c r="V37" s="84">
        <v>0</v>
      </c>
      <c r="W37" s="83">
        <v>0</v>
      </c>
      <c r="X37" s="84">
        <v>1</v>
      </c>
      <c r="Y37" s="83">
        <v>15.384615384615385</v>
      </c>
      <c r="Z37" s="79">
        <v>0</v>
      </c>
      <c r="AA37" s="83">
        <v>0</v>
      </c>
      <c r="AB37" s="84">
        <v>1</v>
      </c>
      <c r="AC37" s="83">
        <v>15.384615384615385</v>
      </c>
      <c r="AD37" s="84">
        <v>46</v>
      </c>
      <c r="AE37" s="83">
        <v>2.2902663679362707</v>
      </c>
      <c r="AF37" s="84">
        <v>13</v>
      </c>
      <c r="AG37" s="83">
        <v>0.6472491909385113</v>
      </c>
    </row>
    <row r="38" spans="1:33" ht="16.5" customHeight="1">
      <c r="A38" s="3" t="s">
        <v>31</v>
      </c>
      <c r="B38" s="3" t="s">
        <v>495</v>
      </c>
      <c r="C38" s="76" t="s">
        <v>109</v>
      </c>
      <c r="D38" s="77"/>
      <c r="E38" s="78">
        <v>21071</v>
      </c>
      <c r="F38" s="79">
        <v>135</v>
      </c>
      <c r="G38" s="80">
        <v>6.4069099710502586</v>
      </c>
      <c r="H38" s="79">
        <v>291</v>
      </c>
      <c r="I38" s="80">
        <v>13.810450382041669</v>
      </c>
      <c r="J38" s="81">
        <v>-156</v>
      </c>
      <c r="K38" s="82">
        <v>-7.4035404109914102</v>
      </c>
      <c r="L38" s="79">
        <v>14</v>
      </c>
      <c r="M38" s="80">
        <v>103.7037037037037</v>
      </c>
      <c r="N38" s="79">
        <v>0</v>
      </c>
      <c r="O38" s="80">
        <v>0</v>
      </c>
      <c r="P38" s="79">
        <v>0</v>
      </c>
      <c r="Q38" s="80">
        <v>0</v>
      </c>
      <c r="R38" s="79">
        <v>0</v>
      </c>
      <c r="S38" s="83">
        <v>0</v>
      </c>
      <c r="T38" s="84">
        <v>0</v>
      </c>
      <c r="U38" s="83">
        <v>0</v>
      </c>
      <c r="V38" s="84">
        <v>0</v>
      </c>
      <c r="W38" s="83">
        <v>0</v>
      </c>
      <c r="X38" s="84">
        <v>1</v>
      </c>
      <c r="Y38" s="83">
        <v>7.4074074074074074</v>
      </c>
      <c r="Z38" s="79">
        <v>0</v>
      </c>
      <c r="AA38" s="83">
        <v>0</v>
      </c>
      <c r="AB38" s="84">
        <v>1</v>
      </c>
      <c r="AC38" s="83">
        <v>7.4074074074074074</v>
      </c>
      <c r="AD38" s="84">
        <v>74</v>
      </c>
      <c r="AE38" s="83">
        <v>3.5119358359831048</v>
      </c>
      <c r="AF38" s="84">
        <v>16</v>
      </c>
      <c r="AG38" s="83">
        <v>0.75933747805040108</v>
      </c>
    </row>
    <row r="39" spans="1:33" ht="16.5" customHeight="1">
      <c r="A39" s="3" t="s">
        <v>470</v>
      </c>
      <c r="B39" s="3" t="s">
        <v>471</v>
      </c>
      <c r="C39" s="76" t="s">
        <v>111</v>
      </c>
      <c r="D39" s="77"/>
      <c r="E39" s="78">
        <v>46833</v>
      </c>
      <c r="F39" s="79">
        <v>234</v>
      </c>
      <c r="G39" s="80">
        <v>4.9964768432515534</v>
      </c>
      <c r="H39" s="79">
        <v>653</v>
      </c>
      <c r="I39" s="80">
        <v>13.94315973779173</v>
      </c>
      <c r="J39" s="81">
        <v>-419</v>
      </c>
      <c r="K39" s="82">
        <v>-8.9466828945401762</v>
      </c>
      <c r="L39" s="79">
        <v>28</v>
      </c>
      <c r="M39" s="80">
        <v>119.65811965811966</v>
      </c>
      <c r="N39" s="79">
        <v>0</v>
      </c>
      <c r="O39" s="80">
        <v>0</v>
      </c>
      <c r="P39" s="79">
        <v>0</v>
      </c>
      <c r="Q39" s="80">
        <v>0</v>
      </c>
      <c r="R39" s="79">
        <v>1</v>
      </c>
      <c r="S39" s="83">
        <v>4.2735042735042743</v>
      </c>
      <c r="T39" s="84">
        <v>1</v>
      </c>
      <c r="U39" s="83">
        <v>4.2735042735042743</v>
      </c>
      <c r="V39" s="84">
        <v>0</v>
      </c>
      <c r="W39" s="83">
        <v>0</v>
      </c>
      <c r="X39" s="84">
        <v>6</v>
      </c>
      <c r="Y39" s="83">
        <v>25.641025641025639</v>
      </c>
      <c r="Z39" s="79">
        <v>2</v>
      </c>
      <c r="AA39" s="83">
        <v>8.5470085470085486</v>
      </c>
      <c r="AB39" s="84">
        <v>4</v>
      </c>
      <c r="AC39" s="83">
        <v>17.094017094017097</v>
      </c>
      <c r="AD39" s="84">
        <v>144</v>
      </c>
      <c r="AE39" s="83">
        <v>3.0747549804624943</v>
      </c>
      <c r="AF39" s="84">
        <v>86</v>
      </c>
      <c r="AG39" s="83">
        <v>1.8363120022206563</v>
      </c>
    </row>
    <row r="40" spans="1:33" ht="16.5" customHeight="1">
      <c r="A40" s="3" t="s">
        <v>465</v>
      </c>
      <c r="B40" s="3" t="s">
        <v>492</v>
      </c>
      <c r="C40" s="76" t="s">
        <v>113</v>
      </c>
      <c r="D40" s="77"/>
      <c r="E40" s="78">
        <v>70097</v>
      </c>
      <c r="F40" s="79">
        <v>464</v>
      </c>
      <c r="G40" s="80">
        <v>6.6193988330456373</v>
      </c>
      <c r="H40" s="79">
        <v>748</v>
      </c>
      <c r="I40" s="80">
        <v>10.670927429133915</v>
      </c>
      <c r="J40" s="81">
        <v>-284</v>
      </c>
      <c r="K40" s="82">
        <v>-4.0515285960882776</v>
      </c>
      <c r="L40" s="79">
        <v>46</v>
      </c>
      <c r="M40" s="80">
        <v>99.137931034482762</v>
      </c>
      <c r="N40" s="79">
        <v>2</v>
      </c>
      <c r="O40" s="80">
        <v>4.3103448275862064</v>
      </c>
      <c r="P40" s="79">
        <v>2</v>
      </c>
      <c r="Q40" s="80">
        <v>4.3103448275862064</v>
      </c>
      <c r="R40" s="79">
        <v>3</v>
      </c>
      <c r="S40" s="83">
        <v>6.4655172413793105</v>
      </c>
      <c r="T40" s="84">
        <v>2</v>
      </c>
      <c r="U40" s="83">
        <v>4.3103448275862064</v>
      </c>
      <c r="V40" s="84">
        <v>1</v>
      </c>
      <c r="W40" s="83">
        <v>2.1551724137931032</v>
      </c>
      <c r="X40" s="84">
        <v>4</v>
      </c>
      <c r="Y40" s="83">
        <v>8.6206896551724128</v>
      </c>
      <c r="Z40" s="79">
        <v>2</v>
      </c>
      <c r="AA40" s="83">
        <v>4.3103448275862064</v>
      </c>
      <c r="AB40" s="84">
        <v>2</v>
      </c>
      <c r="AC40" s="83">
        <v>4.3103448275862064</v>
      </c>
      <c r="AD40" s="84">
        <v>235</v>
      </c>
      <c r="AE40" s="83">
        <v>3.3524972538054407</v>
      </c>
      <c r="AF40" s="84">
        <v>119</v>
      </c>
      <c r="AG40" s="83">
        <v>1.6976475455440319</v>
      </c>
    </row>
    <row r="41" spans="1:33" ht="16.5" customHeight="1">
      <c r="A41" s="3" t="s">
        <v>470</v>
      </c>
      <c r="B41" s="3" t="s">
        <v>471</v>
      </c>
      <c r="C41" s="76" t="s">
        <v>115</v>
      </c>
      <c r="D41" s="77"/>
      <c r="E41" s="78">
        <v>33406</v>
      </c>
      <c r="F41" s="79">
        <v>157</v>
      </c>
      <c r="G41" s="80">
        <v>4.6997545351134526</v>
      </c>
      <c r="H41" s="79">
        <v>495</v>
      </c>
      <c r="I41" s="80">
        <v>14.817697419625217</v>
      </c>
      <c r="J41" s="81">
        <v>-338</v>
      </c>
      <c r="K41" s="82">
        <v>-10.117942884511764</v>
      </c>
      <c r="L41" s="79">
        <v>14</v>
      </c>
      <c r="M41" s="80">
        <v>89.171974522292984</v>
      </c>
      <c r="N41" s="79">
        <v>1</v>
      </c>
      <c r="O41" s="80">
        <v>6.369426751592357</v>
      </c>
      <c r="P41" s="79">
        <v>0</v>
      </c>
      <c r="Q41" s="80">
        <v>0</v>
      </c>
      <c r="R41" s="79">
        <v>1</v>
      </c>
      <c r="S41" s="83">
        <v>6.369426751592357</v>
      </c>
      <c r="T41" s="84">
        <v>1</v>
      </c>
      <c r="U41" s="83">
        <v>6.369426751592357</v>
      </c>
      <c r="V41" s="84">
        <v>0</v>
      </c>
      <c r="W41" s="83">
        <v>0</v>
      </c>
      <c r="X41" s="84">
        <v>6</v>
      </c>
      <c r="Y41" s="83">
        <v>38.216560509554135</v>
      </c>
      <c r="Z41" s="79">
        <v>4</v>
      </c>
      <c r="AA41" s="83">
        <v>25.477707006369428</v>
      </c>
      <c r="AB41" s="84">
        <v>2</v>
      </c>
      <c r="AC41" s="83">
        <v>12.738853503184714</v>
      </c>
      <c r="AD41" s="84">
        <v>107</v>
      </c>
      <c r="AE41" s="83">
        <v>3.2030174220199963</v>
      </c>
      <c r="AF41" s="84">
        <v>42</v>
      </c>
      <c r="AG41" s="83">
        <v>1.2572591749985031</v>
      </c>
    </row>
    <row r="42" spans="1:33" ht="16.5" customHeight="1">
      <c r="A42" s="3" t="s">
        <v>465</v>
      </c>
      <c r="B42" s="3" t="s">
        <v>492</v>
      </c>
      <c r="C42" s="76" t="s">
        <v>117</v>
      </c>
      <c r="D42" s="77"/>
      <c r="E42" s="78">
        <v>58130</v>
      </c>
      <c r="F42" s="79">
        <v>246</v>
      </c>
      <c r="G42" s="80">
        <v>4.2318940306210218</v>
      </c>
      <c r="H42" s="79">
        <v>710</v>
      </c>
      <c r="I42" s="80">
        <v>12.214003096507827</v>
      </c>
      <c r="J42" s="81">
        <v>-464</v>
      </c>
      <c r="K42" s="82">
        <v>-7.9821090658868057</v>
      </c>
      <c r="L42" s="79">
        <v>25</v>
      </c>
      <c r="M42" s="80">
        <v>101.6260162601626</v>
      </c>
      <c r="N42" s="79">
        <v>2</v>
      </c>
      <c r="O42" s="80">
        <v>8.1300813008130088</v>
      </c>
      <c r="P42" s="79">
        <v>0</v>
      </c>
      <c r="Q42" s="80">
        <v>0</v>
      </c>
      <c r="R42" s="79">
        <v>1</v>
      </c>
      <c r="S42" s="83">
        <v>4.0650406504065044</v>
      </c>
      <c r="T42" s="84">
        <v>1</v>
      </c>
      <c r="U42" s="83">
        <v>4.0650406504065044</v>
      </c>
      <c r="V42" s="84">
        <v>0</v>
      </c>
      <c r="W42" s="83">
        <v>0</v>
      </c>
      <c r="X42" s="84">
        <v>6</v>
      </c>
      <c r="Y42" s="83">
        <v>24.390243902439025</v>
      </c>
      <c r="Z42" s="79">
        <v>2</v>
      </c>
      <c r="AA42" s="83">
        <v>8.1300813008130088</v>
      </c>
      <c r="AB42" s="84">
        <v>4</v>
      </c>
      <c r="AC42" s="83">
        <v>16.260162601626018</v>
      </c>
      <c r="AD42" s="84">
        <v>118</v>
      </c>
      <c r="AE42" s="83">
        <v>2.0299329089970755</v>
      </c>
      <c r="AF42" s="84">
        <v>101</v>
      </c>
      <c r="AG42" s="83">
        <v>1.7374849475313952</v>
      </c>
    </row>
    <row r="43" spans="1:33" ht="16.5" customHeight="1">
      <c r="A43" s="3" t="s">
        <v>465</v>
      </c>
      <c r="B43" s="3" t="s">
        <v>485</v>
      </c>
      <c r="C43" s="76" t="s">
        <v>119</v>
      </c>
      <c r="D43" s="77"/>
      <c r="E43" s="78">
        <v>58282</v>
      </c>
      <c r="F43" s="79">
        <v>285</v>
      </c>
      <c r="G43" s="80">
        <v>4.8900175011152669</v>
      </c>
      <c r="H43" s="79">
        <v>728</v>
      </c>
      <c r="I43" s="80">
        <v>12.490992073024261</v>
      </c>
      <c r="J43" s="81">
        <v>-443</v>
      </c>
      <c r="K43" s="82">
        <v>-7.6009745719089938</v>
      </c>
      <c r="L43" s="79">
        <v>29</v>
      </c>
      <c r="M43" s="80">
        <v>101.75438596491227</v>
      </c>
      <c r="N43" s="79">
        <v>2</v>
      </c>
      <c r="O43" s="80">
        <v>7.0175438596491233</v>
      </c>
      <c r="P43" s="79">
        <v>1</v>
      </c>
      <c r="Q43" s="80">
        <v>3.5087719298245617</v>
      </c>
      <c r="R43" s="79">
        <v>3</v>
      </c>
      <c r="S43" s="83">
        <v>10.526315789473683</v>
      </c>
      <c r="T43" s="84">
        <v>3</v>
      </c>
      <c r="U43" s="83">
        <v>10.526315789473683</v>
      </c>
      <c r="V43" s="84">
        <v>0</v>
      </c>
      <c r="W43" s="83">
        <v>0</v>
      </c>
      <c r="X43" s="84">
        <v>6</v>
      </c>
      <c r="Y43" s="83">
        <v>21.052631578947366</v>
      </c>
      <c r="Z43" s="79">
        <v>4</v>
      </c>
      <c r="AA43" s="83">
        <v>14.035087719298247</v>
      </c>
      <c r="AB43" s="84">
        <v>2</v>
      </c>
      <c r="AC43" s="83">
        <v>7.0175438596491233</v>
      </c>
      <c r="AD43" s="84">
        <v>141</v>
      </c>
      <c r="AE43" s="83">
        <v>2.4192718163412374</v>
      </c>
      <c r="AF43" s="84">
        <v>98</v>
      </c>
      <c r="AG43" s="83">
        <v>1.6814797021378813</v>
      </c>
    </row>
    <row r="44" spans="1:33" ht="16.5" customHeight="1">
      <c r="A44" s="3" t="s">
        <v>496</v>
      </c>
      <c r="B44" s="3" t="s">
        <v>497</v>
      </c>
      <c r="C44" s="76" t="s">
        <v>121</v>
      </c>
      <c r="D44" s="77"/>
      <c r="E44" s="78">
        <v>45657</v>
      </c>
      <c r="F44" s="79">
        <v>208</v>
      </c>
      <c r="G44" s="80">
        <v>4.5557088726810786</v>
      </c>
      <c r="H44" s="79">
        <v>562</v>
      </c>
      <c r="I44" s="80">
        <v>12.309174934840222</v>
      </c>
      <c r="J44" s="81">
        <v>-354</v>
      </c>
      <c r="K44" s="82">
        <v>-7.7534660621591431</v>
      </c>
      <c r="L44" s="79">
        <v>18</v>
      </c>
      <c r="M44" s="80">
        <v>86.538461538461533</v>
      </c>
      <c r="N44" s="79">
        <v>0</v>
      </c>
      <c r="O44" s="80">
        <v>0</v>
      </c>
      <c r="P44" s="79">
        <v>0</v>
      </c>
      <c r="Q44" s="80">
        <v>0</v>
      </c>
      <c r="R44" s="79">
        <v>0</v>
      </c>
      <c r="S44" s="83">
        <v>0</v>
      </c>
      <c r="T44" s="84">
        <v>0</v>
      </c>
      <c r="U44" s="83">
        <v>0</v>
      </c>
      <c r="V44" s="84">
        <v>0</v>
      </c>
      <c r="W44" s="83">
        <v>0</v>
      </c>
      <c r="X44" s="84">
        <v>8</v>
      </c>
      <c r="Y44" s="83">
        <v>38.461538461538467</v>
      </c>
      <c r="Z44" s="79">
        <v>2</v>
      </c>
      <c r="AA44" s="83">
        <v>9.6153846153846168</v>
      </c>
      <c r="AB44" s="84">
        <v>6</v>
      </c>
      <c r="AC44" s="83">
        <v>28.846153846153847</v>
      </c>
      <c r="AD44" s="84">
        <v>126</v>
      </c>
      <c r="AE44" s="83">
        <v>2.7597082594125766</v>
      </c>
      <c r="AF44" s="84">
        <v>101</v>
      </c>
      <c r="AG44" s="83">
        <v>2.2121470968307162</v>
      </c>
    </row>
    <row r="45" spans="1:33" ht="16.5" customHeight="1">
      <c r="A45" s="3" t="s">
        <v>465</v>
      </c>
      <c r="B45" s="3" t="s">
        <v>485</v>
      </c>
      <c r="C45" s="76" t="s">
        <v>123</v>
      </c>
      <c r="D45" s="77"/>
      <c r="E45" s="78">
        <v>15618</v>
      </c>
      <c r="F45" s="79">
        <v>45</v>
      </c>
      <c r="G45" s="80">
        <v>2.8812908182865926</v>
      </c>
      <c r="H45" s="79">
        <v>206</v>
      </c>
      <c r="I45" s="80">
        <v>13.189909079267512</v>
      </c>
      <c r="J45" s="81">
        <v>-161</v>
      </c>
      <c r="K45" s="82">
        <v>-10.30861826098092</v>
      </c>
      <c r="L45" s="79">
        <v>5</v>
      </c>
      <c r="M45" s="80">
        <v>111.1111111111111</v>
      </c>
      <c r="N45" s="79">
        <v>0</v>
      </c>
      <c r="O45" s="80">
        <v>0</v>
      </c>
      <c r="P45" s="79">
        <v>0</v>
      </c>
      <c r="Q45" s="80">
        <v>0</v>
      </c>
      <c r="R45" s="79">
        <v>0</v>
      </c>
      <c r="S45" s="83">
        <v>0</v>
      </c>
      <c r="T45" s="84">
        <v>0</v>
      </c>
      <c r="U45" s="83">
        <v>0</v>
      </c>
      <c r="V45" s="84">
        <v>0</v>
      </c>
      <c r="W45" s="83">
        <v>0</v>
      </c>
      <c r="X45" s="84">
        <v>1</v>
      </c>
      <c r="Y45" s="83">
        <v>22.222222222222221</v>
      </c>
      <c r="Z45" s="79">
        <v>1</v>
      </c>
      <c r="AA45" s="83">
        <v>22.222222222222221</v>
      </c>
      <c r="AB45" s="84">
        <v>0</v>
      </c>
      <c r="AC45" s="83">
        <v>0</v>
      </c>
      <c r="AD45" s="84">
        <v>34</v>
      </c>
      <c r="AE45" s="83">
        <v>2.1769752849276478</v>
      </c>
      <c r="AF45" s="84">
        <v>19</v>
      </c>
      <c r="AG45" s="83">
        <v>1.2165450121654502</v>
      </c>
    </row>
    <row r="46" spans="1:33" ht="16.5" customHeight="1">
      <c r="A46" s="3" t="s">
        <v>465</v>
      </c>
      <c r="B46" s="3" t="s">
        <v>485</v>
      </c>
      <c r="C46" s="76" t="s">
        <v>125</v>
      </c>
      <c r="D46" s="77"/>
      <c r="E46" s="78">
        <v>2979</v>
      </c>
      <c r="F46" s="79">
        <v>17</v>
      </c>
      <c r="G46" s="80">
        <v>5.706612957368244</v>
      </c>
      <c r="H46" s="79">
        <v>58</v>
      </c>
      <c r="I46" s="80">
        <v>19.469620678079895</v>
      </c>
      <c r="J46" s="81">
        <v>-41</v>
      </c>
      <c r="K46" s="82">
        <v>-13.763007720711649</v>
      </c>
      <c r="L46" s="79">
        <v>2</v>
      </c>
      <c r="M46" s="80">
        <v>117.64705882352941</v>
      </c>
      <c r="N46" s="79">
        <v>1</v>
      </c>
      <c r="O46" s="80">
        <v>58.823529411764703</v>
      </c>
      <c r="P46" s="79">
        <v>0</v>
      </c>
      <c r="Q46" s="80">
        <v>0</v>
      </c>
      <c r="R46" s="79">
        <v>0</v>
      </c>
      <c r="S46" s="83">
        <v>0</v>
      </c>
      <c r="T46" s="84">
        <v>0</v>
      </c>
      <c r="U46" s="83">
        <v>0</v>
      </c>
      <c r="V46" s="84">
        <v>0</v>
      </c>
      <c r="W46" s="83">
        <v>0</v>
      </c>
      <c r="X46" s="84">
        <v>0</v>
      </c>
      <c r="Y46" s="83">
        <v>0</v>
      </c>
      <c r="Z46" s="79">
        <v>0</v>
      </c>
      <c r="AA46" s="83">
        <v>0</v>
      </c>
      <c r="AB46" s="84">
        <v>0</v>
      </c>
      <c r="AC46" s="83">
        <v>0</v>
      </c>
      <c r="AD46" s="84">
        <v>9</v>
      </c>
      <c r="AE46" s="83">
        <v>3.0211480362537766</v>
      </c>
      <c r="AF46" s="84">
        <v>4</v>
      </c>
      <c r="AG46" s="83">
        <v>1.3427324605572339</v>
      </c>
    </row>
    <row r="47" spans="1:33" ht="16.5" customHeight="1">
      <c r="A47" s="3" t="s">
        <v>496</v>
      </c>
      <c r="B47" s="3" t="s">
        <v>497</v>
      </c>
      <c r="C47" s="76" t="s">
        <v>127</v>
      </c>
      <c r="D47" s="77"/>
      <c r="E47" s="78">
        <v>6753</v>
      </c>
      <c r="F47" s="79">
        <v>14</v>
      </c>
      <c r="G47" s="80">
        <v>2.0731526728861249</v>
      </c>
      <c r="H47" s="79">
        <v>179</v>
      </c>
      <c r="I47" s="80">
        <v>26.506737746186879</v>
      </c>
      <c r="J47" s="81">
        <v>-165</v>
      </c>
      <c r="K47" s="82">
        <v>-24.433585073300755</v>
      </c>
      <c r="L47" s="79">
        <v>1</v>
      </c>
      <c r="M47" s="80">
        <v>71.428571428571431</v>
      </c>
      <c r="N47" s="79">
        <v>0</v>
      </c>
      <c r="O47" s="80">
        <v>0</v>
      </c>
      <c r="P47" s="79">
        <v>0</v>
      </c>
      <c r="Q47" s="80">
        <v>0</v>
      </c>
      <c r="R47" s="79">
        <v>0</v>
      </c>
      <c r="S47" s="83">
        <v>0</v>
      </c>
      <c r="T47" s="84">
        <v>0</v>
      </c>
      <c r="U47" s="83">
        <v>0</v>
      </c>
      <c r="V47" s="84">
        <v>0</v>
      </c>
      <c r="W47" s="83">
        <v>0</v>
      </c>
      <c r="X47" s="84">
        <v>0</v>
      </c>
      <c r="Y47" s="83">
        <v>0</v>
      </c>
      <c r="Z47" s="79">
        <v>0</v>
      </c>
      <c r="AA47" s="83">
        <v>0</v>
      </c>
      <c r="AB47" s="84">
        <v>0</v>
      </c>
      <c r="AC47" s="83">
        <v>0</v>
      </c>
      <c r="AD47" s="84">
        <v>6</v>
      </c>
      <c r="AE47" s="83">
        <v>0.88849400266548195</v>
      </c>
      <c r="AF47" s="84">
        <v>8</v>
      </c>
      <c r="AG47" s="83">
        <v>1.1846586702206428</v>
      </c>
    </row>
    <row r="48" spans="1:33" ht="16.5" customHeight="1">
      <c r="A48" s="3" t="s">
        <v>496</v>
      </c>
      <c r="B48" s="3" t="s">
        <v>497</v>
      </c>
      <c r="C48" s="76" t="s">
        <v>129</v>
      </c>
      <c r="D48" s="77"/>
      <c r="E48" s="78">
        <v>3859</v>
      </c>
      <c r="F48" s="79">
        <v>10</v>
      </c>
      <c r="G48" s="80">
        <v>2.5913449080072559</v>
      </c>
      <c r="H48" s="79">
        <v>93</v>
      </c>
      <c r="I48" s="80">
        <v>24.099507644467479</v>
      </c>
      <c r="J48" s="81">
        <v>-83</v>
      </c>
      <c r="K48" s="82">
        <v>-21.508162736460225</v>
      </c>
      <c r="L48" s="79">
        <v>1</v>
      </c>
      <c r="M48" s="80">
        <v>100</v>
      </c>
      <c r="N48" s="79">
        <v>0</v>
      </c>
      <c r="O48" s="80">
        <v>0</v>
      </c>
      <c r="P48" s="79">
        <v>0</v>
      </c>
      <c r="Q48" s="80">
        <v>0</v>
      </c>
      <c r="R48" s="79">
        <v>0</v>
      </c>
      <c r="S48" s="83">
        <v>0</v>
      </c>
      <c r="T48" s="84">
        <v>0</v>
      </c>
      <c r="U48" s="83">
        <v>0</v>
      </c>
      <c r="V48" s="84">
        <v>0</v>
      </c>
      <c r="W48" s="83">
        <v>0</v>
      </c>
      <c r="X48" s="84">
        <v>0</v>
      </c>
      <c r="Y48" s="83">
        <v>0</v>
      </c>
      <c r="Z48" s="79">
        <v>0</v>
      </c>
      <c r="AA48" s="83">
        <v>0</v>
      </c>
      <c r="AB48" s="84">
        <v>0</v>
      </c>
      <c r="AC48" s="83">
        <v>0</v>
      </c>
      <c r="AD48" s="84">
        <v>10</v>
      </c>
      <c r="AE48" s="83">
        <v>2.5913449080072559</v>
      </c>
      <c r="AF48" s="84">
        <v>6</v>
      </c>
      <c r="AG48" s="83">
        <v>1.5548069448043533</v>
      </c>
    </row>
    <row r="49" spans="1:33" ht="16.5" customHeight="1">
      <c r="A49" s="3" t="s">
        <v>496</v>
      </c>
      <c r="B49" s="3" t="s">
        <v>497</v>
      </c>
      <c r="C49" s="76" t="s">
        <v>131</v>
      </c>
      <c r="D49" s="77"/>
      <c r="E49" s="78">
        <v>4198</v>
      </c>
      <c r="F49" s="79">
        <v>13</v>
      </c>
      <c r="G49" s="80">
        <v>3.0967127203430205</v>
      </c>
      <c r="H49" s="79">
        <v>82</v>
      </c>
      <c r="I49" s="80">
        <v>19.533111005240592</v>
      </c>
      <c r="J49" s="81">
        <v>-69</v>
      </c>
      <c r="K49" s="82">
        <v>-16.436398284897567</v>
      </c>
      <c r="L49" s="79">
        <v>2</v>
      </c>
      <c r="M49" s="80">
        <v>153.84615384615387</v>
      </c>
      <c r="N49" s="79">
        <v>0</v>
      </c>
      <c r="O49" s="80">
        <v>0</v>
      </c>
      <c r="P49" s="79">
        <v>0</v>
      </c>
      <c r="Q49" s="80">
        <v>0</v>
      </c>
      <c r="R49" s="79">
        <v>0</v>
      </c>
      <c r="S49" s="83">
        <v>0</v>
      </c>
      <c r="T49" s="84">
        <v>0</v>
      </c>
      <c r="U49" s="83">
        <v>0</v>
      </c>
      <c r="V49" s="84">
        <v>0</v>
      </c>
      <c r="W49" s="83">
        <v>0</v>
      </c>
      <c r="X49" s="84">
        <v>0</v>
      </c>
      <c r="Y49" s="83">
        <v>0</v>
      </c>
      <c r="Z49" s="79">
        <v>0</v>
      </c>
      <c r="AA49" s="83">
        <v>0</v>
      </c>
      <c r="AB49" s="84">
        <v>0</v>
      </c>
      <c r="AC49" s="83">
        <v>0</v>
      </c>
      <c r="AD49" s="84">
        <v>13</v>
      </c>
      <c r="AE49" s="83">
        <v>3.0967127203430205</v>
      </c>
      <c r="AF49" s="84">
        <v>7</v>
      </c>
      <c r="AG49" s="83">
        <v>1.6674606955693188</v>
      </c>
    </row>
    <row r="50" spans="1:33" ht="16.5" customHeight="1">
      <c r="A50" s="3" t="s">
        <v>496</v>
      </c>
      <c r="B50" s="3" t="s">
        <v>497</v>
      </c>
      <c r="C50" s="76" t="s">
        <v>133</v>
      </c>
      <c r="D50" s="77"/>
      <c r="E50" s="78">
        <v>3956</v>
      </c>
      <c r="F50" s="79">
        <v>13</v>
      </c>
      <c r="G50" s="80">
        <v>3.2861476238624876</v>
      </c>
      <c r="H50" s="79">
        <v>92</v>
      </c>
      <c r="I50" s="80">
        <v>23.255813953488371</v>
      </c>
      <c r="J50" s="81">
        <v>-79</v>
      </c>
      <c r="K50" s="82">
        <v>-19.969666329625888</v>
      </c>
      <c r="L50" s="79">
        <v>1</v>
      </c>
      <c r="M50" s="80">
        <v>76.923076923076934</v>
      </c>
      <c r="N50" s="79">
        <v>0</v>
      </c>
      <c r="O50" s="80">
        <v>0</v>
      </c>
      <c r="P50" s="79">
        <v>0</v>
      </c>
      <c r="Q50" s="80">
        <v>0</v>
      </c>
      <c r="R50" s="79">
        <v>0</v>
      </c>
      <c r="S50" s="83">
        <v>0</v>
      </c>
      <c r="T50" s="84">
        <v>0</v>
      </c>
      <c r="U50" s="83">
        <v>0</v>
      </c>
      <c r="V50" s="84">
        <v>0</v>
      </c>
      <c r="W50" s="83">
        <v>0</v>
      </c>
      <c r="X50" s="84">
        <v>0</v>
      </c>
      <c r="Y50" s="83">
        <v>0</v>
      </c>
      <c r="Z50" s="79">
        <v>0</v>
      </c>
      <c r="AA50" s="83">
        <v>0</v>
      </c>
      <c r="AB50" s="84">
        <v>0</v>
      </c>
      <c r="AC50" s="83">
        <v>0</v>
      </c>
      <c r="AD50" s="84">
        <v>7</v>
      </c>
      <c r="AE50" s="83">
        <v>1.7694641051567239</v>
      </c>
      <c r="AF50" s="84">
        <v>1</v>
      </c>
      <c r="AG50" s="83">
        <v>0.25278058645096058</v>
      </c>
    </row>
    <row r="51" spans="1:33" ht="16.5" customHeight="1">
      <c r="A51" s="3" t="s">
        <v>496</v>
      </c>
      <c r="B51" s="3" t="s">
        <v>497</v>
      </c>
      <c r="C51" s="76" t="s">
        <v>135</v>
      </c>
      <c r="D51" s="77"/>
      <c r="E51" s="78">
        <v>28072</v>
      </c>
      <c r="F51" s="79">
        <v>148</v>
      </c>
      <c r="G51" s="80">
        <v>5.2721573097748653</v>
      </c>
      <c r="H51" s="79">
        <v>413</v>
      </c>
      <c r="I51" s="80">
        <v>14.712168709033913</v>
      </c>
      <c r="J51" s="81">
        <v>-265</v>
      </c>
      <c r="K51" s="82">
        <v>-9.4400113992590473</v>
      </c>
      <c r="L51" s="79">
        <v>17</v>
      </c>
      <c r="M51" s="80">
        <v>114.86486486486487</v>
      </c>
      <c r="N51" s="79">
        <v>0</v>
      </c>
      <c r="O51" s="80">
        <v>0</v>
      </c>
      <c r="P51" s="79">
        <v>0</v>
      </c>
      <c r="Q51" s="80">
        <v>0</v>
      </c>
      <c r="R51" s="79">
        <v>1</v>
      </c>
      <c r="S51" s="83">
        <v>6.756756756756757</v>
      </c>
      <c r="T51" s="84">
        <v>1</v>
      </c>
      <c r="U51" s="83">
        <v>6.756756756756757</v>
      </c>
      <c r="V51" s="84">
        <v>0</v>
      </c>
      <c r="W51" s="83">
        <v>0</v>
      </c>
      <c r="X51" s="84">
        <v>5</v>
      </c>
      <c r="Y51" s="83">
        <v>33.783783783783782</v>
      </c>
      <c r="Z51" s="79">
        <v>1</v>
      </c>
      <c r="AA51" s="83">
        <v>6.756756756756757</v>
      </c>
      <c r="AB51" s="84">
        <v>4</v>
      </c>
      <c r="AC51" s="83">
        <v>27.027027027027028</v>
      </c>
      <c r="AD51" s="84">
        <v>64</v>
      </c>
      <c r="AE51" s="83">
        <v>2.2798518096323739</v>
      </c>
      <c r="AF51" s="84">
        <v>49</v>
      </c>
      <c r="AG51" s="83">
        <v>1.7455115417497862</v>
      </c>
    </row>
    <row r="52" spans="1:33" ht="16.5" customHeight="1">
      <c r="A52" s="3" t="s">
        <v>496</v>
      </c>
      <c r="B52" s="3" t="s">
        <v>497</v>
      </c>
      <c r="C52" s="76" t="s">
        <v>137</v>
      </c>
      <c r="D52" s="77"/>
      <c r="E52" s="78">
        <v>3811</v>
      </c>
      <c r="F52" s="79">
        <v>15</v>
      </c>
      <c r="G52" s="80">
        <v>3.9359748097612175</v>
      </c>
      <c r="H52" s="79">
        <v>66</v>
      </c>
      <c r="I52" s="80">
        <v>17.318289162949355</v>
      </c>
      <c r="J52" s="81">
        <v>-51</v>
      </c>
      <c r="K52" s="82">
        <v>-13.382314353188139</v>
      </c>
      <c r="L52" s="79">
        <v>2</v>
      </c>
      <c r="M52" s="80">
        <v>133.33333333333334</v>
      </c>
      <c r="N52" s="79">
        <v>0</v>
      </c>
      <c r="O52" s="80">
        <v>0</v>
      </c>
      <c r="P52" s="79">
        <v>0</v>
      </c>
      <c r="Q52" s="80">
        <v>0</v>
      </c>
      <c r="R52" s="79">
        <v>0</v>
      </c>
      <c r="S52" s="83">
        <v>0</v>
      </c>
      <c r="T52" s="84">
        <v>0</v>
      </c>
      <c r="U52" s="83">
        <v>0</v>
      </c>
      <c r="V52" s="84">
        <v>0</v>
      </c>
      <c r="W52" s="83">
        <v>0</v>
      </c>
      <c r="X52" s="84">
        <v>0</v>
      </c>
      <c r="Y52" s="83">
        <v>0</v>
      </c>
      <c r="Z52" s="79">
        <v>0</v>
      </c>
      <c r="AA52" s="83">
        <v>0</v>
      </c>
      <c r="AB52" s="84">
        <v>0</v>
      </c>
      <c r="AC52" s="83">
        <v>0</v>
      </c>
      <c r="AD52" s="84">
        <v>5</v>
      </c>
      <c r="AE52" s="83">
        <v>1.3119916032537393</v>
      </c>
      <c r="AF52" s="84">
        <v>7</v>
      </c>
      <c r="AG52" s="83">
        <v>1.8367882445552348</v>
      </c>
    </row>
    <row r="53" spans="1:33" ht="16.5" customHeight="1">
      <c r="A53" s="3" t="s">
        <v>496</v>
      </c>
      <c r="B53" s="3" t="s">
        <v>497</v>
      </c>
      <c r="C53" s="76" t="s">
        <v>139</v>
      </c>
      <c r="D53" s="77"/>
      <c r="E53" s="78">
        <v>14849</v>
      </c>
      <c r="F53" s="79">
        <v>54</v>
      </c>
      <c r="G53" s="80">
        <v>3.6366085258266549</v>
      </c>
      <c r="H53" s="79">
        <v>243</v>
      </c>
      <c r="I53" s="80">
        <v>16.364738366219946</v>
      </c>
      <c r="J53" s="81">
        <v>-189</v>
      </c>
      <c r="K53" s="82">
        <v>-12.728129840393292</v>
      </c>
      <c r="L53" s="79">
        <v>6</v>
      </c>
      <c r="M53" s="80">
        <v>111.1111111111111</v>
      </c>
      <c r="N53" s="79">
        <v>0</v>
      </c>
      <c r="O53" s="80">
        <v>0</v>
      </c>
      <c r="P53" s="79">
        <v>0</v>
      </c>
      <c r="Q53" s="80">
        <v>0</v>
      </c>
      <c r="R53" s="79">
        <v>0</v>
      </c>
      <c r="S53" s="83">
        <v>0</v>
      </c>
      <c r="T53" s="84">
        <v>0</v>
      </c>
      <c r="U53" s="83">
        <v>0</v>
      </c>
      <c r="V53" s="84">
        <v>0</v>
      </c>
      <c r="W53" s="83">
        <v>0</v>
      </c>
      <c r="X53" s="84">
        <v>3</v>
      </c>
      <c r="Y53" s="83">
        <v>55.55555555555555</v>
      </c>
      <c r="Z53" s="79">
        <v>0</v>
      </c>
      <c r="AA53" s="83">
        <v>0</v>
      </c>
      <c r="AB53" s="84">
        <v>3</v>
      </c>
      <c r="AC53" s="83">
        <v>55.55555555555555</v>
      </c>
      <c r="AD53" s="84">
        <v>32</v>
      </c>
      <c r="AE53" s="83">
        <v>2.1550272745639436</v>
      </c>
      <c r="AF53" s="84">
        <v>28</v>
      </c>
      <c r="AG53" s="83">
        <v>1.8856488652434507</v>
      </c>
    </row>
    <row r="54" spans="1:33" ht="16.5" customHeight="1">
      <c r="A54" s="3" t="s">
        <v>498</v>
      </c>
      <c r="B54" s="3" t="s">
        <v>499</v>
      </c>
      <c r="C54" s="76" t="s">
        <v>141</v>
      </c>
      <c r="D54" s="77"/>
      <c r="E54" s="78">
        <v>15673</v>
      </c>
      <c r="F54" s="79">
        <v>71</v>
      </c>
      <c r="G54" s="80">
        <v>4.5300835832323108</v>
      </c>
      <c r="H54" s="79">
        <v>215</v>
      </c>
      <c r="I54" s="80">
        <v>13.717858737956995</v>
      </c>
      <c r="J54" s="81">
        <v>-144</v>
      </c>
      <c r="K54" s="82">
        <v>-9.1877751547246849</v>
      </c>
      <c r="L54" s="79">
        <v>8</v>
      </c>
      <c r="M54" s="80">
        <v>112.67605633802818</v>
      </c>
      <c r="N54" s="79">
        <v>1</v>
      </c>
      <c r="O54" s="80">
        <v>14.084507042253522</v>
      </c>
      <c r="P54" s="79">
        <v>0</v>
      </c>
      <c r="Q54" s="80">
        <v>0</v>
      </c>
      <c r="R54" s="79">
        <v>0</v>
      </c>
      <c r="S54" s="83">
        <v>0</v>
      </c>
      <c r="T54" s="84">
        <v>0</v>
      </c>
      <c r="U54" s="83">
        <v>0</v>
      </c>
      <c r="V54" s="84">
        <v>0</v>
      </c>
      <c r="W54" s="83">
        <v>0</v>
      </c>
      <c r="X54" s="84">
        <v>1</v>
      </c>
      <c r="Y54" s="83">
        <v>14.084507042253522</v>
      </c>
      <c r="Z54" s="79">
        <v>1</v>
      </c>
      <c r="AA54" s="83">
        <v>14.084507042253522</v>
      </c>
      <c r="AB54" s="84">
        <v>0</v>
      </c>
      <c r="AC54" s="83">
        <v>0</v>
      </c>
      <c r="AD54" s="84">
        <v>42</v>
      </c>
      <c r="AE54" s="83">
        <v>2.6797677534613666</v>
      </c>
      <c r="AF54" s="84">
        <v>20</v>
      </c>
      <c r="AG54" s="83">
        <v>1.2760798826006508</v>
      </c>
    </row>
    <row r="55" spans="1:33" ht="16.5" customHeight="1">
      <c r="A55" s="3" t="s">
        <v>498</v>
      </c>
      <c r="B55" s="3" t="s">
        <v>499</v>
      </c>
      <c r="C55" s="76" t="s">
        <v>143</v>
      </c>
      <c r="D55" s="77"/>
      <c r="E55" s="78">
        <v>5111</v>
      </c>
      <c r="F55" s="79">
        <v>23</v>
      </c>
      <c r="G55" s="80">
        <v>4.500097828213657</v>
      </c>
      <c r="H55" s="79">
        <v>95</v>
      </c>
      <c r="I55" s="80">
        <v>18.587360594795541</v>
      </c>
      <c r="J55" s="81">
        <v>-72</v>
      </c>
      <c r="K55" s="82">
        <v>-14.087262766581883</v>
      </c>
      <c r="L55" s="79">
        <v>4</v>
      </c>
      <c r="M55" s="80">
        <v>173.91304347826087</v>
      </c>
      <c r="N55" s="79">
        <v>0</v>
      </c>
      <c r="O55" s="80">
        <v>0</v>
      </c>
      <c r="P55" s="79">
        <v>0</v>
      </c>
      <c r="Q55" s="80">
        <v>0</v>
      </c>
      <c r="R55" s="79">
        <v>0</v>
      </c>
      <c r="S55" s="83">
        <v>0</v>
      </c>
      <c r="T55" s="84">
        <v>0</v>
      </c>
      <c r="U55" s="83">
        <v>0</v>
      </c>
      <c r="V55" s="84">
        <v>0</v>
      </c>
      <c r="W55" s="83">
        <v>0</v>
      </c>
      <c r="X55" s="84">
        <v>0</v>
      </c>
      <c r="Y55" s="83">
        <v>0</v>
      </c>
      <c r="Z55" s="79">
        <v>0</v>
      </c>
      <c r="AA55" s="83">
        <v>0</v>
      </c>
      <c r="AB55" s="84">
        <v>0</v>
      </c>
      <c r="AC55" s="83">
        <v>0</v>
      </c>
      <c r="AD55" s="84">
        <v>9</v>
      </c>
      <c r="AE55" s="83">
        <v>1.7609078458227354</v>
      </c>
      <c r="AF55" s="84">
        <v>9</v>
      </c>
      <c r="AG55" s="83">
        <v>1.7609078458227354</v>
      </c>
    </row>
    <row r="56" spans="1:33" ht="16.5" customHeight="1">
      <c r="A56" s="3" t="s">
        <v>500</v>
      </c>
      <c r="B56" s="3" t="s">
        <v>501</v>
      </c>
      <c r="C56" s="76" t="s">
        <v>145</v>
      </c>
      <c r="D56" s="77"/>
      <c r="E56" s="78">
        <v>7310</v>
      </c>
      <c r="F56" s="79">
        <v>23</v>
      </c>
      <c r="G56" s="80">
        <v>3.1463748290013678</v>
      </c>
      <c r="H56" s="79">
        <v>117</v>
      </c>
      <c r="I56" s="80">
        <v>16.005471956224351</v>
      </c>
      <c r="J56" s="81">
        <v>-94</v>
      </c>
      <c r="K56" s="82">
        <v>-12.859097127222983</v>
      </c>
      <c r="L56" s="79">
        <v>2</v>
      </c>
      <c r="M56" s="80">
        <v>86.956521739130437</v>
      </c>
      <c r="N56" s="79">
        <v>0</v>
      </c>
      <c r="O56" s="80">
        <v>0</v>
      </c>
      <c r="P56" s="79">
        <v>0</v>
      </c>
      <c r="Q56" s="80">
        <v>0</v>
      </c>
      <c r="R56" s="79">
        <v>0</v>
      </c>
      <c r="S56" s="83">
        <v>0</v>
      </c>
      <c r="T56" s="84">
        <v>0</v>
      </c>
      <c r="U56" s="83">
        <v>0</v>
      </c>
      <c r="V56" s="84">
        <v>0</v>
      </c>
      <c r="W56" s="83">
        <v>0</v>
      </c>
      <c r="X56" s="84">
        <v>0</v>
      </c>
      <c r="Y56" s="83">
        <v>0</v>
      </c>
      <c r="Z56" s="79">
        <v>0</v>
      </c>
      <c r="AA56" s="83">
        <v>0</v>
      </c>
      <c r="AB56" s="84">
        <v>0</v>
      </c>
      <c r="AC56" s="83">
        <v>0</v>
      </c>
      <c r="AD56" s="84">
        <v>23</v>
      </c>
      <c r="AE56" s="83">
        <v>3.1463748290013678</v>
      </c>
      <c r="AF56" s="84">
        <v>11</v>
      </c>
      <c r="AG56" s="83">
        <v>1.5047879616963065</v>
      </c>
    </row>
    <row r="57" spans="1:33" ht="16.5" customHeight="1">
      <c r="A57" s="3" t="s">
        <v>500</v>
      </c>
      <c r="B57" s="3" t="s">
        <v>501</v>
      </c>
      <c r="C57" s="76" t="s">
        <v>147</v>
      </c>
      <c r="D57" s="77"/>
      <c r="E57" s="78">
        <v>4615</v>
      </c>
      <c r="F57" s="79">
        <v>10</v>
      </c>
      <c r="G57" s="80">
        <v>2.1668472372697725</v>
      </c>
      <c r="H57" s="79">
        <v>72</v>
      </c>
      <c r="I57" s="80">
        <v>15.601300108342361</v>
      </c>
      <c r="J57" s="81">
        <v>-62</v>
      </c>
      <c r="K57" s="82">
        <v>-13.434452871072589</v>
      </c>
      <c r="L57" s="79">
        <v>0</v>
      </c>
      <c r="M57" s="80">
        <v>0</v>
      </c>
      <c r="N57" s="79">
        <v>0</v>
      </c>
      <c r="O57" s="80">
        <v>0</v>
      </c>
      <c r="P57" s="79">
        <v>0</v>
      </c>
      <c r="Q57" s="80">
        <v>0</v>
      </c>
      <c r="R57" s="79">
        <v>0</v>
      </c>
      <c r="S57" s="83">
        <v>0</v>
      </c>
      <c r="T57" s="84">
        <v>0</v>
      </c>
      <c r="U57" s="83">
        <v>0</v>
      </c>
      <c r="V57" s="84">
        <v>0</v>
      </c>
      <c r="W57" s="83">
        <v>0</v>
      </c>
      <c r="X57" s="84">
        <v>0</v>
      </c>
      <c r="Y57" s="83">
        <v>0</v>
      </c>
      <c r="Z57" s="79">
        <v>0</v>
      </c>
      <c r="AA57" s="83">
        <v>0</v>
      </c>
      <c r="AB57" s="84">
        <v>0</v>
      </c>
      <c r="AC57" s="83">
        <v>0</v>
      </c>
      <c r="AD57" s="84">
        <v>8</v>
      </c>
      <c r="AE57" s="83">
        <v>1.733477789815818</v>
      </c>
      <c r="AF57" s="84">
        <v>6</v>
      </c>
      <c r="AG57" s="83">
        <v>1.3001083423618636</v>
      </c>
    </row>
    <row r="58" spans="1:33" ht="16.5" customHeight="1">
      <c r="A58" s="3" t="s">
        <v>500</v>
      </c>
      <c r="B58" s="3" t="s">
        <v>501</v>
      </c>
      <c r="C58" s="76" t="s">
        <v>149</v>
      </c>
      <c r="D58" s="77"/>
      <c r="E58" s="78">
        <v>3701</v>
      </c>
      <c r="F58" s="79">
        <v>19</v>
      </c>
      <c r="G58" s="80">
        <v>5.1337476357741147</v>
      </c>
      <c r="H58" s="79">
        <v>64</v>
      </c>
      <c r="I58" s="80">
        <v>17.292623615239123</v>
      </c>
      <c r="J58" s="81">
        <v>-45</v>
      </c>
      <c r="K58" s="82">
        <v>-12.158875979465009</v>
      </c>
      <c r="L58" s="79">
        <v>3</v>
      </c>
      <c r="M58" s="80">
        <v>157.89473684210526</v>
      </c>
      <c r="N58" s="79">
        <v>0</v>
      </c>
      <c r="O58" s="80">
        <v>0</v>
      </c>
      <c r="P58" s="79">
        <v>0</v>
      </c>
      <c r="Q58" s="80">
        <v>0</v>
      </c>
      <c r="R58" s="79">
        <v>0</v>
      </c>
      <c r="S58" s="83">
        <v>0</v>
      </c>
      <c r="T58" s="84">
        <v>0</v>
      </c>
      <c r="U58" s="83">
        <v>0</v>
      </c>
      <c r="V58" s="84">
        <v>0</v>
      </c>
      <c r="W58" s="83">
        <v>0</v>
      </c>
      <c r="X58" s="84">
        <v>0</v>
      </c>
      <c r="Y58" s="83">
        <v>0</v>
      </c>
      <c r="Z58" s="79">
        <v>0</v>
      </c>
      <c r="AA58" s="83">
        <v>0</v>
      </c>
      <c r="AB58" s="84">
        <v>0</v>
      </c>
      <c r="AC58" s="83">
        <v>0</v>
      </c>
      <c r="AD58" s="84">
        <v>6</v>
      </c>
      <c r="AE58" s="83">
        <v>1.6211834639286677</v>
      </c>
      <c r="AF58" s="84">
        <v>1</v>
      </c>
      <c r="AG58" s="83">
        <v>0.27019724398811129</v>
      </c>
    </row>
    <row r="59" spans="1:33" ht="16.5" customHeight="1">
      <c r="A59" s="3" t="s">
        <v>500</v>
      </c>
      <c r="B59" s="3" t="s">
        <v>501</v>
      </c>
      <c r="C59" s="76" t="s">
        <v>151</v>
      </c>
      <c r="D59" s="77"/>
      <c r="E59" s="78">
        <v>3520</v>
      </c>
      <c r="F59" s="79">
        <v>13</v>
      </c>
      <c r="G59" s="80">
        <v>3.6931818181818179</v>
      </c>
      <c r="H59" s="79">
        <v>66</v>
      </c>
      <c r="I59" s="80">
        <v>18.75</v>
      </c>
      <c r="J59" s="81">
        <v>-53</v>
      </c>
      <c r="K59" s="82">
        <v>-15.056818181818182</v>
      </c>
      <c r="L59" s="79">
        <v>0</v>
      </c>
      <c r="M59" s="80">
        <v>0</v>
      </c>
      <c r="N59" s="79">
        <v>0</v>
      </c>
      <c r="O59" s="80">
        <v>0</v>
      </c>
      <c r="P59" s="79">
        <v>0</v>
      </c>
      <c r="Q59" s="80">
        <v>0</v>
      </c>
      <c r="R59" s="79">
        <v>0</v>
      </c>
      <c r="S59" s="83">
        <v>0</v>
      </c>
      <c r="T59" s="84">
        <v>0</v>
      </c>
      <c r="U59" s="83">
        <v>0</v>
      </c>
      <c r="V59" s="84">
        <v>0</v>
      </c>
      <c r="W59" s="83">
        <v>0</v>
      </c>
      <c r="X59" s="84">
        <v>0</v>
      </c>
      <c r="Y59" s="83">
        <v>0</v>
      </c>
      <c r="Z59" s="79">
        <v>0</v>
      </c>
      <c r="AA59" s="83">
        <v>0</v>
      </c>
      <c r="AB59" s="84">
        <v>0</v>
      </c>
      <c r="AC59" s="83">
        <v>0</v>
      </c>
      <c r="AD59" s="84">
        <v>6</v>
      </c>
      <c r="AE59" s="83">
        <v>1.7045454545454544</v>
      </c>
      <c r="AF59" s="84">
        <v>5</v>
      </c>
      <c r="AG59" s="83">
        <v>1.4204545454545454</v>
      </c>
    </row>
    <row r="60" spans="1:33" ht="16.5" customHeight="1">
      <c r="A60" s="3" t="s">
        <v>500</v>
      </c>
      <c r="B60" s="3" t="s">
        <v>501</v>
      </c>
      <c r="C60" s="76" t="s">
        <v>153</v>
      </c>
      <c r="D60" s="77"/>
      <c r="E60" s="78">
        <v>2498</v>
      </c>
      <c r="F60" s="79">
        <v>8</v>
      </c>
      <c r="G60" s="80">
        <v>3.2025620496397114</v>
      </c>
      <c r="H60" s="79">
        <v>50</v>
      </c>
      <c r="I60" s="80">
        <v>20.016012810248199</v>
      </c>
      <c r="J60" s="81">
        <v>-42</v>
      </c>
      <c r="K60" s="82">
        <v>-16.813450760608486</v>
      </c>
      <c r="L60" s="79">
        <v>1</v>
      </c>
      <c r="M60" s="80">
        <v>125</v>
      </c>
      <c r="N60" s="79">
        <v>0</v>
      </c>
      <c r="O60" s="80">
        <v>0</v>
      </c>
      <c r="P60" s="79">
        <v>0</v>
      </c>
      <c r="Q60" s="80">
        <v>0</v>
      </c>
      <c r="R60" s="79">
        <v>0</v>
      </c>
      <c r="S60" s="83">
        <v>0</v>
      </c>
      <c r="T60" s="84">
        <v>0</v>
      </c>
      <c r="U60" s="83">
        <v>0</v>
      </c>
      <c r="V60" s="84">
        <v>0</v>
      </c>
      <c r="W60" s="83">
        <v>0</v>
      </c>
      <c r="X60" s="84">
        <v>1</v>
      </c>
      <c r="Y60" s="83">
        <v>125</v>
      </c>
      <c r="Z60" s="79">
        <v>1</v>
      </c>
      <c r="AA60" s="83">
        <v>125</v>
      </c>
      <c r="AB60" s="84">
        <v>0</v>
      </c>
      <c r="AC60" s="83">
        <v>0</v>
      </c>
      <c r="AD60" s="84">
        <v>6</v>
      </c>
      <c r="AE60" s="83">
        <v>2.4019215372297835</v>
      </c>
      <c r="AF60" s="84">
        <v>5</v>
      </c>
      <c r="AG60" s="83">
        <v>2.0016012810248198</v>
      </c>
    </row>
    <row r="61" spans="1:33" ht="16.5" customHeight="1">
      <c r="A61" s="3" t="s">
        <v>498</v>
      </c>
      <c r="B61" s="3" t="s">
        <v>499</v>
      </c>
      <c r="C61" s="76" t="s">
        <v>155</v>
      </c>
      <c r="D61" s="77"/>
      <c r="E61" s="78">
        <v>5054</v>
      </c>
      <c r="F61" s="79">
        <v>19</v>
      </c>
      <c r="G61" s="80">
        <v>3.7593984962406015</v>
      </c>
      <c r="H61" s="79">
        <v>93</v>
      </c>
      <c r="I61" s="80">
        <v>18.401266323703997</v>
      </c>
      <c r="J61" s="81">
        <v>-74</v>
      </c>
      <c r="K61" s="82">
        <v>-14.641867827463395</v>
      </c>
      <c r="L61" s="79">
        <v>0</v>
      </c>
      <c r="M61" s="80">
        <v>0</v>
      </c>
      <c r="N61" s="79">
        <v>0</v>
      </c>
      <c r="O61" s="80">
        <v>0</v>
      </c>
      <c r="P61" s="79">
        <v>0</v>
      </c>
      <c r="Q61" s="80">
        <v>0</v>
      </c>
      <c r="R61" s="79">
        <v>0</v>
      </c>
      <c r="S61" s="83">
        <v>0</v>
      </c>
      <c r="T61" s="84">
        <v>0</v>
      </c>
      <c r="U61" s="83">
        <v>0</v>
      </c>
      <c r="V61" s="84">
        <v>0</v>
      </c>
      <c r="W61" s="83">
        <v>0</v>
      </c>
      <c r="X61" s="84">
        <v>0</v>
      </c>
      <c r="Y61" s="83">
        <v>0</v>
      </c>
      <c r="Z61" s="79">
        <v>0</v>
      </c>
      <c r="AA61" s="83">
        <v>0</v>
      </c>
      <c r="AB61" s="84">
        <v>0</v>
      </c>
      <c r="AC61" s="83">
        <v>0</v>
      </c>
      <c r="AD61" s="84">
        <v>14</v>
      </c>
      <c r="AE61" s="83">
        <v>2.770083102493075</v>
      </c>
      <c r="AF61" s="84">
        <v>6</v>
      </c>
      <c r="AG61" s="83">
        <v>1.187178472497032</v>
      </c>
    </row>
    <row r="62" spans="1:33" ht="16.5" customHeight="1">
      <c r="A62" s="3" t="s">
        <v>498</v>
      </c>
      <c r="B62" s="3" t="s">
        <v>499</v>
      </c>
      <c r="C62" s="76" t="s">
        <v>157</v>
      </c>
      <c r="D62" s="77"/>
      <c r="E62" s="78">
        <v>7563</v>
      </c>
      <c r="F62" s="79">
        <v>34</v>
      </c>
      <c r="G62" s="80">
        <v>4.4955705407906921</v>
      </c>
      <c r="H62" s="79">
        <v>164</v>
      </c>
      <c r="I62" s="80">
        <v>21.684516726166862</v>
      </c>
      <c r="J62" s="81">
        <v>-130</v>
      </c>
      <c r="K62" s="82">
        <v>-17.188946185376174</v>
      </c>
      <c r="L62" s="79">
        <v>6</v>
      </c>
      <c r="M62" s="80">
        <v>176.47058823529412</v>
      </c>
      <c r="N62" s="79">
        <v>0</v>
      </c>
      <c r="O62" s="80">
        <v>0</v>
      </c>
      <c r="P62" s="79">
        <v>0</v>
      </c>
      <c r="Q62" s="80">
        <v>0</v>
      </c>
      <c r="R62" s="79">
        <v>0</v>
      </c>
      <c r="S62" s="83">
        <v>0</v>
      </c>
      <c r="T62" s="84">
        <v>0</v>
      </c>
      <c r="U62" s="83">
        <v>0</v>
      </c>
      <c r="V62" s="84">
        <v>0</v>
      </c>
      <c r="W62" s="83">
        <v>0</v>
      </c>
      <c r="X62" s="84">
        <v>1</v>
      </c>
      <c r="Y62" s="83">
        <v>29.411764705882351</v>
      </c>
      <c r="Z62" s="79">
        <v>0</v>
      </c>
      <c r="AA62" s="83">
        <v>0</v>
      </c>
      <c r="AB62" s="84">
        <v>1</v>
      </c>
      <c r="AC62" s="83">
        <v>29.411764705882351</v>
      </c>
      <c r="AD62" s="84">
        <v>19</v>
      </c>
      <c r="AE62" s="83">
        <v>2.5122305963242098</v>
      </c>
      <c r="AF62" s="84">
        <v>7</v>
      </c>
      <c r="AG62" s="83">
        <v>0.92555864075102479</v>
      </c>
    </row>
    <row r="63" spans="1:33" ht="16.5" customHeight="1">
      <c r="A63" s="3" t="s">
        <v>468</v>
      </c>
      <c r="B63" s="3" t="s">
        <v>502</v>
      </c>
      <c r="C63" s="76" t="s">
        <v>159</v>
      </c>
      <c r="D63" s="77"/>
      <c r="E63" s="78">
        <v>1410</v>
      </c>
      <c r="F63" s="79">
        <v>6</v>
      </c>
      <c r="G63" s="80">
        <v>4.2553191489361701</v>
      </c>
      <c r="H63" s="79">
        <v>33</v>
      </c>
      <c r="I63" s="80">
        <v>23.404255319148934</v>
      </c>
      <c r="J63" s="81">
        <v>-27</v>
      </c>
      <c r="K63" s="82">
        <v>-19.148936170212767</v>
      </c>
      <c r="L63" s="79">
        <v>1</v>
      </c>
      <c r="M63" s="80">
        <v>166.66666666666666</v>
      </c>
      <c r="N63" s="79">
        <v>0</v>
      </c>
      <c r="O63" s="80">
        <v>0</v>
      </c>
      <c r="P63" s="79">
        <v>0</v>
      </c>
      <c r="Q63" s="80">
        <v>0</v>
      </c>
      <c r="R63" s="79">
        <v>0</v>
      </c>
      <c r="S63" s="83">
        <v>0</v>
      </c>
      <c r="T63" s="84">
        <v>0</v>
      </c>
      <c r="U63" s="83">
        <v>0</v>
      </c>
      <c r="V63" s="84">
        <v>0</v>
      </c>
      <c r="W63" s="83">
        <v>0</v>
      </c>
      <c r="X63" s="84">
        <v>0</v>
      </c>
      <c r="Y63" s="83">
        <v>0</v>
      </c>
      <c r="Z63" s="79">
        <v>0</v>
      </c>
      <c r="AA63" s="83">
        <v>0</v>
      </c>
      <c r="AB63" s="84">
        <v>0</v>
      </c>
      <c r="AC63" s="83">
        <v>0</v>
      </c>
      <c r="AD63" s="84">
        <v>6</v>
      </c>
      <c r="AE63" s="83">
        <v>4.2553191489361701</v>
      </c>
      <c r="AF63" s="84">
        <v>1</v>
      </c>
      <c r="AG63" s="83">
        <v>0.70921985815602839</v>
      </c>
    </row>
    <row r="64" spans="1:33" ht="16.5" customHeight="1">
      <c r="A64" s="3" t="s">
        <v>468</v>
      </c>
      <c r="B64" s="3" t="s">
        <v>502</v>
      </c>
      <c r="C64" s="76" t="s">
        <v>161</v>
      </c>
      <c r="D64" s="77"/>
      <c r="E64" s="78">
        <v>2887</v>
      </c>
      <c r="F64" s="79">
        <v>17</v>
      </c>
      <c r="G64" s="80">
        <v>5.8884655351576027</v>
      </c>
      <c r="H64" s="79">
        <v>60</v>
      </c>
      <c r="I64" s="80">
        <v>20.782819535850365</v>
      </c>
      <c r="J64" s="81">
        <v>-43</v>
      </c>
      <c r="K64" s="82">
        <v>-14.894354000692759</v>
      </c>
      <c r="L64" s="79">
        <v>2</v>
      </c>
      <c r="M64" s="80">
        <v>117.64705882352941</v>
      </c>
      <c r="N64" s="79">
        <v>0</v>
      </c>
      <c r="O64" s="80">
        <v>0</v>
      </c>
      <c r="P64" s="79">
        <v>0</v>
      </c>
      <c r="Q64" s="80">
        <v>0</v>
      </c>
      <c r="R64" s="79">
        <v>0</v>
      </c>
      <c r="S64" s="83">
        <v>0</v>
      </c>
      <c r="T64" s="84">
        <v>0</v>
      </c>
      <c r="U64" s="83">
        <v>0</v>
      </c>
      <c r="V64" s="84">
        <v>0</v>
      </c>
      <c r="W64" s="83">
        <v>0</v>
      </c>
      <c r="X64" s="84">
        <v>0</v>
      </c>
      <c r="Y64" s="83">
        <v>0</v>
      </c>
      <c r="Z64" s="79">
        <v>0</v>
      </c>
      <c r="AA64" s="83">
        <v>0</v>
      </c>
      <c r="AB64" s="84">
        <v>0</v>
      </c>
      <c r="AC64" s="83">
        <v>0</v>
      </c>
      <c r="AD64" s="84">
        <v>10</v>
      </c>
      <c r="AE64" s="83">
        <v>3.4638032559750607</v>
      </c>
      <c r="AF64" s="84">
        <v>3</v>
      </c>
      <c r="AG64" s="83">
        <v>1.0391409767925182</v>
      </c>
    </row>
    <row r="65" spans="1:33" ht="16.5" customHeight="1">
      <c r="A65" s="3" t="s">
        <v>468</v>
      </c>
      <c r="B65" s="3" t="s">
        <v>502</v>
      </c>
      <c r="C65" s="76" t="s">
        <v>163</v>
      </c>
      <c r="D65" s="77"/>
      <c r="E65" s="78">
        <v>2735</v>
      </c>
      <c r="F65" s="79">
        <v>13</v>
      </c>
      <c r="G65" s="80">
        <v>4.753199268738574</v>
      </c>
      <c r="H65" s="79">
        <v>61</v>
      </c>
      <c r="I65" s="80">
        <v>22.30347349177331</v>
      </c>
      <c r="J65" s="81">
        <v>-48</v>
      </c>
      <c r="K65" s="82">
        <v>-17.550274223034734</v>
      </c>
      <c r="L65" s="79">
        <v>2</v>
      </c>
      <c r="M65" s="80">
        <v>153.84615384615387</v>
      </c>
      <c r="N65" s="79">
        <v>0</v>
      </c>
      <c r="O65" s="80">
        <v>0</v>
      </c>
      <c r="P65" s="79">
        <v>0</v>
      </c>
      <c r="Q65" s="80">
        <v>0</v>
      </c>
      <c r="R65" s="79">
        <v>0</v>
      </c>
      <c r="S65" s="83">
        <v>0</v>
      </c>
      <c r="T65" s="84">
        <v>0</v>
      </c>
      <c r="U65" s="83">
        <v>0</v>
      </c>
      <c r="V65" s="84">
        <v>0</v>
      </c>
      <c r="W65" s="83">
        <v>0</v>
      </c>
      <c r="X65" s="84">
        <v>0</v>
      </c>
      <c r="Y65" s="83">
        <v>0</v>
      </c>
      <c r="Z65" s="79">
        <v>0</v>
      </c>
      <c r="AA65" s="83">
        <v>0</v>
      </c>
      <c r="AB65" s="84">
        <v>0</v>
      </c>
      <c r="AC65" s="83">
        <v>0</v>
      </c>
      <c r="AD65" s="84">
        <v>11</v>
      </c>
      <c r="AE65" s="83">
        <v>4.0219378427787937</v>
      </c>
      <c r="AF65" s="84">
        <v>1</v>
      </c>
      <c r="AG65" s="83">
        <v>0.3656307129798903</v>
      </c>
    </row>
    <row r="66" spans="1:33" ht="16.5" customHeight="1">
      <c r="A66" s="3" t="s">
        <v>468</v>
      </c>
      <c r="B66" s="3" t="s">
        <v>502</v>
      </c>
      <c r="C66" s="76" t="s">
        <v>165</v>
      </c>
      <c r="D66" s="77"/>
      <c r="E66" s="78">
        <v>4605</v>
      </c>
      <c r="F66" s="79">
        <v>28</v>
      </c>
      <c r="G66" s="80">
        <v>6.0803474484256244</v>
      </c>
      <c r="H66" s="79">
        <v>78</v>
      </c>
      <c r="I66" s="80">
        <v>16.938110749185668</v>
      </c>
      <c r="J66" s="81">
        <v>-50</v>
      </c>
      <c r="K66" s="82">
        <v>-10.857763300760043</v>
      </c>
      <c r="L66" s="79">
        <v>6</v>
      </c>
      <c r="M66" s="80">
        <v>214.28571428571428</v>
      </c>
      <c r="N66" s="79">
        <v>0</v>
      </c>
      <c r="O66" s="80">
        <v>0</v>
      </c>
      <c r="P66" s="79">
        <v>0</v>
      </c>
      <c r="Q66" s="80">
        <v>0</v>
      </c>
      <c r="R66" s="79">
        <v>0</v>
      </c>
      <c r="S66" s="83">
        <v>0</v>
      </c>
      <c r="T66" s="84">
        <v>0</v>
      </c>
      <c r="U66" s="83">
        <v>0</v>
      </c>
      <c r="V66" s="84">
        <v>0</v>
      </c>
      <c r="W66" s="83">
        <v>0</v>
      </c>
      <c r="X66" s="84">
        <v>0</v>
      </c>
      <c r="Y66" s="83">
        <v>0</v>
      </c>
      <c r="Z66" s="79">
        <v>0</v>
      </c>
      <c r="AA66" s="83">
        <v>0</v>
      </c>
      <c r="AB66" s="84">
        <v>0</v>
      </c>
      <c r="AC66" s="83">
        <v>0</v>
      </c>
      <c r="AD66" s="84">
        <v>5</v>
      </c>
      <c r="AE66" s="83">
        <v>1.0857763300760044</v>
      </c>
      <c r="AF66" s="84">
        <v>5</v>
      </c>
      <c r="AG66" s="83">
        <v>1.0857763300760044</v>
      </c>
    </row>
    <row r="67" spans="1:33" ht="16.5" customHeight="1">
      <c r="A67" s="3" t="s">
        <v>468</v>
      </c>
      <c r="B67" s="3" t="s">
        <v>502</v>
      </c>
      <c r="C67" s="76" t="s">
        <v>167</v>
      </c>
      <c r="D67" s="77"/>
      <c r="E67" s="78">
        <v>4996</v>
      </c>
      <c r="F67" s="79">
        <v>33</v>
      </c>
      <c r="G67" s="80">
        <v>6.6052842273819055</v>
      </c>
      <c r="H67" s="79">
        <v>56</v>
      </c>
      <c r="I67" s="80">
        <v>11.208967173738991</v>
      </c>
      <c r="J67" s="81">
        <v>-23</v>
      </c>
      <c r="K67" s="82">
        <v>-4.6036829463570861</v>
      </c>
      <c r="L67" s="79">
        <v>9</v>
      </c>
      <c r="M67" s="80">
        <v>272.72727272727269</v>
      </c>
      <c r="N67" s="79">
        <v>0</v>
      </c>
      <c r="O67" s="80">
        <v>0</v>
      </c>
      <c r="P67" s="79">
        <v>0</v>
      </c>
      <c r="Q67" s="80">
        <v>0</v>
      </c>
      <c r="R67" s="79">
        <v>0</v>
      </c>
      <c r="S67" s="83">
        <v>0</v>
      </c>
      <c r="T67" s="84">
        <v>0</v>
      </c>
      <c r="U67" s="83">
        <v>0</v>
      </c>
      <c r="V67" s="84">
        <v>0</v>
      </c>
      <c r="W67" s="83">
        <v>0</v>
      </c>
      <c r="X67" s="84">
        <v>1</v>
      </c>
      <c r="Y67" s="83">
        <v>30.303030303030305</v>
      </c>
      <c r="Z67" s="79">
        <v>0</v>
      </c>
      <c r="AA67" s="83">
        <v>0</v>
      </c>
      <c r="AB67" s="84">
        <v>1</v>
      </c>
      <c r="AC67" s="83">
        <v>30.303030303030305</v>
      </c>
      <c r="AD67" s="84">
        <v>16</v>
      </c>
      <c r="AE67" s="83">
        <v>3.2025620496397114</v>
      </c>
      <c r="AF67" s="84">
        <v>7</v>
      </c>
      <c r="AG67" s="83">
        <v>1.4011208967173738</v>
      </c>
    </row>
    <row r="68" spans="1:33" ht="16.5" customHeight="1">
      <c r="A68" s="3" t="s">
        <v>468</v>
      </c>
      <c r="B68" s="3" t="s">
        <v>502</v>
      </c>
      <c r="C68" s="76" t="s">
        <v>169</v>
      </c>
      <c r="D68" s="77"/>
      <c r="E68" s="78">
        <v>2010</v>
      </c>
      <c r="F68" s="79">
        <v>19</v>
      </c>
      <c r="G68" s="80">
        <v>9.4527363184079594</v>
      </c>
      <c r="H68" s="79">
        <v>29</v>
      </c>
      <c r="I68" s="80">
        <v>14.427860696517412</v>
      </c>
      <c r="J68" s="81">
        <v>-10</v>
      </c>
      <c r="K68" s="82">
        <v>-4.9751243781094523</v>
      </c>
      <c r="L68" s="79">
        <v>5</v>
      </c>
      <c r="M68" s="80">
        <v>263.15789473684208</v>
      </c>
      <c r="N68" s="79">
        <v>0</v>
      </c>
      <c r="O68" s="80">
        <v>0</v>
      </c>
      <c r="P68" s="79">
        <v>0</v>
      </c>
      <c r="Q68" s="80">
        <v>0</v>
      </c>
      <c r="R68" s="79">
        <v>0</v>
      </c>
      <c r="S68" s="83">
        <v>0</v>
      </c>
      <c r="T68" s="84">
        <v>0</v>
      </c>
      <c r="U68" s="83">
        <v>0</v>
      </c>
      <c r="V68" s="84">
        <v>0</v>
      </c>
      <c r="W68" s="83">
        <v>0</v>
      </c>
      <c r="X68" s="84">
        <v>0</v>
      </c>
      <c r="Y68" s="83">
        <v>0</v>
      </c>
      <c r="Z68" s="79">
        <v>0</v>
      </c>
      <c r="AA68" s="83">
        <v>0</v>
      </c>
      <c r="AB68" s="84">
        <v>0</v>
      </c>
      <c r="AC68" s="83">
        <v>0</v>
      </c>
      <c r="AD68" s="84">
        <v>11</v>
      </c>
      <c r="AE68" s="83">
        <v>5.4726368159203984</v>
      </c>
      <c r="AF68" s="84">
        <v>3</v>
      </c>
      <c r="AG68" s="83">
        <v>1.4925373134328359</v>
      </c>
    </row>
    <row r="69" spans="1:33" ht="16.5" customHeight="1">
      <c r="A69" s="3" t="s">
        <v>468</v>
      </c>
      <c r="B69" s="3" t="s">
        <v>502</v>
      </c>
      <c r="C69" s="76" t="s">
        <v>171</v>
      </c>
      <c r="D69" s="77"/>
      <c r="E69" s="78">
        <v>1911</v>
      </c>
      <c r="F69" s="79">
        <v>8</v>
      </c>
      <c r="G69" s="80">
        <v>4.1862899005756153</v>
      </c>
      <c r="H69" s="79">
        <v>18</v>
      </c>
      <c r="I69" s="80">
        <v>9.419152276295133</v>
      </c>
      <c r="J69" s="81">
        <v>-10</v>
      </c>
      <c r="K69" s="82">
        <v>-5.2328623757195185</v>
      </c>
      <c r="L69" s="79">
        <v>0</v>
      </c>
      <c r="M69" s="80">
        <v>0</v>
      </c>
      <c r="N69" s="79">
        <v>0</v>
      </c>
      <c r="O69" s="80">
        <v>0</v>
      </c>
      <c r="P69" s="79">
        <v>0</v>
      </c>
      <c r="Q69" s="80">
        <v>0</v>
      </c>
      <c r="R69" s="79">
        <v>0</v>
      </c>
      <c r="S69" s="83">
        <v>0</v>
      </c>
      <c r="T69" s="84">
        <v>0</v>
      </c>
      <c r="U69" s="83">
        <v>0</v>
      </c>
      <c r="V69" s="84">
        <v>0</v>
      </c>
      <c r="W69" s="83">
        <v>0</v>
      </c>
      <c r="X69" s="84">
        <v>0</v>
      </c>
      <c r="Y69" s="83">
        <v>0</v>
      </c>
      <c r="Z69" s="79">
        <v>0</v>
      </c>
      <c r="AA69" s="83">
        <v>0</v>
      </c>
      <c r="AB69" s="84">
        <v>0</v>
      </c>
      <c r="AC69" s="83">
        <v>0</v>
      </c>
      <c r="AD69" s="84">
        <v>6</v>
      </c>
      <c r="AE69" s="83">
        <v>3.1397174254317113</v>
      </c>
      <c r="AF69" s="84">
        <v>3</v>
      </c>
      <c r="AG69" s="83">
        <v>1.5698587127158556</v>
      </c>
    </row>
    <row r="70" spans="1:33" ht="16.5" customHeight="1">
      <c r="A70" s="3" t="s">
        <v>468</v>
      </c>
      <c r="B70" s="3" t="s">
        <v>502</v>
      </c>
      <c r="C70" s="76" t="s">
        <v>173</v>
      </c>
      <c r="D70" s="77"/>
      <c r="E70" s="78">
        <v>2131</v>
      </c>
      <c r="F70" s="79">
        <v>6</v>
      </c>
      <c r="G70" s="80">
        <v>2.8155795401220085</v>
      </c>
      <c r="H70" s="79">
        <v>43</v>
      </c>
      <c r="I70" s="80">
        <v>20.178320037541059</v>
      </c>
      <c r="J70" s="81">
        <v>-37</v>
      </c>
      <c r="K70" s="82">
        <v>-17.36274049741905</v>
      </c>
      <c r="L70" s="79">
        <v>0</v>
      </c>
      <c r="M70" s="80">
        <v>0</v>
      </c>
      <c r="N70" s="79">
        <v>0</v>
      </c>
      <c r="O70" s="80">
        <v>0</v>
      </c>
      <c r="P70" s="79">
        <v>0</v>
      </c>
      <c r="Q70" s="80">
        <v>0</v>
      </c>
      <c r="R70" s="79">
        <v>0</v>
      </c>
      <c r="S70" s="83">
        <v>0</v>
      </c>
      <c r="T70" s="84">
        <v>0</v>
      </c>
      <c r="U70" s="83">
        <v>0</v>
      </c>
      <c r="V70" s="84">
        <v>0</v>
      </c>
      <c r="W70" s="83">
        <v>0</v>
      </c>
      <c r="X70" s="84">
        <v>0</v>
      </c>
      <c r="Y70" s="83">
        <v>0</v>
      </c>
      <c r="Z70" s="79">
        <v>0</v>
      </c>
      <c r="AA70" s="83">
        <v>0</v>
      </c>
      <c r="AB70" s="84">
        <v>0</v>
      </c>
      <c r="AC70" s="83">
        <v>0</v>
      </c>
      <c r="AD70" s="84">
        <v>9</v>
      </c>
      <c r="AE70" s="83">
        <v>4.2233693101830125</v>
      </c>
      <c r="AF70" s="84">
        <v>4</v>
      </c>
      <c r="AG70" s="83">
        <v>1.8770530267480054</v>
      </c>
    </row>
    <row r="71" spans="1:33" ht="16.5" customHeight="1">
      <c r="A71" s="3" t="s">
        <v>468</v>
      </c>
      <c r="B71" s="3" t="s">
        <v>502</v>
      </c>
      <c r="C71" s="76" t="s">
        <v>175</v>
      </c>
      <c r="D71" s="77"/>
      <c r="E71" s="78">
        <v>2927</v>
      </c>
      <c r="F71" s="79">
        <v>11</v>
      </c>
      <c r="G71" s="80">
        <v>3.7581141100102493</v>
      </c>
      <c r="H71" s="79">
        <v>47</v>
      </c>
      <c r="I71" s="80">
        <v>16.057396651861975</v>
      </c>
      <c r="J71" s="81">
        <v>-36</v>
      </c>
      <c r="K71" s="82">
        <v>-12.299282541851724</v>
      </c>
      <c r="L71" s="79">
        <v>4</v>
      </c>
      <c r="M71" s="80">
        <v>363.63636363636363</v>
      </c>
      <c r="N71" s="79">
        <v>0</v>
      </c>
      <c r="O71" s="80">
        <v>0</v>
      </c>
      <c r="P71" s="79">
        <v>0</v>
      </c>
      <c r="Q71" s="80">
        <v>0</v>
      </c>
      <c r="R71" s="79">
        <v>0</v>
      </c>
      <c r="S71" s="83">
        <v>0</v>
      </c>
      <c r="T71" s="84">
        <v>0</v>
      </c>
      <c r="U71" s="83">
        <v>0</v>
      </c>
      <c r="V71" s="84">
        <v>0</v>
      </c>
      <c r="W71" s="83">
        <v>0</v>
      </c>
      <c r="X71" s="84">
        <v>1</v>
      </c>
      <c r="Y71" s="83">
        <v>90.909090909090907</v>
      </c>
      <c r="Z71" s="79">
        <v>0</v>
      </c>
      <c r="AA71" s="83">
        <v>0</v>
      </c>
      <c r="AB71" s="84">
        <v>1</v>
      </c>
      <c r="AC71" s="83">
        <v>90.909090909090907</v>
      </c>
      <c r="AD71" s="84">
        <v>11</v>
      </c>
      <c r="AE71" s="83">
        <v>3.7581141100102493</v>
      </c>
      <c r="AF71" s="84">
        <v>4</v>
      </c>
      <c r="AG71" s="83">
        <v>1.3665869490946361</v>
      </c>
    </row>
    <row r="72" spans="1:33" ht="16.5" customHeight="1">
      <c r="A72" s="3" t="s">
        <v>468</v>
      </c>
      <c r="B72" s="3" t="s">
        <v>502</v>
      </c>
      <c r="C72" s="76" t="s">
        <v>177</v>
      </c>
      <c r="D72" s="77"/>
      <c r="E72" s="78">
        <v>15123</v>
      </c>
      <c r="F72" s="79">
        <v>111</v>
      </c>
      <c r="G72" s="80">
        <v>7.3398135290616944</v>
      </c>
      <c r="H72" s="79">
        <v>157</v>
      </c>
      <c r="I72" s="80">
        <v>10.381538054618794</v>
      </c>
      <c r="J72" s="81">
        <v>-46</v>
      </c>
      <c r="K72" s="82">
        <v>-3.0417245255570982</v>
      </c>
      <c r="L72" s="79">
        <v>12</v>
      </c>
      <c r="M72" s="80">
        <v>108.10810810810811</v>
      </c>
      <c r="N72" s="79">
        <v>0</v>
      </c>
      <c r="O72" s="80">
        <v>0</v>
      </c>
      <c r="P72" s="79">
        <v>0</v>
      </c>
      <c r="Q72" s="80">
        <v>0</v>
      </c>
      <c r="R72" s="79">
        <v>0</v>
      </c>
      <c r="S72" s="83">
        <v>0</v>
      </c>
      <c r="T72" s="84">
        <v>0</v>
      </c>
      <c r="U72" s="83">
        <v>0</v>
      </c>
      <c r="V72" s="84">
        <v>0</v>
      </c>
      <c r="W72" s="83">
        <v>0</v>
      </c>
      <c r="X72" s="84">
        <v>1</v>
      </c>
      <c r="Y72" s="83">
        <v>9.0090090090090094</v>
      </c>
      <c r="Z72" s="79">
        <v>0</v>
      </c>
      <c r="AA72" s="83">
        <v>0</v>
      </c>
      <c r="AB72" s="84">
        <v>1</v>
      </c>
      <c r="AC72" s="83">
        <v>9.0090090090090094</v>
      </c>
      <c r="AD72" s="84">
        <v>87</v>
      </c>
      <c r="AE72" s="83">
        <v>5.7528268200753816</v>
      </c>
      <c r="AF72" s="84">
        <v>25</v>
      </c>
      <c r="AG72" s="83">
        <v>1.6531111551940754</v>
      </c>
    </row>
    <row r="73" spans="1:33" ht="16.5" customHeight="1">
      <c r="A73" s="3" t="s">
        <v>468</v>
      </c>
      <c r="B73" s="3" t="s">
        <v>503</v>
      </c>
      <c r="C73" s="76" t="s">
        <v>179</v>
      </c>
      <c r="D73" s="77"/>
      <c r="E73" s="78">
        <v>5730</v>
      </c>
      <c r="F73" s="79">
        <v>44</v>
      </c>
      <c r="G73" s="80">
        <v>7.678883071553229</v>
      </c>
      <c r="H73" s="79">
        <v>84</v>
      </c>
      <c r="I73" s="80">
        <v>14.659685863874346</v>
      </c>
      <c r="J73" s="81">
        <v>-40</v>
      </c>
      <c r="K73" s="82">
        <v>-6.9808027923211169</v>
      </c>
      <c r="L73" s="79">
        <v>5</v>
      </c>
      <c r="M73" s="80">
        <v>113.63636363636363</v>
      </c>
      <c r="N73" s="79">
        <v>0</v>
      </c>
      <c r="O73" s="80">
        <v>0</v>
      </c>
      <c r="P73" s="79">
        <v>0</v>
      </c>
      <c r="Q73" s="80">
        <v>0</v>
      </c>
      <c r="R73" s="79">
        <v>0</v>
      </c>
      <c r="S73" s="83">
        <v>0</v>
      </c>
      <c r="T73" s="84">
        <v>0</v>
      </c>
      <c r="U73" s="83">
        <v>0</v>
      </c>
      <c r="V73" s="84">
        <v>0</v>
      </c>
      <c r="W73" s="83">
        <v>0</v>
      </c>
      <c r="X73" s="84">
        <v>0</v>
      </c>
      <c r="Y73" s="83">
        <v>0</v>
      </c>
      <c r="Z73" s="79">
        <v>0</v>
      </c>
      <c r="AA73" s="83">
        <v>0</v>
      </c>
      <c r="AB73" s="84">
        <v>0</v>
      </c>
      <c r="AC73" s="83">
        <v>0</v>
      </c>
      <c r="AD73" s="84">
        <v>30</v>
      </c>
      <c r="AE73" s="83">
        <v>5.2356020942408383</v>
      </c>
      <c r="AF73" s="84">
        <v>3</v>
      </c>
      <c r="AG73" s="83">
        <v>0.52356020942408388</v>
      </c>
    </row>
    <row r="74" spans="1:33" ht="16.5" customHeight="1">
      <c r="A74" s="3" t="s">
        <v>468</v>
      </c>
      <c r="B74" s="3" t="s">
        <v>503</v>
      </c>
      <c r="C74" s="76" t="s">
        <v>181</v>
      </c>
      <c r="D74" s="77"/>
      <c r="E74" s="78">
        <v>11983</v>
      </c>
      <c r="F74" s="79">
        <v>50</v>
      </c>
      <c r="G74" s="80">
        <v>4.1725778185763165</v>
      </c>
      <c r="H74" s="79">
        <v>224</v>
      </c>
      <c r="I74" s="80">
        <v>18.693148627221898</v>
      </c>
      <c r="J74" s="81">
        <v>-174</v>
      </c>
      <c r="K74" s="82">
        <v>-14.520570808645582</v>
      </c>
      <c r="L74" s="79">
        <v>7</v>
      </c>
      <c r="M74" s="80">
        <v>140</v>
      </c>
      <c r="N74" s="79">
        <v>0</v>
      </c>
      <c r="O74" s="80">
        <v>0</v>
      </c>
      <c r="P74" s="79">
        <v>0</v>
      </c>
      <c r="Q74" s="80">
        <v>0</v>
      </c>
      <c r="R74" s="79">
        <v>0</v>
      </c>
      <c r="S74" s="83">
        <v>0</v>
      </c>
      <c r="T74" s="84">
        <v>0</v>
      </c>
      <c r="U74" s="83">
        <v>0</v>
      </c>
      <c r="V74" s="84">
        <v>0</v>
      </c>
      <c r="W74" s="83">
        <v>0</v>
      </c>
      <c r="X74" s="84">
        <v>1</v>
      </c>
      <c r="Y74" s="83">
        <v>20</v>
      </c>
      <c r="Z74" s="79">
        <v>0</v>
      </c>
      <c r="AA74" s="83">
        <v>0</v>
      </c>
      <c r="AB74" s="84">
        <v>1</v>
      </c>
      <c r="AC74" s="83">
        <v>20</v>
      </c>
      <c r="AD74" s="84">
        <v>38</v>
      </c>
      <c r="AE74" s="83">
        <v>3.1711591421180003</v>
      </c>
      <c r="AF74" s="84">
        <v>21</v>
      </c>
      <c r="AG74" s="83">
        <v>1.7524826838020529</v>
      </c>
    </row>
    <row r="75" spans="1:33" ht="16.5" customHeight="1">
      <c r="A75" s="3" t="s">
        <v>468</v>
      </c>
      <c r="B75" s="3" t="s">
        <v>503</v>
      </c>
      <c r="C75" s="76" t="s">
        <v>183</v>
      </c>
      <c r="D75" s="77"/>
      <c r="E75" s="78">
        <v>1561</v>
      </c>
      <c r="F75" s="79">
        <v>5</v>
      </c>
      <c r="G75" s="80">
        <v>3.2030749519538757</v>
      </c>
      <c r="H75" s="79">
        <v>34</v>
      </c>
      <c r="I75" s="80">
        <v>21.780909673286356</v>
      </c>
      <c r="J75" s="81">
        <v>-29</v>
      </c>
      <c r="K75" s="82">
        <v>-18.577834721332479</v>
      </c>
      <c r="L75" s="79">
        <v>2</v>
      </c>
      <c r="M75" s="80">
        <v>400</v>
      </c>
      <c r="N75" s="79">
        <v>0</v>
      </c>
      <c r="O75" s="80">
        <v>0</v>
      </c>
      <c r="P75" s="79">
        <v>0</v>
      </c>
      <c r="Q75" s="80">
        <v>0</v>
      </c>
      <c r="R75" s="79">
        <v>0</v>
      </c>
      <c r="S75" s="83">
        <v>0</v>
      </c>
      <c r="T75" s="84">
        <v>0</v>
      </c>
      <c r="U75" s="83">
        <v>0</v>
      </c>
      <c r="V75" s="84">
        <v>0</v>
      </c>
      <c r="W75" s="83">
        <v>0</v>
      </c>
      <c r="X75" s="84">
        <v>0</v>
      </c>
      <c r="Y75" s="83">
        <v>0</v>
      </c>
      <c r="Z75" s="79">
        <v>0</v>
      </c>
      <c r="AA75" s="83">
        <v>0</v>
      </c>
      <c r="AB75" s="84">
        <v>0</v>
      </c>
      <c r="AC75" s="83">
        <v>0</v>
      </c>
      <c r="AD75" s="84">
        <v>8</v>
      </c>
      <c r="AE75" s="83">
        <v>5.1249199231262006</v>
      </c>
      <c r="AF75" s="84">
        <v>6</v>
      </c>
      <c r="AG75" s="83">
        <v>3.8436899423446511</v>
      </c>
    </row>
    <row r="76" spans="1:33" ht="16.5" customHeight="1">
      <c r="A76" s="3" t="s">
        <v>468</v>
      </c>
      <c r="B76" s="3" t="s">
        <v>503</v>
      </c>
      <c r="C76" s="76" t="s">
        <v>185</v>
      </c>
      <c r="D76" s="77"/>
      <c r="E76" s="78">
        <v>815</v>
      </c>
      <c r="F76" s="79">
        <v>1</v>
      </c>
      <c r="G76" s="80">
        <v>1.2269938650306749</v>
      </c>
      <c r="H76" s="79">
        <v>29</v>
      </c>
      <c r="I76" s="80">
        <v>35.582822085889575</v>
      </c>
      <c r="J76" s="81">
        <v>-28</v>
      </c>
      <c r="K76" s="82">
        <v>-34.355828220858896</v>
      </c>
      <c r="L76" s="79">
        <v>0</v>
      </c>
      <c r="M76" s="80">
        <v>0</v>
      </c>
      <c r="N76" s="79">
        <v>0</v>
      </c>
      <c r="O76" s="80">
        <v>0</v>
      </c>
      <c r="P76" s="79">
        <v>0</v>
      </c>
      <c r="Q76" s="80">
        <v>0</v>
      </c>
      <c r="R76" s="79">
        <v>0</v>
      </c>
      <c r="S76" s="83">
        <v>0</v>
      </c>
      <c r="T76" s="84">
        <v>0</v>
      </c>
      <c r="U76" s="83">
        <v>0</v>
      </c>
      <c r="V76" s="84">
        <v>0</v>
      </c>
      <c r="W76" s="83">
        <v>0</v>
      </c>
      <c r="X76" s="84">
        <v>0</v>
      </c>
      <c r="Y76" s="83">
        <v>0</v>
      </c>
      <c r="Z76" s="79">
        <v>0</v>
      </c>
      <c r="AA76" s="83">
        <v>0</v>
      </c>
      <c r="AB76" s="84">
        <v>0</v>
      </c>
      <c r="AC76" s="83">
        <v>0</v>
      </c>
      <c r="AD76" s="84">
        <v>1</v>
      </c>
      <c r="AE76" s="83">
        <v>1.2269938650306749</v>
      </c>
      <c r="AF76" s="84" t="s">
        <v>0</v>
      </c>
      <c r="AG76" s="83">
        <v>0</v>
      </c>
    </row>
    <row r="77" spans="1:33" ht="16.5" customHeight="1">
      <c r="A77" s="3" t="s">
        <v>468</v>
      </c>
      <c r="B77" s="3" t="s">
        <v>502</v>
      </c>
      <c r="C77" s="76" t="s">
        <v>187</v>
      </c>
      <c r="D77" s="77"/>
      <c r="E77" s="78">
        <v>1922</v>
      </c>
      <c r="F77" s="79">
        <v>4</v>
      </c>
      <c r="G77" s="80">
        <v>2.0811654526534862</v>
      </c>
      <c r="H77" s="79">
        <v>38</v>
      </c>
      <c r="I77" s="80">
        <v>19.771071800208116</v>
      </c>
      <c r="J77" s="81">
        <v>-34</v>
      </c>
      <c r="K77" s="82">
        <v>-17.689906347554629</v>
      </c>
      <c r="L77" s="79">
        <v>1</v>
      </c>
      <c r="M77" s="80">
        <v>250</v>
      </c>
      <c r="N77" s="79">
        <v>0</v>
      </c>
      <c r="O77" s="80">
        <v>0</v>
      </c>
      <c r="P77" s="79">
        <v>0</v>
      </c>
      <c r="Q77" s="80">
        <v>0</v>
      </c>
      <c r="R77" s="79">
        <v>0</v>
      </c>
      <c r="S77" s="83">
        <v>0</v>
      </c>
      <c r="T77" s="84">
        <v>0</v>
      </c>
      <c r="U77" s="83">
        <v>0</v>
      </c>
      <c r="V77" s="84">
        <v>0</v>
      </c>
      <c r="W77" s="83">
        <v>0</v>
      </c>
      <c r="X77" s="84">
        <v>0</v>
      </c>
      <c r="Y77" s="83">
        <v>0</v>
      </c>
      <c r="Z77" s="79">
        <v>0</v>
      </c>
      <c r="AA77" s="83">
        <v>0</v>
      </c>
      <c r="AB77" s="84">
        <v>0</v>
      </c>
      <c r="AC77" s="83">
        <v>0</v>
      </c>
      <c r="AD77" s="84">
        <v>6</v>
      </c>
      <c r="AE77" s="83">
        <v>3.1217481789802286</v>
      </c>
      <c r="AF77" s="84">
        <v>1</v>
      </c>
      <c r="AG77" s="83">
        <v>0.52029136316337155</v>
      </c>
    </row>
    <row r="78" spans="1:33" ht="16.5" customHeight="1">
      <c r="A78" s="3" t="s">
        <v>468</v>
      </c>
      <c r="B78" s="3" t="s">
        <v>502</v>
      </c>
      <c r="C78" s="76" t="s">
        <v>189</v>
      </c>
      <c r="D78" s="77"/>
      <c r="E78" s="78">
        <v>2900</v>
      </c>
      <c r="F78" s="79">
        <v>7</v>
      </c>
      <c r="G78" s="80">
        <v>2.4137931034482758</v>
      </c>
      <c r="H78" s="79">
        <v>74</v>
      </c>
      <c r="I78" s="80">
        <v>25.517241379310345</v>
      </c>
      <c r="J78" s="81">
        <v>-67</v>
      </c>
      <c r="K78" s="82">
        <v>-23.103448275862068</v>
      </c>
      <c r="L78" s="79">
        <v>1</v>
      </c>
      <c r="M78" s="80">
        <v>142.85714285714286</v>
      </c>
      <c r="N78" s="79">
        <v>0</v>
      </c>
      <c r="O78" s="80">
        <v>0</v>
      </c>
      <c r="P78" s="79">
        <v>0</v>
      </c>
      <c r="Q78" s="80">
        <v>0</v>
      </c>
      <c r="R78" s="79">
        <v>0</v>
      </c>
      <c r="S78" s="83">
        <v>0</v>
      </c>
      <c r="T78" s="84">
        <v>0</v>
      </c>
      <c r="U78" s="83">
        <v>0</v>
      </c>
      <c r="V78" s="84">
        <v>0</v>
      </c>
      <c r="W78" s="83">
        <v>0</v>
      </c>
      <c r="X78" s="84">
        <v>0</v>
      </c>
      <c r="Y78" s="83">
        <v>0</v>
      </c>
      <c r="Z78" s="79">
        <v>0</v>
      </c>
      <c r="AA78" s="83">
        <v>0</v>
      </c>
      <c r="AB78" s="84">
        <v>0</v>
      </c>
      <c r="AC78" s="83">
        <v>0</v>
      </c>
      <c r="AD78" s="84">
        <v>9</v>
      </c>
      <c r="AE78" s="83">
        <v>3.103448275862069</v>
      </c>
      <c r="AF78" s="84">
        <v>2</v>
      </c>
      <c r="AG78" s="83">
        <v>0.68965517241379304</v>
      </c>
    </row>
    <row r="79" spans="1:33" ht="16.5" customHeight="1">
      <c r="A79" s="3" t="s">
        <v>468</v>
      </c>
      <c r="B79" s="3" t="s">
        <v>502</v>
      </c>
      <c r="C79" s="76" t="s">
        <v>191</v>
      </c>
      <c r="D79" s="77"/>
      <c r="E79" s="78">
        <v>3216</v>
      </c>
      <c r="F79" s="79">
        <v>17</v>
      </c>
      <c r="G79" s="80">
        <v>5.2860696517412942</v>
      </c>
      <c r="H79" s="79">
        <v>59</v>
      </c>
      <c r="I79" s="80">
        <v>18.345771144278608</v>
      </c>
      <c r="J79" s="81">
        <v>-42</v>
      </c>
      <c r="K79" s="82">
        <v>-13.059701492537313</v>
      </c>
      <c r="L79" s="79">
        <v>0</v>
      </c>
      <c r="M79" s="80">
        <v>0</v>
      </c>
      <c r="N79" s="79">
        <v>0</v>
      </c>
      <c r="O79" s="80">
        <v>0</v>
      </c>
      <c r="P79" s="79">
        <v>0</v>
      </c>
      <c r="Q79" s="80">
        <v>0</v>
      </c>
      <c r="R79" s="79">
        <v>0</v>
      </c>
      <c r="S79" s="83">
        <v>0</v>
      </c>
      <c r="T79" s="84">
        <v>0</v>
      </c>
      <c r="U79" s="83">
        <v>0</v>
      </c>
      <c r="V79" s="84">
        <v>0</v>
      </c>
      <c r="W79" s="83">
        <v>0</v>
      </c>
      <c r="X79" s="84">
        <v>1</v>
      </c>
      <c r="Y79" s="83">
        <v>58.823529411764703</v>
      </c>
      <c r="Z79" s="79">
        <v>1</v>
      </c>
      <c r="AA79" s="83">
        <v>58.823529411764703</v>
      </c>
      <c r="AB79" s="84">
        <v>0</v>
      </c>
      <c r="AC79" s="83">
        <v>0</v>
      </c>
      <c r="AD79" s="84">
        <v>6</v>
      </c>
      <c r="AE79" s="83">
        <v>1.8656716417910448</v>
      </c>
      <c r="AF79" s="84">
        <v>1</v>
      </c>
      <c r="AG79" s="83">
        <v>0.31094527363184077</v>
      </c>
    </row>
    <row r="80" spans="1:33" ht="16.5" customHeight="1">
      <c r="A80" s="3" t="s">
        <v>468</v>
      </c>
      <c r="B80" s="3" t="s">
        <v>502</v>
      </c>
      <c r="C80" s="76" t="s">
        <v>193</v>
      </c>
      <c r="D80" s="77"/>
      <c r="E80" s="78">
        <v>18253</v>
      </c>
      <c r="F80" s="79">
        <v>83</v>
      </c>
      <c r="G80" s="80">
        <v>4.547197720922588</v>
      </c>
      <c r="H80" s="79">
        <v>287</v>
      </c>
      <c r="I80" s="80">
        <v>15.72344272174437</v>
      </c>
      <c r="J80" s="81">
        <v>-204</v>
      </c>
      <c r="K80" s="82">
        <v>-11.176245000821783</v>
      </c>
      <c r="L80" s="79">
        <v>7</v>
      </c>
      <c r="M80" s="80">
        <v>84.337349397590359</v>
      </c>
      <c r="N80" s="79">
        <v>0</v>
      </c>
      <c r="O80" s="80">
        <v>0</v>
      </c>
      <c r="P80" s="79">
        <v>0</v>
      </c>
      <c r="Q80" s="80">
        <v>0</v>
      </c>
      <c r="R80" s="79">
        <v>0</v>
      </c>
      <c r="S80" s="83">
        <v>0</v>
      </c>
      <c r="T80" s="84">
        <v>0</v>
      </c>
      <c r="U80" s="83">
        <v>0</v>
      </c>
      <c r="V80" s="84">
        <v>0</v>
      </c>
      <c r="W80" s="83">
        <v>0</v>
      </c>
      <c r="X80" s="84">
        <v>1</v>
      </c>
      <c r="Y80" s="83">
        <v>12.048192771084338</v>
      </c>
      <c r="Z80" s="79">
        <v>1</v>
      </c>
      <c r="AA80" s="83">
        <v>12.048192771084338</v>
      </c>
      <c r="AB80" s="84">
        <v>0</v>
      </c>
      <c r="AC80" s="83">
        <v>0</v>
      </c>
      <c r="AD80" s="84">
        <v>44</v>
      </c>
      <c r="AE80" s="83">
        <v>2.4105626472360711</v>
      </c>
      <c r="AF80" s="84">
        <v>31</v>
      </c>
      <c r="AG80" s="83">
        <v>1.6983509560072316</v>
      </c>
    </row>
    <row r="81" spans="1:33" ht="16.5" customHeight="1">
      <c r="A81" s="3" t="s">
        <v>468</v>
      </c>
      <c r="B81" s="3" t="s">
        <v>502</v>
      </c>
      <c r="C81" s="76" t="s">
        <v>195</v>
      </c>
      <c r="D81" s="77"/>
      <c r="E81" s="78">
        <v>1176</v>
      </c>
      <c r="F81" s="79">
        <v>6</v>
      </c>
      <c r="G81" s="80">
        <v>5.1020408163265305</v>
      </c>
      <c r="H81" s="79">
        <v>18</v>
      </c>
      <c r="I81" s="80">
        <v>15.306122448979592</v>
      </c>
      <c r="J81" s="81">
        <v>-12</v>
      </c>
      <c r="K81" s="82">
        <v>-10.204081632653061</v>
      </c>
      <c r="L81" s="79">
        <v>0</v>
      </c>
      <c r="M81" s="80">
        <v>0</v>
      </c>
      <c r="N81" s="79">
        <v>0</v>
      </c>
      <c r="O81" s="80">
        <v>0</v>
      </c>
      <c r="P81" s="79">
        <v>0</v>
      </c>
      <c r="Q81" s="80">
        <v>0</v>
      </c>
      <c r="R81" s="79">
        <v>0</v>
      </c>
      <c r="S81" s="83">
        <v>0</v>
      </c>
      <c r="T81" s="84">
        <v>0</v>
      </c>
      <c r="U81" s="83">
        <v>0</v>
      </c>
      <c r="V81" s="84">
        <v>0</v>
      </c>
      <c r="W81" s="83">
        <v>0</v>
      </c>
      <c r="X81" s="84">
        <v>0</v>
      </c>
      <c r="Y81" s="83">
        <v>0</v>
      </c>
      <c r="Z81" s="79">
        <v>0</v>
      </c>
      <c r="AA81" s="83">
        <v>0</v>
      </c>
      <c r="AB81" s="84">
        <v>0</v>
      </c>
      <c r="AC81" s="83">
        <v>0</v>
      </c>
      <c r="AD81" s="84">
        <v>6</v>
      </c>
      <c r="AE81" s="83">
        <v>5.1020408163265305</v>
      </c>
      <c r="AF81" s="84">
        <v>1</v>
      </c>
      <c r="AG81" s="83">
        <v>0.85034013605442171</v>
      </c>
    </row>
    <row r="82" spans="1:33" ht="16.5" customHeight="1">
      <c r="A82" s="3" t="s">
        <v>504</v>
      </c>
      <c r="B82" s="3" t="s">
        <v>22</v>
      </c>
      <c r="C82" s="76" t="s">
        <v>197</v>
      </c>
      <c r="D82" s="77"/>
      <c r="E82" s="78">
        <v>7447</v>
      </c>
      <c r="F82" s="79">
        <v>22</v>
      </c>
      <c r="G82" s="80">
        <v>2.9542097488921715</v>
      </c>
      <c r="H82" s="79">
        <v>96</v>
      </c>
      <c r="I82" s="80">
        <v>12.891097086074929</v>
      </c>
      <c r="J82" s="81">
        <v>-74</v>
      </c>
      <c r="K82" s="82">
        <v>-9.9368873371827569</v>
      </c>
      <c r="L82" s="79">
        <v>3</v>
      </c>
      <c r="M82" s="80">
        <v>136.36363636363635</v>
      </c>
      <c r="N82" s="79">
        <v>0</v>
      </c>
      <c r="O82" s="80">
        <v>0</v>
      </c>
      <c r="P82" s="79">
        <v>0</v>
      </c>
      <c r="Q82" s="80">
        <v>0</v>
      </c>
      <c r="R82" s="79">
        <v>0</v>
      </c>
      <c r="S82" s="83">
        <v>0</v>
      </c>
      <c r="T82" s="84">
        <v>0</v>
      </c>
      <c r="U82" s="83">
        <v>0</v>
      </c>
      <c r="V82" s="84">
        <v>0</v>
      </c>
      <c r="W82" s="83">
        <v>0</v>
      </c>
      <c r="X82" s="84">
        <v>0</v>
      </c>
      <c r="Y82" s="83">
        <v>0</v>
      </c>
      <c r="Z82" s="79">
        <v>0</v>
      </c>
      <c r="AA82" s="83">
        <v>0</v>
      </c>
      <c r="AB82" s="84">
        <v>0</v>
      </c>
      <c r="AC82" s="83">
        <v>0</v>
      </c>
      <c r="AD82" s="84">
        <v>12</v>
      </c>
      <c r="AE82" s="83">
        <v>1.6113871357593661</v>
      </c>
      <c r="AF82" s="84">
        <v>9</v>
      </c>
      <c r="AG82" s="83">
        <v>1.2085403518195246</v>
      </c>
    </row>
    <row r="83" spans="1:33" ht="16.5" customHeight="1">
      <c r="A83" s="3" t="s">
        <v>483</v>
      </c>
      <c r="B83" s="3" t="s">
        <v>484</v>
      </c>
      <c r="C83" s="76" t="s">
        <v>199</v>
      </c>
      <c r="D83" s="77"/>
      <c r="E83" s="78">
        <v>5235</v>
      </c>
      <c r="F83" s="79">
        <v>18</v>
      </c>
      <c r="G83" s="80">
        <v>3.4383954154727792</v>
      </c>
      <c r="H83" s="79">
        <v>95</v>
      </c>
      <c r="I83" s="80">
        <v>18.147086914995224</v>
      </c>
      <c r="J83" s="81">
        <v>-77</v>
      </c>
      <c r="K83" s="82">
        <v>-14.708691499522445</v>
      </c>
      <c r="L83" s="79">
        <v>2</v>
      </c>
      <c r="M83" s="80">
        <v>111.1111111111111</v>
      </c>
      <c r="N83" s="79">
        <v>0</v>
      </c>
      <c r="O83" s="80">
        <v>0</v>
      </c>
      <c r="P83" s="79">
        <v>0</v>
      </c>
      <c r="Q83" s="80">
        <v>0</v>
      </c>
      <c r="R83" s="79">
        <v>0</v>
      </c>
      <c r="S83" s="83">
        <v>0</v>
      </c>
      <c r="T83" s="84">
        <v>0</v>
      </c>
      <c r="U83" s="83">
        <v>0</v>
      </c>
      <c r="V83" s="84">
        <v>0</v>
      </c>
      <c r="W83" s="83">
        <v>0</v>
      </c>
      <c r="X83" s="84">
        <v>1</v>
      </c>
      <c r="Y83" s="83">
        <v>55.55555555555555</v>
      </c>
      <c r="Z83" s="79">
        <v>0</v>
      </c>
      <c r="AA83" s="83">
        <v>0</v>
      </c>
      <c r="AB83" s="84">
        <v>1</v>
      </c>
      <c r="AC83" s="83">
        <v>55.55555555555555</v>
      </c>
      <c r="AD83" s="84">
        <v>12</v>
      </c>
      <c r="AE83" s="83">
        <v>2.2922636103151861</v>
      </c>
      <c r="AF83" s="84">
        <v>5</v>
      </c>
      <c r="AG83" s="83">
        <v>0.95510983763132762</v>
      </c>
    </row>
    <row r="84" spans="1:33" ht="16.5" customHeight="1">
      <c r="A84" s="3" t="s">
        <v>483</v>
      </c>
      <c r="B84" s="3" t="s">
        <v>484</v>
      </c>
      <c r="C84" s="76" t="s">
        <v>201</v>
      </c>
      <c r="D84" s="77"/>
      <c r="E84" s="78">
        <v>2801</v>
      </c>
      <c r="F84" s="79">
        <v>12</v>
      </c>
      <c r="G84" s="80">
        <v>4.2841842199214568</v>
      </c>
      <c r="H84" s="79">
        <v>82</v>
      </c>
      <c r="I84" s="80">
        <v>29.27525883612995</v>
      </c>
      <c r="J84" s="81">
        <v>-70</v>
      </c>
      <c r="K84" s="82">
        <v>-24.991074616208497</v>
      </c>
      <c r="L84" s="79">
        <v>2</v>
      </c>
      <c r="M84" s="80">
        <v>166.66666666666666</v>
      </c>
      <c r="N84" s="79">
        <v>0</v>
      </c>
      <c r="O84" s="80">
        <v>0</v>
      </c>
      <c r="P84" s="79">
        <v>0</v>
      </c>
      <c r="Q84" s="80">
        <v>0</v>
      </c>
      <c r="R84" s="79">
        <v>0</v>
      </c>
      <c r="S84" s="83">
        <v>0</v>
      </c>
      <c r="T84" s="84">
        <v>0</v>
      </c>
      <c r="U84" s="83">
        <v>0</v>
      </c>
      <c r="V84" s="84">
        <v>0</v>
      </c>
      <c r="W84" s="83">
        <v>0</v>
      </c>
      <c r="X84" s="84">
        <v>0</v>
      </c>
      <c r="Y84" s="83">
        <v>0</v>
      </c>
      <c r="Z84" s="79">
        <v>0</v>
      </c>
      <c r="AA84" s="83">
        <v>0</v>
      </c>
      <c r="AB84" s="84">
        <v>0</v>
      </c>
      <c r="AC84" s="83">
        <v>0</v>
      </c>
      <c r="AD84" s="84">
        <v>6</v>
      </c>
      <c r="AE84" s="83">
        <v>2.1420921099607284</v>
      </c>
      <c r="AF84" s="84">
        <v>6</v>
      </c>
      <c r="AG84" s="83">
        <v>2.1420921099607284</v>
      </c>
    </row>
    <row r="85" spans="1:33" ht="16.5" customHeight="1">
      <c r="A85" s="3" t="s">
        <v>504</v>
      </c>
      <c r="B85" s="3" t="s">
        <v>22</v>
      </c>
      <c r="C85" s="76" t="s">
        <v>203</v>
      </c>
      <c r="D85" s="77"/>
      <c r="E85" s="78">
        <v>4933</v>
      </c>
      <c r="F85" s="79">
        <v>17</v>
      </c>
      <c r="G85" s="80">
        <v>3.4461787958645855</v>
      </c>
      <c r="H85" s="79">
        <v>78</v>
      </c>
      <c r="I85" s="80">
        <v>15.811879181025743</v>
      </c>
      <c r="J85" s="81">
        <v>-61</v>
      </c>
      <c r="K85" s="82">
        <v>-12.36570038516116</v>
      </c>
      <c r="L85" s="79">
        <v>2</v>
      </c>
      <c r="M85" s="80">
        <v>117.64705882352941</v>
      </c>
      <c r="N85" s="79">
        <v>0</v>
      </c>
      <c r="O85" s="80">
        <v>0</v>
      </c>
      <c r="P85" s="79">
        <v>0</v>
      </c>
      <c r="Q85" s="80">
        <v>0</v>
      </c>
      <c r="R85" s="79">
        <v>0</v>
      </c>
      <c r="S85" s="83">
        <v>0</v>
      </c>
      <c r="T85" s="84">
        <v>0</v>
      </c>
      <c r="U85" s="83">
        <v>0</v>
      </c>
      <c r="V85" s="84">
        <v>0</v>
      </c>
      <c r="W85" s="83">
        <v>0</v>
      </c>
      <c r="X85" s="84">
        <v>0</v>
      </c>
      <c r="Y85" s="83">
        <v>0</v>
      </c>
      <c r="Z85" s="79">
        <v>0</v>
      </c>
      <c r="AA85" s="83">
        <v>0</v>
      </c>
      <c r="AB85" s="84">
        <v>0</v>
      </c>
      <c r="AC85" s="83">
        <v>0</v>
      </c>
      <c r="AD85" s="84">
        <v>7</v>
      </c>
      <c r="AE85" s="83">
        <v>1.4190147982971821</v>
      </c>
      <c r="AF85" s="84">
        <v>6</v>
      </c>
      <c r="AG85" s="83">
        <v>1.2162983985404419</v>
      </c>
    </row>
    <row r="86" spans="1:33" ht="16.5" customHeight="1">
      <c r="A86" s="3" t="s">
        <v>504</v>
      </c>
      <c r="B86" s="3" t="s">
        <v>22</v>
      </c>
      <c r="C86" s="76" t="s">
        <v>205</v>
      </c>
      <c r="D86" s="77"/>
      <c r="E86" s="78">
        <v>10515</v>
      </c>
      <c r="F86" s="79">
        <v>50</v>
      </c>
      <c r="G86" s="80">
        <v>4.755111745126011</v>
      </c>
      <c r="H86" s="79">
        <v>176</v>
      </c>
      <c r="I86" s="80">
        <v>16.737993342843556</v>
      </c>
      <c r="J86" s="81">
        <v>-126</v>
      </c>
      <c r="K86" s="82">
        <v>-11.982881597717546</v>
      </c>
      <c r="L86" s="79">
        <v>1</v>
      </c>
      <c r="M86" s="80">
        <v>20</v>
      </c>
      <c r="N86" s="79">
        <v>0</v>
      </c>
      <c r="O86" s="80">
        <v>0</v>
      </c>
      <c r="P86" s="79">
        <v>0</v>
      </c>
      <c r="Q86" s="80">
        <v>0</v>
      </c>
      <c r="R86" s="79">
        <v>1</v>
      </c>
      <c r="S86" s="83">
        <v>20</v>
      </c>
      <c r="T86" s="84">
        <v>1</v>
      </c>
      <c r="U86" s="83">
        <v>20</v>
      </c>
      <c r="V86" s="84">
        <v>0</v>
      </c>
      <c r="W86" s="83">
        <v>0</v>
      </c>
      <c r="X86" s="84">
        <v>1</v>
      </c>
      <c r="Y86" s="83">
        <v>20</v>
      </c>
      <c r="Z86" s="79">
        <v>1</v>
      </c>
      <c r="AA86" s="83">
        <v>20</v>
      </c>
      <c r="AB86" s="84">
        <v>0</v>
      </c>
      <c r="AC86" s="83">
        <v>0</v>
      </c>
      <c r="AD86" s="84">
        <v>30</v>
      </c>
      <c r="AE86" s="83">
        <v>2.8530670470756063</v>
      </c>
      <c r="AF86" s="84">
        <v>15</v>
      </c>
      <c r="AG86" s="83">
        <v>1.4265335235378032</v>
      </c>
    </row>
    <row r="87" spans="1:33" ht="16.5" customHeight="1">
      <c r="A87" s="3" t="s">
        <v>504</v>
      </c>
      <c r="B87" s="3" t="s">
        <v>22</v>
      </c>
      <c r="C87" s="76" t="s">
        <v>207</v>
      </c>
      <c r="D87" s="77"/>
      <c r="E87" s="78">
        <v>11474</v>
      </c>
      <c r="F87" s="79">
        <v>48</v>
      </c>
      <c r="G87" s="80">
        <v>4.1833710998779852</v>
      </c>
      <c r="H87" s="79">
        <v>164</v>
      </c>
      <c r="I87" s="80">
        <v>14.293184591249782</v>
      </c>
      <c r="J87" s="81">
        <v>-116</v>
      </c>
      <c r="K87" s="82">
        <v>-10.109813491371797</v>
      </c>
      <c r="L87" s="79">
        <v>4</v>
      </c>
      <c r="M87" s="80">
        <v>83.333333333333329</v>
      </c>
      <c r="N87" s="79">
        <v>0</v>
      </c>
      <c r="O87" s="80">
        <v>0</v>
      </c>
      <c r="P87" s="79">
        <v>0</v>
      </c>
      <c r="Q87" s="80">
        <v>0</v>
      </c>
      <c r="R87" s="79">
        <v>0</v>
      </c>
      <c r="S87" s="83">
        <v>0</v>
      </c>
      <c r="T87" s="84">
        <v>0</v>
      </c>
      <c r="U87" s="83">
        <v>0</v>
      </c>
      <c r="V87" s="84">
        <v>0</v>
      </c>
      <c r="W87" s="83">
        <v>0</v>
      </c>
      <c r="X87" s="84">
        <v>0</v>
      </c>
      <c r="Y87" s="83">
        <v>0</v>
      </c>
      <c r="Z87" s="79">
        <v>0</v>
      </c>
      <c r="AA87" s="83">
        <v>0</v>
      </c>
      <c r="AB87" s="84">
        <v>0</v>
      </c>
      <c r="AC87" s="83">
        <v>0</v>
      </c>
      <c r="AD87" s="84">
        <v>23</v>
      </c>
      <c r="AE87" s="83">
        <v>2.0045319853582013</v>
      </c>
      <c r="AF87" s="84">
        <v>11</v>
      </c>
      <c r="AG87" s="83">
        <v>0.95868921038870492</v>
      </c>
    </row>
    <row r="88" spans="1:33" ht="16.5" customHeight="1">
      <c r="A88" s="3" t="s">
        <v>504</v>
      </c>
      <c r="B88" s="3" t="s">
        <v>22</v>
      </c>
      <c r="C88" s="76" t="s">
        <v>209</v>
      </c>
      <c r="D88" s="77"/>
      <c r="E88" s="78">
        <v>3080</v>
      </c>
      <c r="F88" s="79">
        <v>18</v>
      </c>
      <c r="G88" s="80">
        <v>5.8441558441558445</v>
      </c>
      <c r="H88" s="79">
        <v>66</v>
      </c>
      <c r="I88" s="80">
        <v>21.428571428571427</v>
      </c>
      <c r="J88" s="81">
        <v>-48</v>
      </c>
      <c r="K88" s="82">
        <v>-15.584415584415584</v>
      </c>
      <c r="L88" s="79">
        <v>1</v>
      </c>
      <c r="M88" s="80">
        <v>55.55555555555555</v>
      </c>
      <c r="N88" s="79">
        <v>0</v>
      </c>
      <c r="O88" s="80">
        <v>0</v>
      </c>
      <c r="P88" s="79">
        <v>0</v>
      </c>
      <c r="Q88" s="80">
        <v>0</v>
      </c>
      <c r="R88" s="79">
        <v>0</v>
      </c>
      <c r="S88" s="83">
        <v>0</v>
      </c>
      <c r="T88" s="84">
        <v>0</v>
      </c>
      <c r="U88" s="83">
        <v>0</v>
      </c>
      <c r="V88" s="84">
        <v>0</v>
      </c>
      <c r="W88" s="83">
        <v>0</v>
      </c>
      <c r="X88" s="84">
        <v>0</v>
      </c>
      <c r="Y88" s="83">
        <v>0</v>
      </c>
      <c r="Z88" s="79">
        <v>0</v>
      </c>
      <c r="AA88" s="83">
        <v>0</v>
      </c>
      <c r="AB88" s="84">
        <v>0</v>
      </c>
      <c r="AC88" s="83">
        <v>0</v>
      </c>
      <c r="AD88" s="84">
        <v>10</v>
      </c>
      <c r="AE88" s="83">
        <v>3.2467532467532472</v>
      </c>
      <c r="AF88" s="84">
        <v>2</v>
      </c>
      <c r="AG88" s="83">
        <v>0.64935064935064934</v>
      </c>
    </row>
    <row r="89" spans="1:33" ht="16.5" customHeight="1">
      <c r="A89" s="3" t="s">
        <v>483</v>
      </c>
      <c r="B89" s="3" t="s">
        <v>484</v>
      </c>
      <c r="C89" s="76" t="s">
        <v>211</v>
      </c>
      <c r="D89" s="77"/>
      <c r="E89" s="78">
        <v>1749</v>
      </c>
      <c r="F89" s="79">
        <v>11</v>
      </c>
      <c r="G89" s="80">
        <v>6.2893081761006293</v>
      </c>
      <c r="H89" s="79">
        <v>38</v>
      </c>
      <c r="I89" s="80">
        <v>21.726700971983991</v>
      </c>
      <c r="J89" s="81">
        <v>-27</v>
      </c>
      <c r="K89" s="82">
        <v>-15.437392795883362</v>
      </c>
      <c r="L89" s="79">
        <v>1</v>
      </c>
      <c r="M89" s="80">
        <v>90.909090909090907</v>
      </c>
      <c r="N89" s="79">
        <v>0</v>
      </c>
      <c r="O89" s="80">
        <v>0</v>
      </c>
      <c r="P89" s="79">
        <v>0</v>
      </c>
      <c r="Q89" s="80">
        <v>0</v>
      </c>
      <c r="R89" s="79">
        <v>0</v>
      </c>
      <c r="S89" s="83">
        <v>0</v>
      </c>
      <c r="T89" s="84">
        <v>0</v>
      </c>
      <c r="U89" s="83">
        <v>0</v>
      </c>
      <c r="V89" s="84">
        <v>0</v>
      </c>
      <c r="W89" s="83">
        <v>0</v>
      </c>
      <c r="X89" s="84">
        <v>0</v>
      </c>
      <c r="Y89" s="83">
        <v>0</v>
      </c>
      <c r="Z89" s="79">
        <v>0</v>
      </c>
      <c r="AA89" s="83">
        <v>0</v>
      </c>
      <c r="AB89" s="84">
        <v>0</v>
      </c>
      <c r="AC89" s="83">
        <v>0</v>
      </c>
      <c r="AD89" s="84">
        <v>2</v>
      </c>
      <c r="AE89" s="83">
        <v>1.1435105774728416</v>
      </c>
      <c r="AF89" s="84">
        <v>2</v>
      </c>
      <c r="AG89" s="83">
        <v>1.1435105774728416</v>
      </c>
    </row>
    <row r="90" spans="1:33" ht="16.5" customHeight="1">
      <c r="A90" s="3" t="s">
        <v>483</v>
      </c>
      <c r="B90" s="3" t="s">
        <v>484</v>
      </c>
      <c r="C90" s="76" t="s">
        <v>213</v>
      </c>
      <c r="D90" s="77"/>
      <c r="E90" s="78">
        <v>6548</v>
      </c>
      <c r="F90" s="79">
        <v>42</v>
      </c>
      <c r="G90" s="80">
        <v>6.4141722663408682</v>
      </c>
      <c r="H90" s="79">
        <v>94</v>
      </c>
      <c r="I90" s="80">
        <v>14.355528405620037</v>
      </c>
      <c r="J90" s="81">
        <v>-52</v>
      </c>
      <c r="K90" s="82">
        <v>-7.9413561392791703</v>
      </c>
      <c r="L90" s="79">
        <v>5</v>
      </c>
      <c r="M90" s="80">
        <v>119.04761904761904</v>
      </c>
      <c r="N90" s="79">
        <v>0</v>
      </c>
      <c r="O90" s="80">
        <v>0</v>
      </c>
      <c r="P90" s="79">
        <v>0</v>
      </c>
      <c r="Q90" s="80">
        <v>0</v>
      </c>
      <c r="R90" s="79">
        <v>0</v>
      </c>
      <c r="S90" s="83">
        <v>0</v>
      </c>
      <c r="T90" s="84">
        <v>0</v>
      </c>
      <c r="U90" s="83">
        <v>0</v>
      </c>
      <c r="V90" s="84">
        <v>0</v>
      </c>
      <c r="W90" s="83">
        <v>0</v>
      </c>
      <c r="X90" s="84">
        <v>0</v>
      </c>
      <c r="Y90" s="83">
        <v>0</v>
      </c>
      <c r="Z90" s="79">
        <v>0</v>
      </c>
      <c r="AA90" s="83">
        <v>0</v>
      </c>
      <c r="AB90" s="84">
        <v>0</v>
      </c>
      <c r="AC90" s="83">
        <v>0</v>
      </c>
      <c r="AD90" s="84">
        <v>11</v>
      </c>
      <c r="AE90" s="83">
        <v>1.6799022602321318</v>
      </c>
      <c r="AF90" s="84">
        <v>3</v>
      </c>
      <c r="AG90" s="83">
        <v>0.45815516188149052</v>
      </c>
    </row>
    <row r="91" spans="1:33" ht="16.5" customHeight="1">
      <c r="A91" s="3" t="s">
        <v>493</v>
      </c>
      <c r="B91" s="3" t="s">
        <v>494</v>
      </c>
      <c r="C91" s="76" t="s">
        <v>215</v>
      </c>
      <c r="D91" s="77"/>
      <c r="E91" s="78">
        <v>2827</v>
      </c>
      <c r="F91" s="79">
        <v>5</v>
      </c>
      <c r="G91" s="80">
        <v>1.7686593562079944</v>
      </c>
      <c r="H91" s="79">
        <v>54</v>
      </c>
      <c r="I91" s="80">
        <v>19.10152104704634</v>
      </c>
      <c r="J91" s="81">
        <v>-49</v>
      </c>
      <c r="K91" s="82">
        <v>-17.332861690838342</v>
      </c>
      <c r="L91" s="79">
        <v>1</v>
      </c>
      <c r="M91" s="80">
        <v>200</v>
      </c>
      <c r="N91" s="79">
        <v>0</v>
      </c>
      <c r="O91" s="80">
        <v>0</v>
      </c>
      <c r="P91" s="79">
        <v>0</v>
      </c>
      <c r="Q91" s="80">
        <v>0</v>
      </c>
      <c r="R91" s="79">
        <v>0</v>
      </c>
      <c r="S91" s="83">
        <v>0</v>
      </c>
      <c r="T91" s="84">
        <v>0</v>
      </c>
      <c r="U91" s="83">
        <v>0</v>
      </c>
      <c r="V91" s="84">
        <v>0</v>
      </c>
      <c r="W91" s="83">
        <v>0</v>
      </c>
      <c r="X91" s="84">
        <v>0</v>
      </c>
      <c r="Y91" s="83">
        <v>0</v>
      </c>
      <c r="Z91" s="79">
        <v>0</v>
      </c>
      <c r="AA91" s="83">
        <v>0</v>
      </c>
      <c r="AB91" s="84">
        <v>0</v>
      </c>
      <c r="AC91" s="83">
        <v>0</v>
      </c>
      <c r="AD91" s="84">
        <v>5</v>
      </c>
      <c r="AE91" s="83">
        <v>1.7686593562079944</v>
      </c>
      <c r="AF91" s="84">
        <v>1</v>
      </c>
      <c r="AG91" s="83">
        <v>0.35373187124159888</v>
      </c>
    </row>
    <row r="92" spans="1:33" ht="16.5" customHeight="1">
      <c r="A92" s="3" t="s">
        <v>493</v>
      </c>
      <c r="B92" s="3" t="s">
        <v>494</v>
      </c>
      <c r="C92" s="76" t="s">
        <v>217</v>
      </c>
      <c r="D92" s="77"/>
      <c r="E92" s="78">
        <v>2365</v>
      </c>
      <c r="F92" s="79">
        <v>8</v>
      </c>
      <c r="G92" s="80">
        <v>3.3826638477801265</v>
      </c>
      <c r="H92" s="79">
        <v>45</v>
      </c>
      <c r="I92" s="80">
        <v>19.027484143763214</v>
      </c>
      <c r="J92" s="81">
        <v>-37</v>
      </c>
      <c r="K92" s="82">
        <v>-15.644820295983086</v>
      </c>
      <c r="L92" s="79">
        <v>3</v>
      </c>
      <c r="M92" s="80">
        <v>375</v>
      </c>
      <c r="N92" s="79">
        <v>0</v>
      </c>
      <c r="O92" s="80">
        <v>0</v>
      </c>
      <c r="P92" s="79">
        <v>0</v>
      </c>
      <c r="Q92" s="80">
        <v>0</v>
      </c>
      <c r="R92" s="79">
        <v>0</v>
      </c>
      <c r="S92" s="83">
        <v>0</v>
      </c>
      <c r="T92" s="84">
        <v>0</v>
      </c>
      <c r="U92" s="83">
        <v>0</v>
      </c>
      <c r="V92" s="84">
        <v>0</v>
      </c>
      <c r="W92" s="83">
        <v>0</v>
      </c>
      <c r="X92" s="84">
        <v>1</v>
      </c>
      <c r="Y92" s="83">
        <v>125</v>
      </c>
      <c r="Z92" s="79">
        <v>1</v>
      </c>
      <c r="AA92" s="83">
        <v>125</v>
      </c>
      <c r="AB92" s="84">
        <v>0</v>
      </c>
      <c r="AC92" s="83">
        <v>0</v>
      </c>
      <c r="AD92" s="84">
        <v>4</v>
      </c>
      <c r="AE92" s="83">
        <v>1.6913319238900633</v>
      </c>
      <c r="AF92" s="84">
        <v>3</v>
      </c>
      <c r="AG92" s="83">
        <v>1.2684989429175475</v>
      </c>
    </row>
    <row r="93" spans="1:33" ht="16.5" customHeight="1">
      <c r="A93" s="3" t="s">
        <v>483</v>
      </c>
      <c r="B93" s="3" t="s">
        <v>484</v>
      </c>
      <c r="C93" s="76" t="s">
        <v>219</v>
      </c>
      <c r="D93" s="77"/>
      <c r="E93" s="78">
        <v>2258</v>
      </c>
      <c r="F93" s="79">
        <v>5</v>
      </c>
      <c r="G93" s="80">
        <v>2.2143489813994686</v>
      </c>
      <c r="H93" s="79">
        <v>35</v>
      </c>
      <c r="I93" s="80">
        <v>15.500442869796279</v>
      </c>
      <c r="J93" s="81">
        <v>-30</v>
      </c>
      <c r="K93" s="82">
        <v>-13.286093888396811</v>
      </c>
      <c r="L93" s="79">
        <v>2</v>
      </c>
      <c r="M93" s="80">
        <v>400</v>
      </c>
      <c r="N93" s="79">
        <v>0</v>
      </c>
      <c r="O93" s="80">
        <v>0</v>
      </c>
      <c r="P93" s="79">
        <v>0</v>
      </c>
      <c r="Q93" s="80">
        <v>0</v>
      </c>
      <c r="R93" s="79">
        <v>0</v>
      </c>
      <c r="S93" s="83">
        <v>0</v>
      </c>
      <c r="T93" s="84">
        <v>0</v>
      </c>
      <c r="U93" s="83">
        <v>0</v>
      </c>
      <c r="V93" s="84">
        <v>0</v>
      </c>
      <c r="W93" s="83">
        <v>0</v>
      </c>
      <c r="X93" s="84">
        <v>0</v>
      </c>
      <c r="Y93" s="83">
        <v>0</v>
      </c>
      <c r="Z93" s="79">
        <v>0</v>
      </c>
      <c r="AA93" s="83">
        <v>0</v>
      </c>
      <c r="AB93" s="84">
        <v>0</v>
      </c>
      <c r="AC93" s="83">
        <v>0</v>
      </c>
      <c r="AD93" s="84">
        <v>9</v>
      </c>
      <c r="AE93" s="83">
        <v>3.9858281665190436</v>
      </c>
      <c r="AF93" s="84" t="s">
        <v>0</v>
      </c>
      <c r="AG93" s="83">
        <v>0</v>
      </c>
    </row>
    <row r="94" spans="1:33" ht="16.5" customHeight="1">
      <c r="A94" s="3" t="s">
        <v>493</v>
      </c>
      <c r="B94" s="3" t="s">
        <v>494</v>
      </c>
      <c r="C94" s="76" t="s">
        <v>221</v>
      </c>
      <c r="D94" s="77"/>
      <c r="E94" s="78">
        <v>1756</v>
      </c>
      <c r="F94" s="79">
        <v>10</v>
      </c>
      <c r="G94" s="80">
        <v>5.6947608200455582</v>
      </c>
      <c r="H94" s="79">
        <v>33</v>
      </c>
      <c r="I94" s="80">
        <v>18.792710706150341</v>
      </c>
      <c r="J94" s="81">
        <v>-23</v>
      </c>
      <c r="K94" s="82">
        <v>-13.097949886104784</v>
      </c>
      <c r="L94" s="79">
        <v>2</v>
      </c>
      <c r="M94" s="80">
        <v>200</v>
      </c>
      <c r="N94" s="79">
        <v>0</v>
      </c>
      <c r="O94" s="80">
        <v>0</v>
      </c>
      <c r="P94" s="79">
        <v>0</v>
      </c>
      <c r="Q94" s="80">
        <v>0</v>
      </c>
      <c r="R94" s="79">
        <v>0</v>
      </c>
      <c r="S94" s="83">
        <v>0</v>
      </c>
      <c r="T94" s="84">
        <v>0</v>
      </c>
      <c r="U94" s="83">
        <v>0</v>
      </c>
      <c r="V94" s="84">
        <v>0</v>
      </c>
      <c r="W94" s="83">
        <v>0</v>
      </c>
      <c r="X94" s="84">
        <v>0</v>
      </c>
      <c r="Y94" s="83">
        <v>0</v>
      </c>
      <c r="Z94" s="79">
        <v>0</v>
      </c>
      <c r="AA94" s="83">
        <v>0</v>
      </c>
      <c r="AB94" s="84">
        <v>0</v>
      </c>
      <c r="AC94" s="83">
        <v>0</v>
      </c>
      <c r="AD94" s="84" t="s">
        <v>0</v>
      </c>
      <c r="AE94" s="83">
        <v>0</v>
      </c>
      <c r="AF94" s="84">
        <v>1</v>
      </c>
      <c r="AG94" s="83">
        <v>0.56947608200455579</v>
      </c>
    </row>
    <row r="95" spans="1:33" ht="16.5" customHeight="1">
      <c r="A95" s="3" t="s">
        <v>493</v>
      </c>
      <c r="B95" s="3" t="s">
        <v>494</v>
      </c>
      <c r="C95" s="76" t="s">
        <v>223</v>
      </c>
      <c r="D95" s="77"/>
      <c r="E95" s="78">
        <v>2975</v>
      </c>
      <c r="F95" s="79">
        <v>15</v>
      </c>
      <c r="G95" s="80">
        <v>5.0420168067226898</v>
      </c>
      <c r="H95" s="79">
        <v>48</v>
      </c>
      <c r="I95" s="80">
        <v>16.134453781512605</v>
      </c>
      <c r="J95" s="81">
        <v>-33</v>
      </c>
      <c r="K95" s="82">
        <v>-11.092436974789916</v>
      </c>
      <c r="L95" s="79">
        <v>0</v>
      </c>
      <c r="M95" s="80">
        <v>0</v>
      </c>
      <c r="N95" s="79">
        <v>0</v>
      </c>
      <c r="O95" s="80">
        <v>0</v>
      </c>
      <c r="P95" s="79">
        <v>0</v>
      </c>
      <c r="Q95" s="80">
        <v>0</v>
      </c>
      <c r="R95" s="79">
        <v>0</v>
      </c>
      <c r="S95" s="83">
        <v>0</v>
      </c>
      <c r="T95" s="84">
        <v>0</v>
      </c>
      <c r="U95" s="83">
        <v>0</v>
      </c>
      <c r="V95" s="84">
        <v>0</v>
      </c>
      <c r="W95" s="83">
        <v>0</v>
      </c>
      <c r="X95" s="84">
        <v>0</v>
      </c>
      <c r="Y95" s="83">
        <v>0</v>
      </c>
      <c r="Z95" s="79">
        <v>0</v>
      </c>
      <c r="AA95" s="83">
        <v>0</v>
      </c>
      <c r="AB95" s="84">
        <v>0</v>
      </c>
      <c r="AC95" s="83">
        <v>0</v>
      </c>
      <c r="AD95" s="84">
        <v>12</v>
      </c>
      <c r="AE95" s="83">
        <v>4.0336134453781511</v>
      </c>
      <c r="AF95" s="84" t="s">
        <v>0</v>
      </c>
      <c r="AG95" s="83">
        <v>0</v>
      </c>
    </row>
    <row r="96" spans="1:33" ht="16.5" customHeight="1">
      <c r="A96" s="3" t="s">
        <v>469</v>
      </c>
      <c r="B96" s="3" t="s">
        <v>505</v>
      </c>
      <c r="C96" s="76" t="s">
        <v>225</v>
      </c>
      <c r="D96" s="77"/>
      <c r="E96" s="78">
        <v>6771</v>
      </c>
      <c r="F96" s="79">
        <v>20</v>
      </c>
      <c r="G96" s="80">
        <v>2.9537734455767244</v>
      </c>
      <c r="H96" s="79">
        <v>100</v>
      </c>
      <c r="I96" s="80">
        <v>14.768867227883621</v>
      </c>
      <c r="J96" s="81">
        <v>-80</v>
      </c>
      <c r="K96" s="82">
        <v>-11.815093782306898</v>
      </c>
      <c r="L96" s="79">
        <v>1</v>
      </c>
      <c r="M96" s="80">
        <v>50</v>
      </c>
      <c r="N96" s="79">
        <v>0</v>
      </c>
      <c r="O96" s="80">
        <v>0</v>
      </c>
      <c r="P96" s="79">
        <v>0</v>
      </c>
      <c r="Q96" s="80">
        <v>0</v>
      </c>
      <c r="R96" s="79">
        <v>0</v>
      </c>
      <c r="S96" s="83">
        <v>0</v>
      </c>
      <c r="T96" s="84">
        <v>0</v>
      </c>
      <c r="U96" s="83">
        <v>0</v>
      </c>
      <c r="V96" s="84">
        <v>0</v>
      </c>
      <c r="W96" s="83">
        <v>0</v>
      </c>
      <c r="X96" s="84">
        <v>0</v>
      </c>
      <c r="Y96" s="83">
        <v>0</v>
      </c>
      <c r="Z96" s="79">
        <v>0</v>
      </c>
      <c r="AA96" s="83">
        <v>0</v>
      </c>
      <c r="AB96" s="84">
        <v>0</v>
      </c>
      <c r="AC96" s="83">
        <v>0</v>
      </c>
      <c r="AD96" s="84">
        <v>16</v>
      </c>
      <c r="AE96" s="83">
        <v>2.3630187564613792</v>
      </c>
      <c r="AF96" s="84">
        <v>7</v>
      </c>
      <c r="AG96" s="83">
        <v>1.0338207059518536</v>
      </c>
    </row>
    <row r="97" spans="1:33" ht="16.5" customHeight="1">
      <c r="A97" s="3" t="s">
        <v>469</v>
      </c>
      <c r="B97" s="3" t="s">
        <v>505</v>
      </c>
      <c r="C97" s="76" t="s">
        <v>227</v>
      </c>
      <c r="D97" s="77"/>
      <c r="E97" s="78">
        <v>10154</v>
      </c>
      <c r="F97" s="79">
        <v>67</v>
      </c>
      <c r="G97" s="80">
        <v>6.5983848729564709</v>
      </c>
      <c r="H97" s="79">
        <v>112</v>
      </c>
      <c r="I97" s="80">
        <v>11.030135907031712</v>
      </c>
      <c r="J97" s="81">
        <v>-45</v>
      </c>
      <c r="K97" s="82">
        <v>-4.4317510340752415</v>
      </c>
      <c r="L97" s="79">
        <v>10</v>
      </c>
      <c r="M97" s="80">
        <v>149.25373134328356</v>
      </c>
      <c r="N97" s="79">
        <v>1</v>
      </c>
      <c r="O97" s="80">
        <v>14.925373134328359</v>
      </c>
      <c r="P97" s="79">
        <v>1</v>
      </c>
      <c r="Q97" s="80">
        <v>14.925373134328359</v>
      </c>
      <c r="R97" s="79">
        <v>1</v>
      </c>
      <c r="S97" s="83">
        <v>14.925373134328359</v>
      </c>
      <c r="T97" s="84">
        <v>0</v>
      </c>
      <c r="U97" s="83">
        <v>0</v>
      </c>
      <c r="V97" s="84">
        <v>1</v>
      </c>
      <c r="W97" s="83">
        <v>14.925373134328359</v>
      </c>
      <c r="X97" s="84">
        <v>0</v>
      </c>
      <c r="Y97" s="83">
        <v>0</v>
      </c>
      <c r="Z97" s="79">
        <v>0</v>
      </c>
      <c r="AA97" s="83">
        <v>0</v>
      </c>
      <c r="AB97" s="84">
        <v>0</v>
      </c>
      <c r="AC97" s="83">
        <v>0</v>
      </c>
      <c r="AD97" s="84">
        <v>22</v>
      </c>
      <c r="AE97" s="83">
        <v>2.166633838881229</v>
      </c>
      <c r="AF97" s="84">
        <v>17</v>
      </c>
      <c r="AG97" s="83">
        <v>1.6742170573173134</v>
      </c>
    </row>
    <row r="98" spans="1:33" ht="16.5" customHeight="1">
      <c r="A98" s="3" t="s">
        <v>469</v>
      </c>
      <c r="B98" s="3" t="s">
        <v>505</v>
      </c>
      <c r="C98" s="76" t="s">
        <v>229</v>
      </c>
      <c r="D98" s="77"/>
      <c r="E98" s="78">
        <v>6372</v>
      </c>
      <c r="F98" s="79">
        <v>34</v>
      </c>
      <c r="G98" s="80">
        <v>5.3358443188951661</v>
      </c>
      <c r="H98" s="79">
        <v>125</v>
      </c>
      <c r="I98" s="80">
        <v>19.617074701820464</v>
      </c>
      <c r="J98" s="81">
        <v>-91</v>
      </c>
      <c r="K98" s="82">
        <v>-14.281230382925298</v>
      </c>
      <c r="L98" s="79">
        <v>0</v>
      </c>
      <c r="M98" s="80">
        <v>0</v>
      </c>
      <c r="N98" s="79">
        <v>0</v>
      </c>
      <c r="O98" s="80">
        <v>0</v>
      </c>
      <c r="P98" s="79">
        <v>0</v>
      </c>
      <c r="Q98" s="80">
        <v>0</v>
      </c>
      <c r="R98" s="79">
        <v>0</v>
      </c>
      <c r="S98" s="83">
        <v>0</v>
      </c>
      <c r="T98" s="84">
        <v>0</v>
      </c>
      <c r="U98" s="83">
        <v>0</v>
      </c>
      <c r="V98" s="84">
        <v>0</v>
      </c>
      <c r="W98" s="83">
        <v>0</v>
      </c>
      <c r="X98" s="84">
        <v>0</v>
      </c>
      <c r="Y98" s="83">
        <v>0</v>
      </c>
      <c r="Z98" s="79">
        <v>0</v>
      </c>
      <c r="AA98" s="83">
        <v>0</v>
      </c>
      <c r="AB98" s="84">
        <v>0</v>
      </c>
      <c r="AC98" s="83">
        <v>0</v>
      </c>
      <c r="AD98" s="84">
        <v>3</v>
      </c>
      <c r="AE98" s="83">
        <v>0.47080979284369112</v>
      </c>
      <c r="AF98" s="84">
        <v>9</v>
      </c>
      <c r="AG98" s="83">
        <v>1.4124293785310735</v>
      </c>
    </row>
    <row r="99" spans="1:33" ht="16.5" customHeight="1">
      <c r="A99" s="3" t="s">
        <v>469</v>
      </c>
      <c r="B99" s="3" t="s">
        <v>505</v>
      </c>
      <c r="C99" s="76" t="s">
        <v>231</v>
      </c>
      <c r="D99" s="77"/>
      <c r="E99" s="78">
        <v>3616</v>
      </c>
      <c r="F99" s="79">
        <v>6</v>
      </c>
      <c r="G99" s="80">
        <v>1.6592920353982301</v>
      </c>
      <c r="H99" s="79">
        <v>75</v>
      </c>
      <c r="I99" s="80">
        <v>20.741150442477878</v>
      </c>
      <c r="J99" s="81">
        <v>-69</v>
      </c>
      <c r="K99" s="82">
        <v>-19.081858407079643</v>
      </c>
      <c r="L99" s="79">
        <v>0</v>
      </c>
      <c r="M99" s="80">
        <v>0</v>
      </c>
      <c r="N99" s="79">
        <v>0</v>
      </c>
      <c r="O99" s="80">
        <v>0</v>
      </c>
      <c r="P99" s="79">
        <v>0</v>
      </c>
      <c r="Q99" s="80">
        <v>0</v>
      </c>
      <c r="R99" s="79">
        <v>0</v>
      </c>
      <c r="S99" s="83">
        <v>0</v>
      </c>
      <c r="T99" s="84">
        <v>0</v>
      </c>
      <c r="U99" s="83">
        <v>0</v>
      </c>
      <c r="V99" s="84">
        <v>0</v>
      </c>
      <c r="W99" s="83">
        <v>0</v>
      </c>
      <c r="X99" s="84">
        <v>1</v>
      </c>
      <c r="Y99" s="83">
        <v>166.66666666666666</v>
      </c>
      <c r="Z99" s="79">
        <v>0</v>
      </c>
      <c r="AA99" s="83">
        <v>0</v>
      </c>
      <c r="AB99" s="84">
        <v>1</v>
      </c>
      <c r="AC99" s="83">
        <v>166.66666666666666</v>
      </c>
      <c r="AD99" s="84">
        <v>5</v>
      </c>
      <c r="AE99" s="83">
        <v>1.3827433628318584</v>
      </c>
      <c r="AF99" s="84">
        <v>2</v>
      </c>
      <c r="AG99" s="83">
        <v>0.55309734513274333</v>
      </c>
    </row>
    <row r="100" spans="1:33" ht="16.5" customHeight="1">
      <c r="A100" s="3" t="s">
        <v>469</v>
      </c>
      <c r="B100" s="3" t="s">
        <v>505</v>
      </c>
      <c r="C100" s="76" t="s">
        <v>233</v>
      </c>
      <c r="D100" s="77"/>
      <c r="E100" s="78">
        <v>2681</v>
      </c>
      <c r="F100" s="79">
        <v>14</v>
      </c>
      <c r="G100" s="80">
        <v>5.2219321148825069</v>
      </c>
      <c r="H100" s="79">
        <v>60</v>
      </c>
      <c r="I100" s="80">
        <v>22.379709063782173</v>
      </c>
      <c r="J100" s="81">
        <v>-46</v>
      </c>
      <c r="K100" s="82">
        <v>-17.157776948899663</v>
      </c>
      <c r="L100" s="79">
        <v>0</v>
      </c>
      <c r="M100" s="80">
        <v>0</v>
      </c>
      <c r="N100" s="79">
        <v>0</v>
      </c>
      <c r="O100" s="80">
        <v>0</v>
      </c>
      <c r="P100" s="79">
        <v>0</v>
      </c>
      <c r="Q100" s="80">
        <v>0</v>
      </c>
      <c r="R100" s="79">
        <v>0</v>
      </c>
      <c r="S100" s="83">
        <v>0</v>
      </c>
      <c r="T100" s="84">
        <v>0</v>
      </c>
      <c r="U100" s="83">
        <v>0</v>
      </c>
      <c r="V100" s="84">
        <v>0</v>
      </c>
      <c r="W100" s="83">
        <v>0</v>
      </c>
      <c r="X100" s="84">
        <v>0</v>
      </c>
      <c r="Y100" s="83">
        <v>0</v>
      </c>
      <c r="Z100" s="79">
        <v>0</v>
      </c>
      <c r="AA100" s="83">
        <v>0</v>
      </c>
      <c r="AB100" s="84">
        <v>0</v>
      </c>
      <c r="AC100" s="83">
        <v>0</v>
      </c>
      <c r="AD100" s="84">
        <v>6</v>
      </c>
      <c r="AE100" s="83">
        <v>2.2379709063782172</v>
      </c>
      <c r="AF100" s="84">
        <v>1</v>
      </c>
      <c r="AG100" s="83">
        <v>0.37299515106303621</v>
      </c>
    </row>
    <row r="101" spans="1:33" ht="16.5" customHeight="1">
      <c r="A101" s="3" t="s">
        <v>469</v>
      </c>
      <c r="B101" s="3" t="s">
        <v>505</v>
      </c>
      <c r="C101" s="76" t="s">
        <v>235</v>
      </c>
      <c r="D101" s="77"/>
      <c r="E101" s="78">
        <v>3398</v>
      </c>
      <c r="F101" s="79">
        <v>10</v>
      </c>
      <c r="G101" s="80">
        <v>2.9429075927015891</v>
      </c>
      <c r="H101" s="79">
        <v>60</v>
      </c>
      <c r="I101" s="80">
        <v>17.657445556209534</v>
      </c>
      <c r="J101" s="81">
        <v>-50</v>
      </c>
      <c r="K101" s="82">
        <v>-14.714537963507945</v>
      </c>
      <c r="L101" s="79">
        <v>0</v>
      </c>
      <c r="M101" s="80">
        <v>0</v>
      </c>
      <c r="N101" s="79">
        <v>0</v>
      </c>
      <c r="O101" s="80">
        <v>0</v>
      </c>
      <c r="P101" s="79">
        <v>0</v>
      </c>
      <c r="Q101" s="80">
        <v>0</v>
      </c>
      <c r="R101" s="79">
        <v>0</v>
      </c>
      <c r="S101" s="83">
        <v>0</v>
      </c>
      <c r="T101" s="84">
        <v>0</v>
      </c>
      <c r="U101" s="83">
        <v>0</v>
      </c>
      <c r="V101" s="84">
        <v>0</v>
      </c>
      <c r="W101" s="83">
        <v>0</v>
      </c>
      <c r="X101" s="84">
        <v>0</v>
      </c>
      <c r="Y101" s="83">
        <v>0</v>
      </c>
      <c r="Z101" s="79">
        <v>0</v>
      </c>
      <c r="AA101" s="83">
        <v>0</v>
      </c>
      <c r="AB101" s="84">
        <v>0</v>
      </c>
      <c r="AC101" s="83">
        <v>0</v>
      </c>
      <c r="AD101" s="84">
        <v>6</v>
      </c>
      <c r="AE101" s="83">
        <v>1.7657445556209534</v>
      </c>
      <c r="AF101" s="84">
        <v>2</v>
      </c>
      <c r="AG101" s="83">
        <v>0.58858151854031782</v>
      </c>
    </row>
    <row r="102" spans="1:33" ht="16.5" customHeight="1">
      <c r="A102" s="3" t="s">
        <v>469</v>
      </c>
      <c r="B102" s="3" t="s">
        <v>505</v>
      </c>
      <c r="C102" s="76" t="s">
        <v>237</v>
      </c>
      <c r="D102" s="77"/>
      <c r="E102" s="78">
        <v>8437</v>
      </c>
      <c r="F102" s="79">
        <v>57</v>
      </c>
      <c r="G102" s="80">
        <v>6.7559559084982812</v>
      </c>
      <c r="H102" s="79">
        <v>119</v>
      </c>
      <c r="I102" s="80">
        <v>14.104539528268342</v>
      </c>
      <c r="J102" s="81">
        <v>-62</v>
      </c>
      <c r="K102" s="82">
        <v>-7.3485836197700607</v>
      </c>
      <c r="L102" s="79">
        <v>5</v>
      </c>
      <c r="M102" s="80">
        <v>87.719298245614027</v>
      </c>
      <c r="N102" s="79">
        <v>0</v>
      </c>
      <c r="O102" s="80">
        <v>0</v>
      </c>
      <c r="P102" s="79">
        <v>0</v>
      </c>
      <c r="Q102" s="80">
        <v>0</v>
      </c>
      <c r="R102" s="79">
        <v>0</v>
      </c>
      <c r="S102" s="83">
        <v>0</v>
      </c>
      <c r="T102" s="84">
        <v>0</v>
      </c>
      <c r="U102" s="83">
        <v>0</v>
      </c>
      <c r="V102" s="84">
        <v>0</v>
      </c>
      <c r="W102" s="83">
        <v>0</v>
      </c>
      <c r="X102" s="84">
        <v>0</v>
      </c>
      <c r="Y102" s="83">
        <v>0</v>
      </c>
      <c r="Z102" s="79">
        <v>0</v>
      </c>
      <c r="AA102" s="83">
        <v>0</v>
      </c>
      <c r="AB102" s="84">
        <v>0</v>
      </c>
      <c r="AC102" s="83">
        <v>0</v>
      </c>
      <c r="AD102" s="84">
        <v>13</v>
      </c>
      <c r="AE102" s="83">
        <v>1.5408320493066257</v>
      </c>
      <c r="AF102" s="84">
        <v>7</v>
      </c>
      <c r="AG102" s="83">
        <v>0.82967879578049064</v>
      </c>
    </row>
    <row r="103" spans="1:33" ht="16.5" customHeight="1">
      <c r="A103" s="3" t="s">
        <v>469</v>
      </c>
      <c r="B103" s="3" t="s">
        <v>505</v>
      </c>
      <c r="C103" s="76" t="s">
        <v>239</v>
      </c>
      <c r="D103" s="77"/>
      <c r="E103" s="78">
        <v>9775</v>
      </c>
      <c r="F103" s="79">
        <v>41</v>
      </c>
      <c r="G103" s="80">
        <v>4.1943734015345262</v>
      </c>
      <c r="H103" s="79">
        <v>150</v>
      </c>
      <c r="I103" s="80">
        <v>15.34526854219949</v>
      </c>
      <c r="J103" s="81">
        <v>-109</v>
      </c>
      <c r="K103" s="82">
        <v>-11.150895140664961</v>
      </c>
      <c r="L103" s="79">
        <v>2</v>
      </c>
      <c r="M103" s="80">
        <v>48.780487804878049</v>
      </c>
      <c r="N103" s="79">
        <v>0</v>
      </c>
      <c r="O103" s="80">
        <v>0</v>
      </c>
      <c r="P103" s="79">
        <v>0</v>
      </c>
      <c r="Q103" s="80">
        <v>0</v>
      </c>
      <c r="R103" s="79">
        <v>0</v>
      </c>
      <c r="S103" s="83">
        <v>0</v>
      </c>
      <c r="T103" s="84">
        <v>0</v>
      </c>
      <c r="U103" s="83">
        <v>0</v>
      </c>
      <c r="V103" s="84">
        <v>0</v>
      </c>
      <c r="W103" s="83">
        <v>0</v>
      </c>
      <c r="X103" s="84">
        <v>0</v>
      </c>
      <c r="Y103" s="83">
        <v>0</v>
      </c>
      <c r="Z103" s="79">
        <v>0</v>
      </c>
      <c r="AA103" s="83">
        <v>0</v>
      </c>
      <c r="AB103" s="84">
        <v>0</v>
      </c>
      <c r="AC103" s="83">
        <v>0</v>
      </c>
      <c r="AD103" s="84">
        <v>24</v>
      </c>
      <c r="AE103" s="83">
        <v>2.4552429667519178</v>
      </c>
      <c r="AF103" s="84">
        <v>19</v>
      </c>
      <c r="AG103" s="83">
        <v>1.9437340153452687</v>
      </c>
    </row>
    <row r="104" spans="1:33" ht="16.5" customHeight="1">
      <c r="A104" s="3" t="s">
        <v>31</v>
      </c>
      <c r="B104" s="3" t="s">
        <v>495</v>
      </c>
      <c r="C104" s="76" t="s">
        <v>241</v>
      </c>
      <c r="D104" s="77"/>
      <c r="E104" s="78">
        <v>10501</v>
      </c>
      <c r="F104" s="79">
        <v>64</v>
      </c>
      <c r="G104" s="80">
        <v>6.0946576516522235</v>
      </c>
      <c r="H104" s="79">
        <v>144</v>
      </c>
      <c r="I104" s="80">
        <v>13.712979716217504</v>
      </c>
      <c r="J104" s="81">
        <v>-80</v>
      </c>
      <c r="K104" s="82">
        <v>-7.6183220645652794</v>
      </c>
      <c r="L104" s="79">
        <v>8</v>
      </c>
      <c r="M104" s="80">
        <v>125</v>
      </c>
      <c r="N104" s="79">
        <v>0</v>
      </c>
      <c r="O104" s="80">
        <v>0</v>
      </c>
      <c r="P104" s="79">
        <v>0</v>
      </c>
      <c r="Q104" s="80">
        <v>0</v>
      </c>
      <c r="R104" s="79">
        <v>2</v>
      </c>
      <c r="S104" s="83">
        <v>31.25</v>
      </c>
      <c r="T104" s="84">
        <v>2</v>
      </c>
      <c r="U104" s="83">
        <v>31.25</v>
      </c>
      <c r="V104" s="84">
        <v>0</v>
      </c>
      <c r="W104" s="83">
        <v>0</v>
      </c>
      <c r="X104" s="84">
        <v>3</v>
      </c>
      <c r="Y104" s="83">
        <v>46.875</v>
      </c>
      <c r="Z104" s="79">
        <v>2</v>
      </c>
      <c r="AA104" s="83">
        <v>31.25</v>
      </c>
      <c r="AB104" s="84">
        <v>1</v>
      </c>
      <c r="AC104" s="83">
        <v>15.625</v>
      </c>
      <c r="AD104" s="84">
        <v>51</v>
      </c>
      <c r="AE104" s="83">
        <v>4.8566803161603653</v>
      </c>
      <c r="AF104" s="84">
        <v>17</v>
      </c>
      <c r="AG104" s="83">
        <v>1.6188934387201217</v>
      </c>
    </row>
    <row r="105" spans="1:33" ht="16.5" customHeight="1">
      <c r="A105" s="3" t="s">
        <v>31</v>
      </c>
      <c r="B105" s="3" t="s">
        <v>495</v>
      </c>
      <c r="C105" s="76" t="s">
        <v>243</v>
      </c>
      <c r="D105" s="77"/>
      <c r="E105" s="78">
        <v>4849</v>
      </c>
      <c r="F105" s="79">
        <v>37</v>
      </c>
      <c r="G105" s="80">
        <v>7.6304392658280058</v>
      </c>
      <c r="H105" s="79">
        <v>75</v>
      </c>
      <c r="I105" s="80">
        <v>15.467106619921633</v>
      </c>
      <c r="J105" s="81">
        <v>-38</v>
      </c>
      <c r="K105" s="82">
        <v>-7.8366673540936276</v>
      </c>
      <c r="L105" s="79">
        <v>5</v>
      </c>
      <c r="M105" s="80">
        <v>135.13513513513513</v>
      </c>
      <c r="N105" s="79">
        <v>0</v>
      </c>
      <c r="O105" s="80">
        <v>0</v>
      </c>
      <c r="P105" s="79">
        <v>0</v>
      </c>
      <c r="Q105" s="80">
        <v>0</v>
      </c>
      <c r="R105" s="79">
        <v>0</v>
      </c>
      <c r="S105" s="83">
        <v>0</v>
      </c>
      <c r="T105" s="84">
        <v>0</v>
      </c>
      <c r="U105" s="83">
        <v>0</v>
      </c>
      <c r="V105" s="84">
        <v>0</v>
      </c>
      <c r="W105" s="83">
        <v>0</v>
      </c>
      <c r="X105" s="84">
        <v>0</v>
      </c>
      <c r="Y105" s="83">
        <v>0</v>
      </c>
      <c r="Z105" s="79">
        <v>0</v>
      </c>
      <c r="AA105" s="83">
        <v>0</v>
      </c>
      <c r="AB105" s="84">
        <v>0</v>
      </c>
      <c r="AC105" s="83">
        <v>0</v>
      </c>
      <c r="AD105" s="84">
        <v>15</v>
      </c>
      <c r="AE105" s="83">
        <v>3.0934213239843267</v>
      </c>
      <c r="AF105" s="84">
        <v>6</v>
      </c>
      <c r="AG105" s="83">
        <v>1.2373685295937307</v>
      </c>
    </row>
    <row r="106" spans="1:33" ht="16.5" customHeight="1">
      <c r="A106" s="3" t="s">
        <v>31</v>
      </c>
      <c r="B106" s="3" t="s">
        <v>495</v>
      </c>
      <c r="C106" s="76" t="s">
        <v>245</v>
      </c>
      <c r="D106" s="77"/>
      <c r="E106" s="78">
        <v>2385</v>
      </c>
      <c r="F106" s="79">
        <v>11</v>
      </c>
      <c r="G106" s="80">
        <v>4.6121593291404617</v>
      </c>
      <c r="H106" s="79">
        <v>28</v>
      </c>
      <c r="I106" s="80">
        <v>11.740041928721174</v>
      </c>
      <c r="J106" s="81">
        <v>-17</v>
      </c>
      <c r="K106" s="82">
        <v>-7.1278825995807127</v>
      </c>
      <c r="L106" s="79">
        <v>0</v>
      </c>
      <c r="M106" s="80">
        <v>0</v>
      </c>
      <c r="N106" s="79">
        <v>0</v>
      </c>
      <c r="O106" s="80">
        <v>0</v>
      </c>
      <c r="P106" s="79">
        <v>0</v>
      </c>
      <c r="Q106" s="80">
        <v>0</v>
      </c>
      <c r="R106" s="79">
        <v>0</v>
      </c>
      <c r="S106" s="83">
        <v>0</v>
      </c>
      <c r="T106" s="84">
        <v>0</v>
      </c>
      <c r="U106" s="83">
        <v>0</v>
      </c>
      <c r="V106" s="84">
        <v>0</v>
      </c>
      <c r="W106" s="83">
        <v>0</v>
      </c>
      <c r="X106" s="84">
        <v>0</v>
      </c>
      <c r="Y106" s="83">
        <v>0</v>
      </c>
      <c r="Z106" s="79">
        <v>0</v>
      </c>
      <c r="AA106" s="83">
        <v>0</v>
      </c>
      <c r="AB106" s="84">
        <v>0</v>
      </c>
      <c r="AC106" s="83">
        <v>0</v>
      </c>
      <c r="AD106" s="84">
        <v>3</v>
      </c>
      <c r="AE106" s="83">
        <v>1.2578616352201257</v>
      </c>
      <c r="AF106" s="84">
        <v>3</v>
      </c>
      <c r="AG106" s="83">
        <v>1.2578616352201257</v>
      </c>
    </row>
    <row r="107" spans="1:33" ht="16.5" customHeight="1">
      <c r="A107" s="3" t="s">
        <v>31</v>
      </c>
      <c r="B107" s="3" t="s">
        <v>495</v>
      </c>
      <c r="C107" s="76" t="s">
        <v>247</v>
      </c>
      <c r="D107" s="77"/>
      <c r="E107" s="78">
        <v>1315</v>
      </c>
      <c r="F107" s="79">
        <v>4</v>
      </c>
      <c r="G107" s="80">
        <v>3.041825095057034</v>
      </c>
      <c r="H107" s="79">
        <v>12</v>
      </c>
      <c r="I107" s="80">
        <v>9.1254752851711025</v>
      </c>
      <c r="J107" s="81">
        <v>-8</v>
      </c>
      <c r="K107" s="82">
        <v>-6.083650190114068</v>
      </c>
      <c r="L107" s="79">
        <v>1</v>
      </c>
      <c r="M107" s="80">
        <v>250</v>
      </c>
      <c r="N107" s="79">
        <v>0</v>
      </c>
      <c r="O107" s="80">
        <v>0</v>
      </c>
      <c r="P107" s="79">
        <v>0</v>
      </c>
      <c r="Q107" s="80">
        <v>0</v>
      </c>
      <c r="R107" s="79">
        <v>0</v>
      </c>
      <c r="S107" s="83">
        <v>0</v>
      </c>
      <c r="T107" s="84">
        <v>0</v>
      </c>
      <c r="U107" s="83">
        <v>0</v>
      </c>
      <c r="V107" s="84">
        <v>0</v>
      </c>
      <c r="W107" s="83">
        <v>0</v>
      </c>
      <c r="X107" s="84">
        <v>0</v>
      </c>
      <c r="Y107" s="83">
        <v>0</v>
      </c>
      <c r="Z107" s="79">
        <v>0</v>
      </c>
      <c r="AA107" s="83">
        <v>0</v>
      </c>
      <c r="AB107" s="84">
        <v>0</v>
      </c>
      <c r="AC107" s="83">
        <v>0</v>
      </c>
      <c r="AD107" s="84">
        <v>3</v>
      </c>
      <c r="AE107" s="83">
        <v>2.2813688212927756</v>
      </c>
      <c r="AF107" s="84">
        <v>1</v>
      </c>
      <c r="AG107" s="83">
        <v>0.76045627376425851</v>
      </c>
    </row>
    <row r="108" spans="1:33" ht="16.5" customHeight="1">
      <c r="A108" s="3" t="s">
        <v>488</v>
      </c>
      <c r="B108" s="3" t="s">
        <v>489</v>
      </c>
      <c r="C108" s="76" t="s">
        <v>249</v>
      </c>
      <c r="D108" s="77"/>
      <c r="E108" s="78">
        <v>3222</v>
      </c>
      <c r="F108" s="79">
        <v>7</v>
      </c>
      <c r="G108" s="80">
        <v>2.1725636250775913</v>
      </c>
      <c r="H108" s="79">
        <v>84</v>
      </c>
      <c r="I108" s="80">
        <v>26.070763500931101</v>
      </c>
      <c r="J108" s="81">
        <v>-77</v>
      </c>
      <c r="K108" s="82">
        <v>-23.898199875853507</v>
      </c>
      <c r="L108" s="79">
        <v>1</v>
      </c>
      <c r="M108" s="80">
        <v>142.85714285714286</v>
      </c>
      <c r="N108" s="79">
        <v>0</v>
      </c>
      <c r="O108" s="80">
        <v>0</v>
      </c>
      <c r="P108" s="79">
        <v>0</v>
      </c>
      <c r="Q108" s="80">
        <v>0</v>
      </c>
      <c r="R108" s="79">
        <v>0</v>
      </c>
      <c r="S108" s="83">
        <v>0</v>
      </c>
      <c r="T108" s="84">
        <v>0</v>
      </c>
      <c r="U108" s="83">
        <v>0</v>
      </c>
      <c r="V108" s="84">
        <v>0</v>
      </c>
      <c r="W108" s="83">
        <v>0</v>
      </c>
      <c r="X108" s="84">
        <v>0</v>
      </c>
      <c r="Y108" s="83">
        <v>0</v>
      </c>
      <c r="Z108" s="79">
        <v>0</v>
      </c>
      <c r="AA108" s="83">
        <v>0</v>
      </c>
      <c r="AB108" s="84">
        <v>0</v>
      </c>
      <c r="AC108" s="83">
        <v>0</v>
      </c>
      <c r="AD108" s="84">
        <v>11</v>
      </c>
      <c r="AE108" s="83">
        <v>3.4140285536933579</v>
      </c>
      <c r="AF108" s="84">
        <v>6</v>
      </c>
      <c r="AG108" s="83">
        <v>1.8621973929236499</v>
      </c>
    </row>
    <row r="109" spans="1:33" ht="16.5" customHeight="1">
      <c r="A109" s="3" t="s">
        <v>488</v>
      </c>
      <c r="B109" s="3" t="s">
        <v>489</v>
      </c>
      <c r="C109" s="76" t="s">
        <v>251</v>
      </c>
      <c r="D109" s="77"/>
      <c r="E109" s="78">
        <v>3012</v>
      </c>
      <c r="F109" s="79">
        <v>8</v>
      </c>
      <c r="G109" s="80">
        <v>2.6560424966799467</v>
      </c>
      <c r="H109" s="79">
        <v>51</v>
      </c>
      <c r="I109" s="80">
        <v>16.932270916334659</v>
      </c>
      <c r="J109" s="81">
        <v>-43</v>
      </c>
      <c r="K109" s="82">
        <v>-14.276228419654714</v>
      </c>
      <c r="L109" s="79">
        <v>1</v>
      </c>
      <c r="M109" s="80">
        <v>125</v>
      </c>
      <c r="N109" s="79">
        <v>0</v>
      </c>
      <c r="O109" s="80">
        <v>0</v>
      </c>
      <c r="P109" s="79">
        <v>0</v>
      </c>
      <c r="Q109" s="80">
        <v>0</v>
      </c>
      <c r="R109" s="79">
        <v>0</v>
      </c>
      <c r="S109" s="83">
        <v>0</v>
      </c>
      <c r="T109" s="84">
        <v>0</v>
      </c>
      <c r="U109" s="83">
        <v>0</v>
      </c>
      <c r="V109" s="84">
        <v>0</v>
      </c>
      <c r="W109" s="83">
        <v>0</v>
      </c>
      <c r="X109" s="84">
        <v>0</v>
      </c>
      <c r="Y109" s="83">
        <v>0</v>
      </c>
      <c r="Z109" s="79">
        <v>0</v>
      </c>
      <c r="AA109" s="83">
        <v>0</v>
      </c>
      <c r="AB109" s="84">
        <v>0</v>
      </c>
      <c r="AC109" s="83">
        <v>0</v>
      </c>
      <c r="AD109" s="84">
        <v>7</v>
      </c>
      <c r="AE109" s="83">
        <v>2.3240371845949537</v>
      </c>
      <c r="AF109" s="84" t="s">
        <v>0</v>
      </c>
      <c r="AG109" s="83">
        <v>0</v>
      </c>
    </row>
    <row r="110" spans="1:33" ht="16.5" customHeight="1">
      <c r="A110" s="3" t="s">
        <v>488</v>
      </c>
      <c r="B110" s="3" t="s">
        <v>489</v>
      </c>
      <c r="C110" s="76" t="s">
        <v>253</v>
      </c>
      <c r="D110" s="77"/>
      <c r="E110" s="78">
        <v>3186</v>
      </c>
      <c r="F110" s="79">
        <v>11</v>
      </c>
      <c r="G110" s="80">
        <v>3.4526051475204018</v>
      </c>
      <c r="H110" s="79">
        <v>55</v>
      </c>
      <c r="I110" s="80">
        <v>17.263025737602007</v>
      </c>
      <c r="J110" s="81">
        <v>-44</v>
      </c>
      <c r="K110" s="82">
        <v>-13.810420590081607</v>
      </c>
      <c r="L110" s="79">
        <v>1</v>
      </c>
      <c r="M110" s="80">
        <v>90.909090909090907</v>
      </c>
      <c r="N110" s="79">
        <v>0</v>
      </c>
      <c r="O110" s="80">
        <v>0</v>
      </c>
      <c r="P110" s="79">
        <v>0</v>
      </c>
      <c r="Q110" s="80">
        <v>0</v>
      </c>
      <c r="R110" s="79">
        <v>0</v>
      </c>
      <c r="S110" s="83">
        <v>0</v>
      </c>
      <c r="T110" s="84">
        <v>0</v>
      </c>
      <c r="U110" s="83">
        <v>0</v>
      </c>
      <c r="V110" s="84">
        <v>0</v>
      </c>
      <c r="W110" s="83">
        <v>0</v>
      </c>
      <c r="X110" s="84">
        <v>0</v>
      </c>
      <c r="Y110" s="83">
        <v>0</v>
      </c>
      <c r="Z110" s="79">
        <v>0</v>
      </c>
      <c r="AA110" s="83">
        <v>0</v>
      </c>
      <c r="AB110" s="84">
        <v>0</v>
      </c>
      <c r="AC110" s="83">
        <v>0</v>
      </c>
      <c r="AD110" s="84">
        <v>4</v>
      </c>
      <c r="AE110" s="83">
        <v>1.2554927809165097</v>
      </c>
      <c r="AF110" s="84">
        <v>6</v>
      </c>
      <c r="AG110" s="83">
        <v>1.8832391713747645</v>
      </c>
    </row>
    <row r="111" spans="1:33" ht="16.5" customHeight="1">
      <c r="A111" s="3" t="s">
        <v>488</v>
      </c>
      <c r="B111" s="3" t="s">
        <v>489</v>
      </c>
      <c r="C111" s="76" t="s">
        <v>255</v>
      </c>
      <c r="D111" s="77"/>
      <c r="E111" s="78">
        <v>4112</v>
      </c>
      <c r="F111" s="79">
        <v>20</v>
      </c>
      <c r="G111" s="80">
        <v>4.8638132295719849</v>
      </c>
      <c r="H111" s="79">
        <v>77</v>
      </c>
      <c r="I111" s="80">
        <v>18.725680933852139</v>
      </c>
      <c r="J111" s="81">
        <v>-57</v>
      </c>
      <c r="K111" s="82">
        <v>-13.861867704280154</v>
      </c>
      <c r="L111" s="79">
        <v>1</v>
      </c>
      <c r="M111" s="80">
        <v>50</v>
      </c>
      <c r="N111" s="79">
        <v>0</v>
      </c>
      <c r="O111" s="80">
        <v>0</v>
      </c>
      <c r="P111" s="79">
        <v>0</v>
      </c>
      <c r="Q111" s="80">
        <v>0</v>
      </c>
      <c r="R111" s="79">
        <v>0</v>
      </c>
      <c r="S111" s="83">
        <v>0</v>
      </c>
      <c r="T111" s="84">
        <v>0</v>
      </c>
      <c r="U111" s="83">
        <v>0</v>
      </c>
      <c r="V111" s="84">
        <v>0</v>
      </c>
      <c r="W111" s="83">
        <v>0</v>
      </c>
      <c r="X111" s="84">
        <v>0</v>
      </c>
      <c r="Y111" s="83">
        <v>0</v>
      </c>
      <c r="Z111" s="79">
        <v>0</v>
      </c>
      <c r="AA111" s="83">
        <v>0</v>
      </c>
      <c r="AB111" s="84">
        <v>0</v>
      </c>
      <c r="AC111" s="83">
        <v>0</v>
      </c>
      <c r="AD111" s="84">
        <v>11</v>
      </c>
      <c r="AE111" s="83">
        <v>2.6750972762645913</v>
      </c>
      <c r="AF111" s="84">
        <v>2</v>
      </c>
      <c r="AG111" s="83">
        <v>0.48638132295719844</v>
      </c>
    </row>
    <row r="112" spans="1:33" ht="16.5" customHeight="1">
      <c r="A112" s="3" t="s">
        <v>488</v>
      </c>
      <c r="B112" s="3" t="s">
        <v>489</v>
      </c>
      <c r="C112" s="76" t="s">
        <v>257</v>
      </c>
      <c r="D112" s="77"/>
      <c r="E112" s="78">
        <v>699</v>
      </c>
      <c r="F112" s="79">
        <v>1</v>
      </c>
      <c r="G112" s="80">
        <v>1.4306151645207439</v>
      </c>
      <c r="H112" s="79">
        <v>7</v>
      </c>
      <c r="I112" s="80">
        <v>10.014306151645208</v>
      </c>
      <c r="J112" s="81">
        <v>-6</v>
      </c>
      <c r="K112" s="82">
        <v>-8.5836909871244629</v>
      </c>
      <c r="L112" s="79">
        <v>0</v>
      </c>
      <c r="M112" s="80">
        <v>0</v>
      </c>
      <c r="N112" s="79">
        <v>0</v>
      </c>
      <c r="O112" s="80">
        <v>0</v>
      </c>
      <c r="P112" s="79">
        <v>0</v>
      </c>
      <c r="Q112" s="80">
        <v>0</v>
      </c>
      <c r="R112" s="79">
        <v>0</v>
      </c>
      <c r="S112" s="83">
        <v>0</v>
      </c>
      <c r="T112" s="84">
        <v>0</v>
      </c>
      <c r="U112" s="83">
        <v>0</v>
      </c>
      <c r="V112" s="84">
        <v>0</v>
      </c>
      <c r="W112" s="83">
        <v>0</v>
      </c>
      <c r="X112" s="84">
        <v>0</v>
      </c>
      <c r="Y112" s="83">
        <v>0</v>
      </c>
      <c r="Z112" s="79">
        <v>0</v>
      </c>
      <c r="AA112" s="83">
        <v>0</v>
      </c>
      <c r="AB112" s="84">
        <v>0</v>
      </c>
      <c r="AC112" s="83">
        <v>0</v>
      </c>
      <c r="AD112" s="84">
        <v>3</v>
      </c>
      <c r="AE112" s="83">
        <v>4.2918454935622314</v>
      </c>
      <c r="AF112" s="84" t="s">
        <v>0</v>
      </c>
      <c r="AG112" s="83">
        <v>0</v>
      </c>
    </row>
    <row r="113" spans="1:33" ht="16.5" customHeight="1">
      <c r="A113" s="3" t="s">
        <v>488</v>
      </c>
      <c r="B113" s="3" t="s">
        <v>489</v>
      </c>
      <c r="C113" s="76" t="s">
        <v>259</v>
      </c>
      <c r="D113" s="77"/>
      <c r="E113" s="78">
        <v>1440</v>
      </c>
      <c r="F113" s="79">
        <v>7</v>
      </c>
      <c r="G113" s="80">
        <v>4.8611111111111116</v>
      </c>
      <c r="H113" s="79">
        <v>32</v>
      </c>
      <c r="I113" s="80">
        <v>22.222222222222221</v>
      </c>
      <c r="J113" s="81">
        <v>-25</v>
      </c>
      <c r="K113" s="82">
        <v>-17.361111111111111</v>
      </c>
      <c r="L113" s="79">
        <v>0</v>
      </c>
      <c r="M113" s="80">
        <v>0</v>
      </c>
      <c r="N113" s="79">
        <v>0</v>
      </c>
      <c r="O113" s="80">
        <v>0</v>
      </c>
      <c r="P113" s="79">
        <v>0</v>
      </c>
      <c r="Q113" s="80">
        <v>0</v>
      </c>
      <c r="R113" s="79">
        <v>0</v>
      </c>
      <c r="S113" s="83">
        <v>0</v>
      </c>
      <c r="T113" s="84">
        <v>0</v>
      </c>
      <c r="U113" s="83">
        <v>0</v>
      </c>
      <c r="V113" s="84">
        <v>0</v>
      </c>
      <c r="W113" s="83">
        <v>0</v>
      </c>
      <c r="X113" s="84">
        <v>0</v>
      </c>
      <c r="Y113" s="83">
        <v>0</v>
      </c>
      <c r="Z113" s="79">
        <v>0</v>
      </c>
      <c r="AA113" s="83">
        <v>0</v>
      </c>
      <c r="AB113" s="84">
        <v>0</v>
      </c>
      <c r="AC113" s="83">
        <v>0</v>
      </c>
      <c r="AD113" s="84">
        <v>3</v>
      </c>
      <c r="AE113" s="83">
        <v>2.0833333333333335</v>
      </c>
      <c r="AF113" s="84" t="s">
        <v>0</v>
      </c>
      <c r="AG113" s="83">
        <v>0</v>
      </c>
    </row>
    <row r="114" spans="1:33" ht="16.5" customHeight="1">
      <c r="A114" s="3" t="s">
        <v>469</v>
      </c>
      <c r="B114" s="3" t="s">
        <v>505</v>
      </c>
      <c r="C114" s="76" t="s">
        <v>261</v>
      </c>
      <c r="D114" s="77"/>
      <c r="E114" s="78">
        <v>1386</v>
      </c>
      <c r="F114" s="79">
        <v>10</v>
      </c>
      <c r="G114" s="80">
        <v>7.2150072150072146</v>
      </c>
      <c r="H114" s="79">
        <v>27</v>
      </c>
      <c r="I114" s="80">
        <v>19.480519480519479</v>
      </c>
      <c r="J114" s="81">
        <v>-17</v>
      </c>
      <c r="K114" s="82">
        <v>-12.265512265512266</v>
      </c>
      <c r="L114" s="79">
        <v>1</v>
      </c>
      <c r="M114" s="80">
        <v>100</v>
      </c>
      <c r="N114" s="79">
        <v>0</v>
      </c>
      <c r="O114" s="80">
        <v>0</v>
      </c>
      <c r="P114" s="79">
        <v>0</v>
      </c>
      <c r="Q114" s="80">
        <v>0</v>
      </c>
      <c r="R114" s="79">
        <v>0</v>
      </c>
      <c r="S114" s="83">
        <v>0</v>
      </c>
      <c r="T114" s="84">
        <v>0</v>
      </c>
      <c r="U114" s="83">
        <v>0</v>
      </c>
      <c r="V114" s="84">
        <v>0</v>
      </c>
      <c r="W114" s="83">
        <v>0</v>
      </c>
      <c r="X114" s="84">
        <v>0</v>
      </c>
      <c r="Y114" s="83">
        <v>0</v>
      </c>
      <c r="Z114" s="79">
        <v>0</v>
      </c>
      <c r="AA114" s="83">
        <v>0</v>
      </c>
      <c r="AB114" s="84">
        <v>0</v>
      </c>
      <c r="AC114" s="83">
        <v>0</v>
      </c>
      <c r="AD114" s="84">
        <v>2</v>
      </c>
      <c r="AE114" s="83">
        <v>1.4430014430014431</v>
      </c>
      <c r="AF114" s="84" t="s">
        <v>0</v>
      </c>
      <c r="AG114" s="83">
        <v>0</v>
      </c>
    </row>
    <row r="115" spans="1:33" ht="16.5" customHeight="1">
      <c r="A115" s="3" t="s">
        <v>480</v>
      </c>
      <c r="B115" s="3" t="s">
        <v>88</v>
      </c>
      <c r="C115" s="76" t="s">
        <v>263</v>
      </c>
      <c r="D115" s="77"/>
      <c r="E115" s="78">
        <v>4116</v>
      </c>
      <c r="F115" s="79">
        <v>7</v>
      </c>
      <c r="G115" s="80">
        <v>1.7006802721088434</v>
      </c>
      <c r="H115" s="79">
        <v>79</v>
      </c>
      <c r="I115" s="80">
        <v>19.193391642371232</v>
      </c>
      <c r="J115" s="81">
        <v>-72</v>
      </c>
      <c r="K115" s="82">
        <v>-17.492711370262391</v>
      </c>
      <c r="L115" s="79">
        <v>0</v>
      </c>
      <c r="M115" s="80">
        <v>0</v>
      </c>
      <c r="N115" s="79">
        <v>0</v>
      </c>
      <c r="O115" s="80">
        <v>0</v>
      </c>
      <c r="P115" s="79">
        <v>0</v>
      </c>
      <c r="Q115" s="80">
        <v>0</v>
      </c>
      <c r="R115" s="79">
        <v>0</v>
      </c>
      <c r="S115" s="83">
        <v>0</v>
      </c>
      <c r="T115" s="84">
        <v>0</v>
      </c>
      <c r="U115" s="83">
        <v>0</v>
      </c>
      <c r="V115" s="84">
        <v>0</v>
      </c>
      <c r="W115" s="83">
        <v>0</v>
      </c>
      <c r="X115" s="84">
        <v>0</v>
      </c>
      <c r="Y115" s="83">
        <v>0</v>
      </c>
      <c r="Z115" s="79">
        <v>0</v>
      </c>
      <c r="AA115" s="83">
        <v>0</v>
      </c>
      <c r="AB115" s="84">
        <v>0</v>
      </c>
      <c r="AC115" s="83">
        <v>0</v>
      </c>
      <c r="AD115" s="84">
        <v>8</v>
      </c>
      <c r="AE115" s="83">
        <v>1.9436345966958211</v>
      </c>
      <c r="AF115" s="84">
        <v>7</v>
      </c>
      <c r="AG115" s="83">
        <v>1.7006802721088434</v>
      </c>
    </row>
    <row r="116" spans="1:33" ht="16.5" customHeight="1">
      <c r="A116" s="3" t="s">
        <v>480</v>
      </c>
      <c r="B116" s="3" t="s">
        <v>88</v>
      </c>
      <c r="C116" s="76" t="s">
        <v>265</v>
      </c>
      <c r="D116" s="77"/>
      <c r="E116" s="78">
        <v>2996</v>
      </c>
      <c r="F116" s="79">
        <v>14</v>
      </c>
      <c r="G116" s="80">
        <v>4.6728971962616823</v>
      </c>
      <c r="H116" s="79">
        <v>59</v>
      </c>
      <c r="I116" s="80">
        <v>19.692923898531376</v>
      </c>
      <c r="J116" s="81">
        <v>-45</v>
      </c>
      <c r="K116" s="82">
        <v>-15.020026702269693</v>
      </c>
      <c r="L116" s="79">
        <v>2</v>
      </c>
      <c r="M116" s="80">
        <v>142.85714285714286</v>
      </c>
      <c r="N116" s="79">
        <v>0</v>
      </c>
      <c r="O116" s="80">
        <v>0</v>
      </c>
      <c r="P116" s="79">
        <v>0</v>
      </c>
      <c r="Q116" s="80">
        <v>0</v>
      </c>
      <c r="R116" s="79">
        <v>0</v>
      </c>
      <c r="S116" s="83">
        <v>0</v>
      </c>
      <c r="T116" s="84">
        <v>0</v>
      </c>
      <c r="U116" s="83">
        <v>0</v>
      </c>
      <c r="V116" s="84">
        <v>0</v>
      </c>
      <c r="W116" s="83">
        <v>0</v>
      </c>
      <c r="X116" s="84">
        <v>0</v>
      </c>
      <c r="Y116" s="83">
        <v>0</v>
      </c>
      <c r="Z116" s="79">
        <v>0</v>
      </c>
      <c r="AA116" s="83">
        <v>0</v>
      </c>
      <c r="AB116" s="84">
        <v>0</v>
      </c>
      <c r="AC116" s="83">
        <v>0</v>
      </c>
      <c r="AD116" s="84">
        <v>10</v>
      </c>
      <c r="AE116" s="83">
        <v>3.3377837116154874</v>
      </c>
      <c r="AF116" s="84">
        <v>3</v>
      </c>
      <c r="AG116" s="83">
        <v>1.0013351134846462</v>
      </c>
    </row>
    <row r="117" spans="1:33" ht="16.5" customHeight="1">
      <c r="A117" s="3" t="s">
        <v>480</v>
      </c>
      <c r="B117" s="3" t="s">
        <v>88</v>
      </c>
      <c r="C117" s="76" t="s">
        <v>267</v>
      </c>
      <c r="D117" s="77"/>
      <c r="E117" s="78">
        <v>2986</v>
      </c>
      <c r="F117" s="79">
        <v>12</v>
      </c>
      <c r="G117" s="80">
        <v>4.0187541862022771</v>
      </c>
      <c r="H117" s="79">
        <v>55</v>
      </c>
      <c r="I117" s="80">
        <v>18.419290020093772</v>
      </c>
      <c r="J117" s="81">
        <v>-43</v>
      </c>
      <c r="K117" s="82">
        <v>-14.400535833891492</v>
      </c>
      <c r="L117" s="79">
        <v>1</v>
      </c>
      <c r="M117" s="80">
        <v>83.333333333333329</v>
      </c>
      <c r="N117" s="79">
        <v>0</v>
      </c>
      <c r="O117" s="80">
        <v>0</v>
      </c>
      <c r="P117" s="79">
        <v>0</v>
      </c>
      <c r="Q117" s="80">
        <v>0</v>
      </c>
      <c r="R117" s="79">
        <v>0</v>
      </c>
      <c r="S117" s="83">
        <v>0</v>
      </c>
      <c r="T117" s="84">
        <v>0</v>
      </c>
      <c r="U117" s="83">
        <v>0</v>
      </c>
      <c r="V117" s="84">
        <v>0</v>
      </c>
      <c r="W117" s="83">
        <v>0</v>
      </c>
      <c r="X117" s="84">
        <v>0</v>
      </c>
      <c r="Y117" s="83">
        <v>0</v>
      </c>
      <c r="Z117" s="79">
        <v>0</v>
      </c>
      <c r="AA117" s="83">
        <v>0</v>
      </c>
      <c r="AB117" s="84">
        <v>0</v>
      </c>
      <c r="AC117" s="83">
        <v>0</v>
      </c>
      <c r="AD117" s="84">
        <v>3</v>
      </c>
      <c r="AE117" s="83">
        <v>1.0046885465505693</v>
      </c>
      <c r="AF117" s="84">
        <v>1</v>
      </c>
      <c r="AG117" s="83">
        <v>0.33489618218352307</v>
      </c>
    </row>
    <row r="118" spans="1:33" ht="16.5" customHeight="1">
      <c r="A118" s="3" t="s">
        <v>480</v>
      </c>
      <c r="B118" s="3" t="s">
        <v>88</v>
      </c>
      <c r="C118" s="76" t="s">
        <v>269</v>
      </c>
      <c r="D118" s="77"/>
      <c r="E118" s="78">
        <v>6661</v>
      </c>
      <c r="F118" s="79">
        <v>24</v>
      </c>
      <c r="G118" s="80">
        <v>3.6030626032127309</v>
      </c>
      <c r="H118" s="79">
        <v>103</v>
      </c>
      <c r="I118" s="80">
        <v>15.463143672121303</v>
      </c>
      <c r="J118" s="81">
        <v>-79</v>
      </c>
      <c r="K118" s="82">
        <v>-11.860081068908572</v>
      </c>
      <c r="L118" s="79">
        <v>2</v>
      </c>
      <c r="M118" s="80">
        <v>83.333333333333329</v>
      </c>
      <c r="N118" s="79">
        <v>0</v>
      </c>
      <c r="O118" s="80">
        <v>0</v>
      </c>
      <c r="P118" s="79">
        <v>0</v>
      </c>
      <c r="Q118" s="80">
        <v>0</v>
      </c>
      <c r="R118" s="79">
        <v>0</v>
      </c>
      <c r="S118" s="83">
        <v>0</v>
      </c>
      <c r="T118" s="84">
        <v>0</v>
      </c>
      <c r="U118" s="83">
        <v>0</v>
      </c>
      <c r="V118" s="84">
        <v>0</v>
      </c>
      <c r="W118" s="83">
        <v>0</v>
      </c>
      <c r="X118" s="84">
        <v>1</v>
      </c>
      <c r="Y118" s="83">
        <v>41.666666666666664</v>
      </c>
      <c r="Z118" s="79">
        <v>0</v>
      </c>
      <c r="AA118" s="83">
        <v>0</v>
      </c>
      <c r="AB118" s="84">
        <v>1</v>
      </c>
      <c r="AC118" s="83">
        <v>41.666666666666664</v>
      </c>
      <c r="AD118" s="84">
        <v>17</v>
      </c>
      <c r="AE118" s="83">
        <v>2.5521693439423512</v>
      </c>
      <c r="AF118" s="84">
        <v>6</v>
      </c>
      <c r="AG118" s="83">
        <v>0.90076565080318272</v>
      </c>
    </row>
    <row r="119" spans="1:33" ht="16.5" customHeight="1">
      <c r="A119" s="3" t="s">
        <v>480</v>
      </c>
      <c r="B119" s="3" t="s">
        <v>88</v>
      </c>
      <c r="C119" s="76" t="s">
        <v>271</v>
      </c>
      <c r="D119" s="77"/>
      <c r="E119" s="78">
        <v>1125</v>
      </c>
      <c r="F119" s="79">
        <v>6</v>
      </c>
      <c r="G119" s="80">
        <v>5.333333333333333</v>
      </c>
      <c r="H119" s="79">
        <v>10</v>
      </c>
      <c r="I119" s="80">
        <v>8.8888888888888893</v>
      </c>
      <c r="J119" s="81">
        <v>-4</v>
      </c>
      <c r="K119" s="82">
        <v>-3.5555555555555558</v>
      </c>
      <c r="L119" s="79">
        <v>0</v>
      </c>
      <c r="M119" s="80">
        <v>0</v>
      </c>
      <c r="N119" s="79">
        <v>0</v>
      </c>
      <c r="O119" s="80">
        <v>0</v>
      </c>
      <c r="P119" s="79">
        <v>0</v>
      </c>
      <c r="Q119" s="80">
        <v>0</v>
      </c>
      <c r="R119" s="79">
        <v>0</v>
      </c>
      <c r="S119" s="83">
        <v>0</v>
      </c>
      <c r="T119" s="84">
        <v>0</v>
      </c>
      <c r="U119" s="83">
        <v>0</v>
      </c>
      <c r="V119" s="84">
        <v>0</v>
      </c>
      <c r="W119" s="83">
        <v>0</v>
      </c>
      <c r="X119" s="84">
        <v>0</v>
      </c>
      <c r="Y119" s="83">
        <v>0</v>
      </c>
      <c r="Z119" s="79">
        <v>0</v>
      </c>
      <c r="AA119" s="83">
        <v>0</v>
      </c>
      <c r="AB119" s="84">
        <v>0</v>
      </c>
      <c r="AC119" s="83">
        <v>0</v>
      </c>
      <c r="AD119" s="84" t="s">
        <v>0</v>
      </c>
      <c r="AE119" s="83">
        <v>0</v>
      </c>
      <c r="AF119" s="84">
        <v>2</v>
      </c>
      <c r="AG119" s="83">
        <v>1.7777777777777779</v>
      </c>
    </row>
    <row r="120" spans="1:33" ht="16.5" customHeight="1">
      <c r="A120" s="3" t="s">
        <v>480</v>
      </c>
      <c r="B120" s="3" t="s">
        <v>88</v>
      </c>
      <c r="C120" s="76" t="s">
        <v>273</v>
      </c>
      <c r="D120" s="77"/>
      <c r="E120" s="78">
        <v>2543</v>
      </c>
      <c r="F120" s="79">
        <v>9</v>
      </c>
      <c r="G120" s="80">
        <v>3.5391270153362169</v>
      </c>
      <c r="H120" s="79">
        <v>50</v>
      </c>
      <c r="I120" s="80">
        <v>19.661816751867871</v>
      </c>
      <c r="J120" s="81">
        <v>-41</v>
      </c>
      <c r="K120" s="82">
        <v>-16.122689736531655</v>
      </c>
      <c r="L120" s="79">
        <v>0</v>
      </c>
      <c r="M120" s="80">
        <v>0</v>
      </c>
      <c r="N120" s="79">
        <v>0</v>
      </c>
      <c r="O120" s="80">
        <v>0</v>
      </c>
      <c r="P120" s="79">
        <v>0</v>
      </c>
      <c r="Q120" s="80">
        <v>0</v>
      </c>
      <c r="R120" s="79">
        <v>0</v>
      </c>
      <c r="S120" s="83">
        <v>0</v>
      </c>
      <c r="T120" s="84">
        <v>0</v>
      </c>
      <c r="U120" s="83">
        <v>0</v>
      </c>
      <c r="V120" s="84">
        <v>0</v>
      </c>
      <c r="W120" s="83">
        <v>0</v>
      </c>
      <c r="X120" s="84">
        <v>0</v>
      </c>
      <c r="Y120" s="83">
        <v>0</v>
      </c>
      <c r="Z120" s="79">
        <v>0</v>
      </c>
      <c r="AA120" s="83">
        <v>0</v>
      </c>
      <c r="AB120" s="84">
        <v>0</v>
      </c>
      <c r="AC120" s="83">
        <v>0</v>
      </c>
      <c r="AD120" s="84">
        <v>7</v>
      </c>
      <c r="AE120" s="83">
        <v>2.7526543452615022</v>
      </c>
      <c r="AF120" s="84">
        <v>2</v>
      </c>
      <c r="AG120" s="83">
        <v>0.78647267007471489</v>
      </c>
    </row>
    <row r="121" spans="1:33" ht="16.5" customHeight="1">
      <c r="A121" s="3" t="s">
        <v>480</v>
      </c>
      <c r="B121" s="3" t="s">
        <v>88</v>
      </c>
      <c r="C121" s="76" t="s">
        <v>275</v>
      </c>
      <c r="D121" s="77"/>
      <c r="E121" s="78">
        <v>2973</v>
      </c>
      <c r="F121" s="79">
        <v>22</v>
      </c>
      <c r="G121" s="80">
        <v>7.3999327278842912</v>
      </c>
      <c r="H121" s="79">
        <v>57</v>
      </c>
      <c r="I121" s="80">
        <v>19.17255297679112</v>
      </c>
      <c r="J121" s="81">
        <v>-35</v>
      </c>
      <c r="K121" s="82">
        <v>-11.772620248906829</v>
      </c>
      <c r="L121" s="79">
        <v>1</v>
      </c>
      <c r="M121" s="80">
        <v>45.454545454545453</v>
      </c>
      <c r="N121" s="79">
        <v>0</v>
      </c>
      <c r="O121" s="80">
        <v>0</v>
      </c>
      <c r="P121" s="79">
        <v>0</v>
      </c>
      <c r="Q121" s="80">
        <v>0</v>
      </c>
      <c r="R121" s="79">
        <v>0</v>
      </c>
      <c r="S121" s="83">
        <v>0</v>
      </c>
      <c r="T121" s="84">
        <v>0</v>
      </c>
      <c r="U121" s="83">
        <v>0</v>
      </c>
      <c r="V121" s="84">
        <v>0</v>
      </c>
      <c r="W121" s="83">
        <v>0</v>
      </c>
      <c r="X121" s="84">
        <v>0</v>
      </c>
      <c r="Y121" s="83">
        <v>0</v>
      </c>
      <c r="Z121" s="79">
        <v>0</v>
      </c>
      <c r="AA121" s="83">
        <v>0</v>
      </c>
      <c r="AB121" s="84">
        <v>0</v>
      </c>
      <c r="AC121" s="83">
        <v>0</v>
      </c>
      <c r="AD121" s="84">
        <v>5</v>
      </c>
      <c r="AE121" s="83">
        <v>1.6818028927009754</v>
      </c>
      <c r="AF121" s="84">
        <v>3</v>
      </c>
      <c r="AG121" s="83">
        <v>1.0090817356205852</v>
      </c>
    </row>
    <row r="122" spans="1:33" ht="16.5" customHeight="1">
      <c r="A122" s="3" t="s">
        <v>482</v>
      </c>
      <c r="B122" s="3" t="s">
        <v>85</v>
      </c>
      <c r="C122" s="76" t="s">
        <v>277</v>
      </c>
      <c r="D122" s="77"/>
      <c r="E122" s="78">
        <v>2722</v>
      </c>
      <c r="F122" s="79">
        <v>21</v>
      </c>
      <c r="G122" s="80">
        <v>7.7149155033063925</v>
      </c>
      <c r="H122" s="79">
        <v>31</v>
      </c>
      <c r="I122" s="80">
        <v>11.388684790595152</v>
      </c>
      <c r="J122" s="81">
        <v>-10</v>
      </c>
      <c r="K122" s="82">
        <v>-3.6737692872887582</v>
      </c>
      <c r="L122" s="79">
        <v>2</v>
      </c>
      <c r="M122" s="80">
        <v>95.238095238095227</v>
      </c>
      <c r="N122" s="79">
        <v>0</v>
      </c>
      <c r="O122" s="80">
        <v>0</v>
      </c>
      <c r="P122" s="79">
        <v>0</v>
      </c>
      <c r="Q122" s="80">
        <v>0</v>
      </c>
      <c r="R122" s="79">
        <v>0</v>
      </c>
      <c r="S122" s="83">
        <v>0</v>
      </c>
      <c r="T122" s="84">
        <v>0</v>
      </c>
      <c r="U122" s="83">
        <v>0</v>
      </c>
      <c r="V122" s="84">
        <v>0</v>
      </c>
      <c r="W122" s="83">
        <v>0</v>
      </c>
      <c r="X122" s="84">
        <v>0</v>
      </c>
      <c r="Y122" s="83">
        <v>0</v>
      </c>
      <c r="Z122" s="79">
        <v>0</v>
      </c>
      <c r="AA122" s="83">
        <v>0</v>
      </c>
      <c r="AB122" s="84">
        <v>0</v>
      </c>
      <c r="AC122" s="83">
        <v>0</v>
      </c>
      <c r="AD122" s="84">
        <v>10</v>
      </c>
      <c r="AE122" s="83">
        <v>3.6737692872887582</v>
      </c>
      <c r="AF122" s="84">
        <v>2</v>
      </c>
      <c r="AG122" s="83">
        <v>0.73475385745775157</v>
      </c>
    </row>
    <row r="123" spans="1:33" ht="16.5" customHeight="1">
      <c r="A123" s="3" t="s">
        <v>482</v>
      </c>
      <c r="B123" s="3" t="s">
        <v>85</v>
      </c>
      <c r="C123" s="76" t="s">
        <v>279</v>
      </c>
      <c r="D123" s="77"/>
      <c r="E123" s="78">
        <v>3488</v>
      </c>
      <c r="F123" s="79">
        <v>20</v>
      </c>
      <c r="G123" s="80">
        <v>5.7339449541284404</v>
      </c>
      <c r="H123" s="79">
        <v>40</v>
      </c>
      <c r="I123" s="80">
        <v>11.467889908256881</v>
      </c>
      <c r="J123" s="81">
        <v>-20</v>
      </c>
      <c r="K123" s="82">
        <v>-5.7339449541284404</v>
      </c>
      <c r="L123" s="79">
        <v>1</v>
      </c>
      <c r="M123" s="80">
        <v>50</v>
      </c>
      <c r="N123" s="79">
        <v>0</v>
      </c>
      <c r="O123" s="80">
        <v>0</v>
      </c>
      <c r="P123" s="79">
        <v>0</v>
      </c>
      <c r="Q123" s="80">
        <v>0</v>
      </c>
      <c r="R123" s="79">
        <v>0</v>
      </c>
      <c r="S123" s="83">
        <v>0</v>
      </c>
      <c r="T123" s="84">
        <v>0</v>
      </c>
      <c r="U123" s="83">
        <v>0</v>
      </c>
      <c r="V123" s="84">
        <v>0</v>
      </c>
      <c r="W123" s="83">
        <v>0</v>
      </c>
      <c r="X123" s="84">
        <v>0</v>
      </c>
      <c r="Y123" s="83">
        <v>0</v>
      </c>
      <c r="Z123" s="79">
        <v>0</v>
      </c>
      <c r="AA123" s="83">
        <v>0</v>
      </c>
      <c r="AB123" s="84">
        <v>0</v>
      </c>
      <c r="AC123" s="83">
        <v>0</v>
      </c>
      <c r="AD123" s="84">
        <v>14</v>
      </c>
      <c r="AE123" s="83">
        <v>4.0137614678899087</v>
      </c>
      <c r="AF123" s="84">
        <v>9</v>
      </c>
      <c r="AG123" s="83">
        <v>2.5802752293577984</v>
      </c>
    </row>
    <row r="124" spans="1:33" ht="16.5" customHeight="1">
      <c r="A124" s="3" t="s">
        <v>482</v>
      </c>
      <c r="B124" s="3" t="s">
        <v>85</v>
      </c>
      <c r="C124" s="76" t="s">
        <v>281</v>
      </c>
      <c r="D124" s="77"/>
      <c r="E124" s="78">
        <v>1657</v>
      </c>
      <c r="F124" s="79">
        <v>5</v>
      </c>
      <c r="G124" s="80">
        <v>3.0175015087507542</v>
      </c>
      <c r="H124" s="79">
        <v>26</v>
      </c>
      <c r="I124" s="80">
        <v>15.691007845503924</v>
      </c>
      <c r="J124" s="81">
        <v>-21</v>
      </c>
      <c r="K124" s="82">
        <v>-12.673506336753167</v>
      </c>
      <c r="L124" s="79">
        <v>0</v>
      </c>
      <c r="M124" s="80">
        <v>0</v>
      </c>
      <c r="N124" s="79">
        <v>0</v>
      </c>
      <c r="O124" s="80">
        <v>0</v>
      </c>
      <c r="P124" s="79">
        <v>0</v>
      </c>
      <c r="Q124" s="80">
        <v>0</v>
      </c>
      <c r="R124" s="79">
        <v>0</v>
      </c>
      <c r="S124" s="83">
        <v>0</v>
      </c>
      <c r="T124" s="84">
        <v>0</v>
      </c>
      <c r="U124" s="83">
        <v>0</v>
      </c>
      <c r="V124" s="84">
        <v>0</v>
      </c>
      <c r="W124" s="83">
        <v>0</v>
      </c>
      <c r="X124" s="84">
        <v>1</v>
      </c>
      <c r="Y124" s="83">
        <v>200</v>
      </c>
      <c r="Z124" s="79">
        <v>1</v>
      </c>
      <c r="AA124" s="83">
        <v>200</v>
      </c>
      <c r="AB124" s="84">
        <v>0</v>
      </c>
      <c r="AC124" s="83">
        <v>0</v>
      </c>
      <c r="AD124" s="84">
        <v>6</v>
      </c>
      <c r="AE124" s="83">
        <v>3.6210018105009052</v>
      </c>
      <c r="AF124" s="84">
        <v>4</v>
      </c>
      <c r="AG124" s="83">
        <v>2.4140012070006036</v>
      </c>
    </row>
    <row r="125" spans="1:33" ht="16.5" customHeight="1">
      <c r="A125" s="3" t="s">
        <v>482</v>
      </c>
      <c r="B125" s="3" t="s">
        <v>85</v>
      </c>
      <c r="C125" s="76" t="s">
        <v>283</v>
      </c>
      <c r="D125" s="77"/>
      <c r="E125" s="78">
        <v>7856</v>
      </c>
      <c r="F125" s="79">
        <v>40</v>
      </c>
      <c r="G125" s="80">
        <v>5.0916496945010188</v>
      </c>
      <c r="H125" s="79">
        <v>122</v>
      </c>
      <c r="I125" s="80">
        <v>15.529531568228107</v>
      </c>
      <c r="J125" s="81">
        <v>-82</v>
      </c>
      <c r="K125" s="82">
        <v>-10.437881873727086</v>
      </c>
      <c r="L125" s="79">
        <v>1</v>
      </c>
      <c r="M125" s="80">
        <v>25</v>
      </c>
      <c r="N125" s="79">
        <v>0</v>
      </c>
      <c r="O125" s="80">
        <v>0</v>
      </c>
      <c r="P125" s="79">
        <v>0</v>
      </c>
      <c r="Q125" s="80">
        <v>0</v>
      </c>
      <c r="R125" s="79">
        <v>0</v>
      </c>
      <c r="S125" s="83">
        <v>0</v>
      </c>
      <c r="T125" s="84">
        <v>0</v>
      </c>
      <c r="U125" s="83">
        <v>0</v>
      </c>
      <c r="V125" s="84">
        <v>0</v>
      </c>
      <c r="W125" s="83">
        <v>0</v>
      </c>
      <c r="X125" s="84">
        <v>2</v>
      </c>
      <c r="Y125" s="83">
        <v>50</v>
      </c>
      <c r="Z125" s="79">
        <v>1</v>
      </c>
      <c r="AA125" s="83">
        <v>25</v>
      </c>
      <c r="AB125" s="84">
        <v>1</v>
      </c>
      <c r="AC125" s="83">
        <v>25</v>
      </c>
      <c r="AD125" s="84">
        <v>39</v>
      </c>
      <c r="AE125" s="83">
        <v>4.9643584521384927</v>
      </c>
      <c r="AF125" s="84">
        <v>7</v>
      </c>
      <c r="AG125" s="83">
        <v>0.89103869653767831</v>
      </c>
    </row>
    <row r="126" spans="1:33" ht="16.5" customHeight="1">
      <c r="A126" s="3" t="s">
        <v>482</v>
      </c>
      <c r="B126" s="3" t="s">
        <v>85</v>
      </c>
      <c r="C126" s="76" t="s">
        <v>285</v>
      </c>
      <c r="D126" s="77"/>
      <c r="E126" s="78">
        <v>3823</v>
      </c>
      <c r="F126" s="79">
        <v>14</v>
      </c>
      <c r="G126" s="80">
        <v>3.6620455139942454</v>
      </c>
      <c r="H126" s="79">
        <v>54</v>
      </c>
      <c r="I126" s="80">
        <v>14.125032696834946</v>
      </c>
      <c r="J126" s="81">
        <v>-40</v>
      </c>
      <c r="K126" s="82">
        <v>-10.462987182840701</v>
      </c>
      <c r="L126" s="79">
        <v>1</v>
      </c>
      <c r="M126" s="80">
        <v>71.428571428571431</v>
      </c>
      <c r="N126" s="79">
        <v>0</v>
      </c>
      <c r="O126" s="80">
        <v>0</v>
      </c>
      <c r="P126" s="79">
        <v>0</v>
      </c>
      <c r="Q126" s="80">
        <v>0</v>
      </c>
      <c r="R126" s="79">
        <v>0</v>
      </c>
      <c r="S126" s="83">
        <v>0</v>
      </c>
      <c r="T126" s="84">
        <v>0</v>
      </c>
      <c r="U126" s="83">
        <v>0</v>
      </c>
      <c r="V126" s="84">
        <v>0</v>
      </c>
      <c r="W126" s="83">
        <v>0</v>
      </c>
      <c r="X126" s="84">
        <v>1</v>
      </c>
      <c r="Y126" s="83">
        <v>71.428571428571431</v>
      </c>
      <c r="Z126" s="79">
        <v>0</v>
      </c>
      <c r="AA126" s="83">
        <v>0</v>
      </c>
      <c r="AB126" s="84">
        <v>1</v>
      </c>
      <c r="AC126" s="83">
        <v>71.428571428571431</v>
      </c>
      <c r="AD126" s="84">
        <v>12</v>
      </c>
      <c r="AE126" s="83">
        <v>3.1388961548522105</v>
      </c>
      <c r="AF126" s="84">
        <v>4</v>
      </c>
      <c r="AG126" s="83">
        <v>1.04629871828407</v>
      </c>
    </row>
    <row r="127" spans="1:33" ht="16.5" customHeight="1">
      <c r="A127" s="3" t="s">
        <v>482</v>
      </c>
      <c r="B127" s="3" t="s">
        <v>85</v>
      </c>
      <c r="C127" s="76" t="s">
        <v>287</v>
      </c>
      <c r="D127" s="77"/>
      <c r="E127" s="78">
        <v>2416</v>
      </c>
      <c r="F127" s="79">
        <v>15</v>
      </c>
      <c r="G127" s="80">
        <v>6.2086092715231782</v>
      </c>
      <c r="H127" s="79">
        <v>31</v>
      </c>
      <c r="I127" s="80">
        <v>12.831125827814569</v>
      </c>
      <c r="J127" s="81">
        <v>-16</v>
      </c>
      <c r="K127" s="82">
        <v>-6.6225165562913908</v>
      </c>
      <c r="L127" s="79">
        <v>2</v>
      </c>
      <c r="M127" s="80">
        <v>133.33333333333334</v>
      </c>
      <c r="N127" s="79">
        <v>1</v>
      </c>
      <c r="O127" s="80">
        <v>66.666666666666671</v>
      </c>
      <c r="P127" s="79">
        <v>0</v>
      </c>
      <c r="Q127" s="80">
        <v>0</v>
      </c>
      <c r="R127" s="79">
        <v>0</v>
      </c>
      <c r="S127" s="83">
        <v>0</v>
      </c>
      <c r="T127" s="84">
        <v>0</v>
      </c>
      <c r="U127" s="83">
        <v>0</v>
      </c>
      <c r="V127" s="84">
        <v>0</v>
      </c>
      <c r="W127" s="83">
        <v>0</v>
      </c>
      <c r="X127" s="84">
        <v>0</v>
      </c>
      <c r="Y127" s="83">
        <v>0</v>
      </c>
      <c r="Z127" s="79">
        <v>0</v>
      </c>
      <c r="AA127" s="83">
        <v>0</v>
      </c>
      <c r="AB127" s="84">
        <v>0</v>
      </c>
      <c r="AC127" s="83">
        <v>0</v>
      </c>
      <c r="AD127" s="84">
        <v>11</v>
      </c>
      <c r="AE127" s="83">
        <v>4.5529801324503314</v>
      </c>
      <c r="AF127" s="84">
        <v>3</v>
      </c>
      <c r="AG127" s="83">
        <v>1.2417218543046358</v>
      </c>
    </row>
    <row r="128" spans="1:33" ht="16.5" customHeight="1">
      <c r="A128" s="3" t="s">
        <v>482</v>
      </c>
      <c r="B128" s="3" t="s">
        <v>85</v>
      </c>
      <c r="C128" s="76" t="s">
        <v>289</v>
      </c>
      <c r="D128" s="77"/>
      <c r="E128" s="78">
        <v>1964</v>
      </c>
      <c r="F128" s="79">
        <v>10</v>
      </c>
      <c r="G128" s="80">
        <v>5.0916496945010188</v>
      </c>
      <c r="H128" s="79">
        <v>34</v>
      </c>
      <c r="I128" s="80">
        <v>17.311608961303463</v>
      </c>
      <c r="J128" s="81">
        <v>-24</v>
      </c>
      <c r="K128" s="82">
        <v>-12.219959266802444</v>
      </c>
      <c r="L128" s="79">
        <v>2</v>
      </c>
      <c r="M128" s="80">
        <v>200</v>
      </c>
      <c r="N128" s="79">
        <v>0</v>
      </c>
      <c r="O128" s="80">
        <v>0</v>
      </c>
      <c r="P128" s="79">
        <v>0</v>
      </c>
      <c r="Q128" s="80">
        <v>0</v>
      </c>
      <c r="R128" s="79">
        <v>0</v>
      </c>
      <c r="S128" s="83">
        <v>0</v>
      </c>
      <c r="T128" s="84">
        <v>0</v>
      </c>
      <c r="U128" s="83">
        <v>0</v>
      </c>
      <c r="V128" s="84">
        <v>0</v>
      </c>
      <c r="W128" s="83">
        <v>0</v>
      </c>
      <c r="X128" s="84">
        <v>0</v>
      </c>
      <c r="Y128" s="83">
        <v>0</v>
      </c>
      <c r="Z128" s="79">
        <v>0</v>
      </c>
      <c r="AA128" s="83">
        <v>0</v>
      </c>
      <c r="AB128" s="84">
        <v>0</v>
      </c>
      <c r="AC128" s="83">
        <v>0</v>
      </c>
      <c r="AD128" s="84">
        <v>10</v>
      </c>
      <c r="AE128" s="83">
        <v>5.0916496945010188</v>
      </c>
      <c r="AF128" s="84">
        <v>4</v>
      </c>
      <c r="AG128" s="83">
        <v>2.0366598778004072</v>
      </c>
    </row>
    <row r="129" spans="1:33" ht="16.5" customHeight="1">
      <c r="A129" s="3" t="s">
        <v>482</v>
      </c>
      <c r="B129" s="3" t="s">
        <v>85</v>
      </c>
      <c r="C129" s="76" t="s">
        <v>291</v>
      </c>
      <c r="D129" s="77"/>
      <c r="E129" s="78">
        <v>2388</v>
      </c>
      <c r="F129" s="79">
        <v>12</v>
      </c>
      <c r="G129" s="80">
        <v>5.025125628140704</v>
      </c>
      <c r="H129" s="79">
        <v>42</v>
      </c>
      <c r="I129" s="80">
        <v>17.587939698492463</v>
      </c>
      <c r="J129" s="81">
        <v>-30</v>
      </c>
      <c r="K129" s="82">
        <v>-12.562814070351759</v>
      </c>
      <c r="L129" s="79">
        <v>1</v>
      </c>
      <c r="M129" s="80">
        <v>83.333333333333329</v>
      </c>
      <c r="N129" s="79">
        <v>1</v>
      </c>
      <c r="O129" s="80">
        <v>83.333333333333329</v>
      </c>
      <c r="P129" s="79">
        <v>0</v>
      </c>
      <c r="Q129" s="80">
        <v>0</v>
      </c>
      <c r="R129" s="79">
        <v>0</v>
      </c>
      <c r="S129" s="83">
        <v>0</v>
      </c>
      <c r="T129" s="84">
        <v>0</v>
      </c>
      <c r="U129" s="83">
        <v>0</v>
      </c>
      <c r="V129" s="84">
        <v>0</v>
      </c>
      <c r="W129" s="83">
        <v>0</v>
      </c>
      <c r="X129" s="84">
        <v>0</v>
      </c>
      <c r="Y129" s="83">
        <v>0</v>
      </c>
      <c r="Z129" s="79">
        <v>0</v>
      </c>
      <c r="AA129" s="83">
        <v>0</v>
      </c>
      <c r="AB129" s="84">
        <v>0</v>
      </c>
      <c r="AC129" s="83">
        <v>0</v>
      </c>
      <c r="AD129" s="84">
        <v>5</v>
      </c>
      <c r="AE129" s="83">
        <v>2.0938023450586263</v>
      </c>
      <c r="AF129" s="84">
        <v>1</v>
      </c>
      <c r="AG129" s="83">
        <v>0.41876046901172531</v>
      </c>
    </row>
    <row r="130" spans="1:33" ht="16.5" customHeight="1">
      <c r="A130" s="3" t="s">
        <v>482</v>
      </c>
      <c r="B130" s="3" t="s">
        <v>85</v>
      </c>
      <c r="C130" s="76" t="s">
        <v>293</v>
      </c>
      <c r="D130" s="77"/>
      <c r="E130" s="78">
        <v>2269</v>
      </c>
      <c r="F130" s="79">
        <v>23</v>
      </c>
      <c r="G130" s="80">
        <v>10.136624063464081</v>
      </c>
      <c r="H130" s="79">
        <v>31</v>
      </c>
      <c r="I130" s="80">
        <v>13.662406346408108</v>
      </c>
      <c r="J130" s="81">
        <v>-8</v>
      </c>
      <c r="K130" s="82">
        <v>-3.5257822829440282</v>
      </c>
      <c r="L130" s="79">
        <v>0</v>
      </c>
      <c r="M130" s="80">
        <v>0</v>
      </c>
      <c r="N130" s="79">
        <v>0</v>
      </c>
      <c r="O130" s="80">
        <v>0</v>
      </c>
      <c r="P130" s="79">
        <v>0</v>
      </c>
      <c r="Q130" s="80">
        <v>0</v>
      </c>
      <c r="R130" s="79">
        <v>0</v>
      </c>
      <c r="S130" s="83">
        <v>0</v>
      </c>
      <c r="T130" s="84">
        <v>0</v>
      </c>
      <c r="U130" s="83">
        <v>0</v>
      </c>
      <c r="V130" s="84">
        <v>0</v>
      </c>
      <c r="W130" s="83">
        <v>0</v>
      </c>
      <c r="X130" s="84">
        <v>0</v>
      </c>
      <c r="Y130" s="83">
        <v>0</v>
      </c>
      <c r="Z130" s="79">
        <v>0</v>
      </c>
      <c r="AA130" s="83">
        <v>0</v>
      </c>
      <c r="AB130" s="84">
        <v>0</v>
      </c>
      <c r="AC130" s="83">
        <v>0</v>
      </c>
      <c r="AD130" s="84">
        <v>13</v>
      </c>
      <c r="AE130" s="83">
        <v>5.7293962097840456</v>
      </c>
      <c r="AF130" s="84">
        <v>5</v>
      </c>
      <c r="AG130" s="83">
        <v>2.2036139268400174</v>
      </c>
    </row>
    <row r="131" spans="1:33" ht="16.5" customHeight="1">
      <c r="A131" s="3" t="s">
        <v>479</v>
      </c>
      <c r="B131" s="3" t="s">
        <v>477</v>
      </c>
      <c r="C131" s="76" t="s">
        <v>295</v>
      </c>
      <c r="D131" s="77"/>
      <c r="E131" s="78">
        <v>18941</v>
      </c>
      <c r="F131" s="79">
        <v>86</v>
      </c>
      <c r="G131" s="80">
        <v>4.5404149728103063</v>
      </c>
      <c r="H131" s="79">
        <v>272</v>
      </c>
      <c r="I131" s="80">
        <v>14.360382239586084</v>
      </c>
      <c r="J131" s="81">
        <v>-186</v>
      </c>
      <c r="K131" s="82">
        <v>-9.8199672667757767</v>
      </c>
      <c r="L131" s="79">
        <v>10</v>
      </c>
      <c r="M131" s="80">
        <v>116.27906976744185</v>
      </c>
      <c r="N131" s="79">
        <v>0</v>
      </c>
      <c r="O131" s="80">
        <v>0</v>
      </c>
      <c r="P131" s="79">
        <v>0</v>
      </c>
      <c r="Q131" s="80">
        <v>0</v>
      </c>
      <c r="R131" s="79">
        <v>0</v>
      </c>
      <c r="S131" s="83">
        <v>0</v>
      </c>
      <c r="T131" s="84">
        <v>0</v>
      </c>
      <c r="U131" s="83">
        <v>0</v>
      </c>
      <c r="V131" s="84">
        <v>0</v>
      </c>
      <c r="W131" s="83">
        <v>0</v>
      </c>
      <c r="X131" s="84">
        <v>1</v>
      </c>
      <c r="Y131" s="83">
        <v>11.627906976744185</v>
      </c>
      <c r="Z131" s="79">
        <v>1</v>
      </c>
      <c r="AA131" s="83">
        <v>11.627906976744185</v>
      </c>
      <c r="AB131" s="84">
        <v>0</v>
      </c>
      <c r="AC131" s="83">
        <v>0</v>
      </c>
      <c r="AD131" s="84">
        <v>68</v>
      </c>
      <c r="AE131" s="83">
        <v>3.590095559896521</v>
      </c>
      <c r="AF131" s="84">
        <v>26</v>
      </c>
      <c r="AG131" s="83">
        <v>1.3726835964310227</v>
      </c>
    </row>
    <row r="132" spans="1:33" ht="16.5" customHeight="1">
      <c r="A132" s="3" t="s">
        <v>479</v>
      </c>
      <c r="B132" s="3" t="s">
        <v>477</v>
      </c>
      <c r="C132" s="76" t="s">
        <v>297</v>
      </c>
      <c r="D132" s="77"/>
      <c r="E132" s="78">
        <v>4484</v>
      </c>
      <c r="F132" s="79">
        <v>15</v>
      </c>
      <c r="G132" s="80">
        <v>3.3452274754683318</v>
      </c>
      <c r="H132" s="79">
        <v>95</v>
      </c>
      <c r="I132" s="80">
        <v>21.1864406779661</v>
      </c>
      <c r="J132" s="81">
        <v>-80</v>
      </c>
      <c r="K132" s="82">
        <v>-17.841213202497769</v>
      </c>
      <c r="L132" s="79">
        <v>1</v>
      </c>
      <c r="M132" s="80">
        <v>66.666666666666671</v>
      </c>
      <c r="N132" s="79">
        <v>0</v>
      </c>
      <c r="O132" s="80">
        <v>0</v>
      </c>
      <c r="P132" s="79">
        <v>0</v>
      </c>
      <c r="Q132" s="80">
        <v>0</v>
      </c>
      <c r="R132" s="79">
        <v>0</v>
      </c>
      <c r="S132" s="83">
        <v>0</v>
      </c>
      <c r="T132" s="84">
        <v>0</v>
      </c>
      <c r="U132" s="83">
        <v>0</v>
      </c>
      <c r="V132" s="84">
        <v>0</v>
      </c>
      <c r="W132" s="83">
        <v>0</v>
      </c>
      <c r="X132" s="84">
        <v>0</v>
      </c>
      <c r="Y132" s="83">
        <v>0</v>
      </c>
      <c r="Z132" s="79">
        <v>0</v>
      </c>
      <c r="AA132" s="83">
        <v>0</v>
      </c>
      <c r="AB132" s="84">
        <v>0</v>
      </c>
      <c r="AC132" s="83">
        <v>0</v>
      </c>
      <c r="AD132" s="84">
        <v>11</v>
      </c>
      <c r="AE132" s="83">
        <v>2.4531668153434434</v>
      </c>
      <c r="AF132" s="84">
        <v>2</v>
      </c>
      <c r="AG132" s="83">
        <v>0.44603033006244425</v>
      </c>
    </row>
    <row r="133" spans="1:33" ht="16.5" customHeight="1">
      <c r="A133" s="3" t="s">
        <v>479</v>
      </c>
      <c r="B133" s="3" t="s">
        <v>76</v>
      </c>
      <c r="C133" s="76" t="s">
        <v>299</v>
      </c>
      <c r="D133" s="77"/>
      <c r="E133" s="78">
        <v>11300</v>
      </c>
      <c r="F133" s="79">
        <v>66</v>
      </c>
      <c r="G133" s="80">
        <v>5.8407079646017692</v>
      </c>
      <c r="H133" s="79">
        <v>161</v>
      </c>
      <c r="I133" s="80">
        <v>14.24778761061947</v>
      </c>
      <c r="J133" s="81">
        <v>-95</v>
      </c>
      <c r="K133" s="82">
        <v>-8.4070796460176993</v>
      </c>
      <c r="L133" s="79">
        <v>8</v>
      </c>
      <c r="M133" s="80">
        <v>121.21212121212122</v>
      </c>
      <c r="N133" s="79">
        <v>0</v>
      </c>
      <c r="O133" s="80">
        <v>0</v>
      </c>
      <c r="P133" s="79">
        <v>0</v>
      </c>
      <c r="Q133" s="80">
        <v>0</v>
      </c>
      <c r="R133" s="79">
        <v>0</v>
      </c>
      <c r="S133" s="83">
        <v>0</v>
      </c>
      <c r="T133" s="84">
        <v>0</v>
      </c>
      <c r="U133" s="83">
        <v>0</v>
      </c>
      <c r="V133" s="84">
        <v>0</v>
      </c>
      <c r="W133" s="83">
        <v>0</v>
      </c>
      <c r="X133" s="84">
        <v>1</v>
      </c>
      <c r="Y133" s="83">
        <v>15.151515151515152</v>
      </c>
      <c r="Z133" s="79">
        <v>1</v>
      </c>
      <c r="AA133" s="83">
        <v>15.151515151515152</v>
      </c>
      <c r="AB133" s="84">
        <v>0</v>
      </c>
      <c r="AC133" s="83">
        <v>0</v>
      </c>
      <c r="AD133" s="84">
        <v>42</v>
      </c>
      <c r="AE133" s="83">
        <v>3.7168141592920354</v>
      </c>
      <c r="AF133" s="84">
        <v>19</v>
      </c>
      <c r="AG133" s="83">
        <v>1.6814159292035398</v>
      </c>
    </row>
    <row r="134" spans="1:33" ht="16.5" customHeight="1">
      <c r="A134" s="3" t="s">
        <v>479</v>
      </c>
      <c r="B134" s="3" t="s">
        <v>76</v>
      </c>
      <c r="C134" s="76" t="s">
        <v>301</v>
      </c>
      <c r="D134" s="77"/>
      <c r="E134" s="78">
        <v>3951</v>
      </c>
      <c r="F134" s="79">
        <v>18</v>
      </c>
      <c r="G134" s="80">
        <v>4.5558086560364464</v>
      </c>
      <c r="H134" s="79">
        <v>62</v>
      </c>
      <c r="I134" s="80">
        <v>15.692229815236647</v>
      </c>
      <c r="J134" s="81">
        <v>-44</v>
      </c>
      <c r="K134" s="82">
        <v>-11.136421159200202</v>
      </c>
      <c r="L134" s="79">
        <v>2</v>
      </c>
      <c r="M134" s="80">
        <v>111.1111111111111</v>
      </c>
      <c r="N134" s="79">
        <v>0</v>
      </c>
      <c r="O134" s="80">
        <v>0</v>
      </c>
      <c r="P134" s="79">
        <v>0</v>
      </c>
      <c r="Q134" s="80">
        <v>0</v>
      </c>
      <c r="R134" s="79">
        <v>0</v>
      </c>
      <c r="S134" s="83">
        <v>0</v>
      </c>
      <c r="T134" s="84">
        <v>0</v>
      </c>
      <c r="U134" s="83">
        <v>0</v>
      </c>
      <c r="V134" s="84">
        <v>0</v>
      </c>
      <c r="W134" s="83">
        <v>0</v>
      </c>
      <c r="X134" s="84">
        <v>1</v>
      </c>
      <c r="Y134" s="83">
        <v>55.55555555555555</v>
      </c>
      <c r="Z134" s="79">
        <v>1</v>
      </c>
      <c r="AA134" s="83">
        <v>55.55555555555555</v>
      </c>
      <c r="AB134" s="84">
        <v>0</v>
      </c>
      <c r="AC134" s="83">
        <v>0</v>
      </c>
      <c r="AD134" s="84">
        <v>8</v>
      </c>
      <c r="AE134" s="83">
        <v>2.0248038471273095</v>
      </c>
      <c r="AF134" s="84">
        <v>4</v>
      </c>
      <c r="AG134" s="83">
        <v>1.0124019235636548</v>
      </c>
    </row>
    <row r="135" spans="1:33" ht="16.5" customHeight="1">
      <c r="A135" s="3" t="s">
        <v>479</v>
      </c>
      <c r="B135" s="3" t="s">
        <v>76</v>
      </c>
      <c r="C135" s="76" t="s">
        <v>303</v>
      </c>
      <c r="D135" s="77"/>
      <c r="E135" s="78">
        <v>4676</v>
      </c>
      <c r="F135" s="79">
        <v>21</v>
      </c>
      <c r="G135" s="80">
        <v>4.4910179640718564</v>
      </c>
      <c r="H135" s="79">
        <v>84</v>
      </c>
      <c r="I135" s="80">
        <v>17.964071856287426</v>
      </c>
      <c r="J135" s="81">
        <v>-63</v>
      </c>
      <c r="K135" s="82">
        <v>-13.473053892215569</v>
      </c>
      <c r="L135" s="79">
        <v>0</v>
      </c>
      <c r="M135" s="80">
        <v>0</v>
      </c>
      <c r="N135" s="79">
        <v>1</v>
      </c>
      <c r="O135" s="80">
        <v>47.619047619047613</v>
      </c>
      <c r="P135" s="79">
        <v>1</v>
      </c>
      <c r="Q135" s="80">
        <v>47.619047619047613</v>
      </c>
      <c r="R135" s="79">
        <v>1</v>
      </c>
      <c r="S135" s="83">
        <v>47.619047619047613</v>
      </c>
      <c r="T135" s="84">
        <v>0</v>
      </c>
      <c r="U135" s="83">
        <v>0</v>
      </c>
      <c r="V135" s="84">
        <v>1</v>
      </c>
      <c r="W135" s="83">
        <v>47.619047619047613</v>
      </c>
      <c r="X135" s="84">
        <v>0</v>
      </c>
      <c r="Y135" s="83">
        <v>0</v>
      </c>
      <c r="Z135" s="79">
        <v>0</v>
      </c>
      <c r="AA135" s="83">
        <v>0</v>
      </c>
      <c r="AB135" s="84">
        <v>0</v>
      </c>
      <c r="AC135" s="83">
        <v>0</v>
      </c>
      <c r="AD135" s="84">
        <v>10</v>
      </c>
      <c r="AE135" s="83">
        <v>2.1385799828913603</v>
      </c>
      <c r="AF135" s="84">
        <v>4</v>
      </c>
      <c r="AG135" s="83">
        <v>0.85543199315654406</v>
      </c>
    </row>
    <row r="136" spans="1:33" ht="16.5" customHeight="1">
      <c r="A136" s="3" t="s">
        <v>479</v>
      </c>
      <c r="B136" s="3" t="s">
        <v>477</v>
      </c>
      <c r="C136" s="76" t="s">
        <v>305</v>
      </c>
      <c r="D136" s="77"/>
      <c r="E136" s="78">
        <v>4810</v>
      </c>
      <c r="F136" s="79">
        <v>23</v>
      </c>
      <c r="G136" s="80">
        <v>4.7817047817047822</v>
      </c>
      <c r="H136" s="79">
        <v>68</v>
      </c>
      <c r="I136" s="80">
        <v>14.137214137214137</v>
      </c>
      <c r="J136" s="81">
        <v>-45</v>
      </c>
      <c r="K136" s="82">
        <v>-9.3555093555093567</v>
      </c>
      <c r="L136" s="79">
        <v>5</v>
      </c>
      <c r="M136" s="80">
        <v>217.39130434782609</v>
      </c>
      <c r="N136" s="79">
        <v>0</v>
      </c>
      <c r="O136" s="80">
        <v>0</v>
      </c>
      <c r="P136" s="79">
        <v>0</v>
      </c>
      <c r="Q136" s="80">
        <v>0</v>
      </c>
      <c r="R136" s="79">
        <v>0</v>
      </c>
      <c r="S136" s="83">
        <v>0</v>
      </c>
      <c r="T136" s="84">
        <v>0</v>
      </c>
      <c r="U136" s="83">
        <v>0</v>
      </c>
      <c r="V136" s="84">
        <v>0</v>
      </c>
      <c r="W136" s="83">
        <v>0</v>
      </c>
      <c r="X136" s="84">
        <v>0</v>
      </c>
      <c r="Y136" s="83">
        <v>0</v>
      </c>
      <c r="Z136" s="79">
        <v>0</v>
      </c>
      <c r="AA136" s="83">
        <v>0</v>
      </c>
      <c r="AB136" s="84">
        <v>0</v>
      </c>
      <c r="AC136" s="83">
        <v>0</v>
      </c>
      <c r="AD136" s="84">
        <v>17</v>
      </c>
      <c r="AE136" s="83">
        <v>3.5343035343035343</v>
      </c>
      <c r="AF136" s="84">
        <v>8</v>
      </c>
      <c r="AG136" s="83">
        <v>1.6632016632016633</v>
      </c>
    </row>
    <row r="137" spans="1:33" ht="16.5" customHeight="1">
      <c r="A137" s="3" t="s">
        <v>479</v>
      </c>
      <c r="B137" s="3" t="s">
        <v>477</v>
      </c>
      <c r="C137" s="76" t="s">
        <v>307</v>
      </c>
      <c r="D137" s="77"/>
      <c r="E137" s="78">
        <v>2765</v>
      </c>
      <c r="F137" s="79">
        <v>17</v>
      </c>
      <c r="G137" s="80">
        <v>6.1482820976491865</v>
      </c>
      <c r="H137" s="79">
        <v>57</v>
      </c>
      <c r="I137" s="80">
        <v>20.614828209764919</v>
      </c>
      <c r="J137" s="81">
        <v>-40</v>
      </c>
      <c r="K137" s="82">
        <v>-14.466546112115731</v>
      </c>
      <c r="L137" s="79">
        <v>1</v>
      </c>
      <c r="M137" s="80">
        <v>58.823529411764703</v>
      </c>
      <c r="N137" s="79">
        <v>0</v>
      </c>
      <c r="O137" s="80">
        <v>0</v>
      </c>
      <c r="P137" s="79">
        <v>0</v>
      </c>
      <c r="Q137" s="80">
        <v>0</v>
      </c>
      <c r="R137" s="79">
        <v>0</v>
      </c>
      <c r="S137" s="83">
        <v>0</v>
      </c>
      <c r="T137" s="84">
        <v>0</v>
      </c>
      <c r="U137" s="83">
        <v>0</v>
      </c>
      <c r="V137" s="84">
        <v>0</v>
      </c>
      <c r="W137" s="83">
        <v>0</v>
      </c>
      <c r="X137" s="84">
        <v>1</v>
      </c>
      <c r="Y137" s="83">
        <v>58.823529411764703</v>
      </c>
      <c r="Z137" s="79">
        <v>0</v>
      </c>
      <c r="AA137" s="83">
        <v>0</v>
      </c>
      <c r="AB137" s="84">
        <v>1</v>
      </c>
      <c r="AC137" s="83">
        <v>58.823529411764703</v>
      </c>
      <c r="AD137" s="84">
        <v>2</v>
      </c>
      <c r="AE137" s="83">
        <v>0.72332730560578662</v>
      </c>
      <c r="AF137" s="84">
        <v>4</v>
      </c>
      <c r="AG137" s="83">
        <v>1.4466546112115732</v>
      </c>
    </row>
    <row r="138" spans="1:33" ht="16.5" customHeight="1">
      <c r="A138" s="3" t="s">
        <v>486</v>
      </c>
      <c r="B138" s="3" t="s">
        <v>487</v>
      </c>
      <c r="C138" s="76" t="s">
        <v>309</v>
      </c>
      <c r="D138" s="77"/>
      <c r="E138" s="78">
        <v>4955</v>
      </c>
      <c r="F138" s="79">
        <v>32</v>
      </c>
      <c r="G138" s="80">
        <v>6.4581231079717458</v>
      </c>
      <c r="H138" s="79">
        <v>94</v>
      </c>
      <c r="I138" s="80">
        <v>18.970736629667005</v>
      </c>
      <c r="J138" s="81">
        <v>-62</v>
      </c>
      <c r="K138" s="82">
        <v>-12.512613521695258</v>
      </c>
      <c r="L138" s="79">
        <v>5</v>
      </c>
      <c r="M138" s="80">
        <v>156.25</v>
      </c>
      <c r="N138" s="79">
        <v>0</v>
      </c>
      <c r="O138" s="80">
        <v>0</v>
      </c>
      <c r="P138" s="79">
        <v>0</v>
      </c>
      <c r="Q138" s="80">
        <v>0</v>
      </c>
      <c r="R138" s="79">
        <v>0</v>
      </c>
      <c r="S138" s="83">
        <v>0</v>
      </c>
      <c r="T138" s="84">
        <v>0</v>
      </c>
      <c r="U138" s="83">
        <v>0</v>
      </c>
      <c r="V138" s="84">
        <v>0</v>
      </c>
      <c r="W138" s="83">
        <v>0</v>
      </c>
      <c r="X138" s="84">
        <v>1</v>
      </c>
      <c r="Y138" s="83">
        <v>31.25</v>
      </c>
      <c r="Z138" s="79">
        <v>1</v>
      </c>
      <c r="AA138" s="83">
        <v>31.25</v>
      </c>
      <c r="AB138" s="84">
        <v>0</v>
      </c>
      <c r="AC138" s="83">
        <v>0</v>
      </c>
      <c r="AD138" s="84">
        <v>17</v>
      </c>
      <c r="AE138" s="83">
        <v>3.4308779011099899</v>
      </c>
      <c r="AF138" s="84">
        <v>7</v>
      </c>
      <c r="AG138" s="83">
        <v>1.4127144298688195</v>
      </c>
    </row>
    <row r="139" spans="1:33" ht="16.5" customHeight="1">
      <c r="A139" s="3" t="s">
        <v>486</v>
      </c>
      <c r="B139" s="3" t="s">
        <v>487</v>
      </c>
      <c r="C139" s="76" t="s">
        <v>311</v>
      </c>
      <c r="D139" s="77"/>
      <c r="E139" s="78">
        <v>19358</v>
      </c>
      <c r="F139" s="79">
        <v>84</v>
      </c>
      <c r="G139" s="80">
        <v>4.3392912490959814</v>
      </c>
      <c r="H139" s="79">
        <v>314</v>
      </c>
      <c r="I139" s="80">
        <v>16.220683954954026</v>
      </c>
      <c r="J139" s="81">
        <v>-230</v>
      </c>
      <c r="K139" s="82">
        <v>-11.881392705858044</v>
      </c>
      <c r="L139" s="79">
        <v>5</v>
      </c>
      <c r="M139" s="80">
        <v>59.523809523809518</v>
      </c>
      <c r="N139" s="79">
        <v>0</v>
      </c>
      <c r="O139" s="80">
        <v>0</v>
      </c>
      <c r="P139" s="79">
        <v>0</v>
      </c>
      <c r="Q139" s="80">
        <v>0</v>
      </c>
      <c r="R139" s="79">
        <v>0</v>
      </c>
      <c r="S139" s="83">
        <v>0</v>
      </c>
      <c r="T139" s="84">
        <v>0</v>
      </c>
      <c r="U139" s="83">
        <v>0</v>
      </c>
      <c r="V139" s="84">
        <v>0</v>
      </c>
      <c r="W139" s="83">
        <v>0</v>
      </c>
      <c r="X139" s="84">
        <v>2</v>
      </c>
      <c r="Y139" s="83">
        <v>23.809523809523807</v>
      </c>
      <c r="Z139" s="79">
        <v>1</v>
      </c>
      <c r="AA139" s="83">
        <v>11.904761904761903</v>
      </c>
      <c r="AB139" s="84">
        <v>1</v>
      </c>
      <c r="AC139" s="83">
        <v>11.904761904761903</v>
      </c>
      <c r="AD139" s="84">
        <v>67</v>
      </c>
      <c r="AE139" s="83">
        <v>3.4611013534456037</v>
      </c>
      <c r="AF139" s="84">
        <v>32</v>
      </c>
      <c r="AG139" s="83">
        <v>1.6530633329889453</v>
      </c>
    </row>
    <row r="140" spans="1:33" ht="16.5" customHeight="1">
      <c r="A140" s="3" t="s">
        <v>486</v>
      </c>
      <c r="B140" s="3" t="s">
        <v>487</v>
      </c>
      <c r="C140" s="76" t="s">
        <v>313</v>
      </c>
      <c r="D140" s="77"/>
      <c r="E140" s="78">
        <v>8469</v>
      </c>
      <c r="F140" s="79">
        <v>49</v>
      </c>
      <c r="G140" s="80">
        <v>5.7858070610461683</v>
      </c>
      <c r="H140" s="79">
        <v>152</v>
      </c>
      <c r="I140" s="80">
        <v>17.94780965875546</v>
      </c>
      <c r="J140" s="81">
        <v>-103</v>
      </c>
      <c r="K140" s="82">
        <v>-12.162002597709293</v>
      </c>
      <c r="L140" s="79">
        <v>2</v>
      </c>
      <c r="M140" s="80">
        <v>40.816326530612244</v>
      </c>
      <c r="N140" s="79">
        <v>0</v>
      </c>
      <c r="O140" s="80">
        <v>0</v>
      </c>
      <c r="P140" s="79">
        <v>0</v>
      </c>
      <c r="Q140" s="80">
        <v>0</v>
      </c>
      <c r="R140" s="79">
        <v>0</v>
      </c>
      <c r="S140" s="83">
        <v>0</v>
      </c>
      <c r="T140" s="84">
        <v>0</v>
      </c>
      <c r="U140" s="83">
        <v>0</v>
      </c>
      <c r="V140" s="84">
        <v>0</v>
      </c>
      <c r="W140" s="83">
        <v>0</v>
      </c>
      <c r="X140" s="84">
        <v>1</v>
      </c>
      <c r="Y140" s="83">
        <v>20.408163265306122</v>
      </c>
      <c r="Z140" s="79">
        <v>0</v>
      </c>
      <c r="AA140" s="83">
        <v>0</v>
      </c>
      <c r="AB140" s="84">
        <v>1</v>
      </c>
      <c r="AC140" s="83">
        <v>20.408163265306122</v>
      </c>
      <c r="AD140" s="84">
        <v>25</v>
      </c>
      <c r="AE140" s="83">
        <v>2.9519423780847802</v>
      </c>
      <c r="AF140" s="84">
        <v>12</v>
      </c>
      <c r="AG140" s="83">
        <v>1.4169323414806942</v>
      </c>
    </row>
    <row r="141" spans="1:33" ht="16.5" customHeight="1">
      <c r="A141" s="3" t="s">
        <v>486</v>
      </c>
      <c r="B141" s="3" t="s">
        <v>487</v>
      </c>
      <c r="C141" s="76" t="s">
        <v>315</v>
      </c>
      <c r="D141" s="77"/>
      <c r="E141" s="78">
        <v>2479</v>
      </c>
      <c r="F141" s="79">
        <v>11</v>
      </c>
      <c r="G141" s="80">
        <v>4.4372730939895115</v>
      </c>
      <c r="H141" s="79">
        <v>55</v>
      </c>
      <c r="I141" s="80">
        <v>22.18636546994756</v>
      </c>
      <c r="J141" s="81">
        <v>-44</v>
      </c>
      <c r="K141" s="82">
        <v>-17.749092375958046</v>
      </c>
      <c r="L141" s="79">
        <v>1</v>
      </c>
      <c r="M141" s="80">
        <v>90.909090909090907</v>
      </c>
      <c r="N141" s="79">
        <v>0</v>
      </c>
      <c r="O141" s="80">
        <v>0</v>
      </c>
      <c r="P141" s="79">
        <v>0</v>
      </c>
      <c r="Q141" s="80">
        <v>0</v>
      </c>
      <c r="R141" s="79">
        <v>0</v>
      </c>
      <c r="S141" s="83">
        <v>0</v>
      </c>
      <c r="T141" s="84">
        <v>0</v>
      </c>
      <c r="U141" s="83">
        <v>0</v>
      </c>
      <c r="V141" s="84">
        <v>0</v>
      </c>
      <c r="W141" s="83">
        <v>0</v>
      </c>
      <c r="X141" s="84">
        <v>0</v>
      </c>
      <c r="Y141" s="83">
        <v>0</v>
      </c>
      <c r="Z141" s="79">
        <v>0</v>
      </c>
      <c r="AA141" s="83">
        <v>0</v>
      </c>
      <c r="AB141" s="84">
        <v>0</v>
      </c>
      <c r="AC141" s="83">
        <v>0</v>
      </c>
      <c r="AD141" s="84">
        <v>6</v>
      </c>
      <c r="AE141" s="83">
        <v>2.4203307785397334</v>
      </c>
      <c r="AF141" s="84">
        <v>3</v>
      </c>
      <c r="AG141" s="83">
        <v>1.2101653892698667</v>
      </c>
    </row>
    <row r="142" spans="1:33" ht="16.5" customHeight="1">
      <c r="A142" s="3" t="s">
        <v>486</v>
      </c>
      <c r="B142" s="3" t="s">
        <v>487</v>
      </c>
      <c r="C142" s="76" t="s">
        <v>317</v>
      </c>
      <c r="D142" s="77"/>
      <c r="E142" s="78">
        <v>3755</v>
      </c>
      <c r="F142" s="79">
        <v>20</v>
      </c>
      <c r="G142" s="80">
        <v>5.3262316910785623</v>
      </c>
      <c r="H142" s="79">
        <v>47</v>
      </c>
      <c r="I142" s="80">
        <v>12.516644474034621</v>
      </c>
      <c r="J142" s="81">
        <v>-27</v>
      </c>
      <c r="K142" s="82">
        <v>-7.1904127829560585</v>
      </c>
      <c r="L142" s="79">
        <v>4</v>
      </c>
      <c r="M142" s="80">
        <v>200</v>
      </c>
      <c r="N142" s="79">
        <v>0</v>
      </c>
      <c r="O142" s="80">
        <v>0</v>
      </c>
      <c r="P142" s="79">
        <v>0</v>
      </c>
      <c r="Q142" s="80">
        <v>0</v>
      </c>
      <c r="R142" s="79">
        <v>0</v>
      </c>
      <c r="S142" s="83">
        <v>0</v>
      </c>
      <c r="T142" s="84">
        <v>0</v>
      </c>
      <c r="U142" s="83">
        <v>0</v>
      </c>
      <c r="V142" s="84">
        <v>0</v>
      </c>
      <c r="W142" s="83">
        <v>0</v>
      </c>
      <c r="X142" s="84">
        <v>0</v>
      </c>
      <c r="Y142" s="83">
        <v>0</v>
      </c>
      <c r="Z142" s="79">
        <v>0</v>
      </c>
      <c r="AA142" s="83">
        <v>0</v>
      </c>
      <c r="AB142" s="84">
        <v>0</v>
      </c>
      <c r="AC142" s="83">
        <v>0</v>
      </c>
      <c r="AD142" s="84">
        <v>11</v>
      </c>
      <c r="AE142" s="83">
        <v>2.9294274300932091</v>
      </c>
      <c r="AF142" s="84">
        <v>3</v>
      </c>
      <c r="AG142" s="83">
        <v>0.79893475366178435</v>
      </c>
    </row>
    <row r="143" spans="1:33" ht="16.5" customHeight="1">
      <c r="A143" s="3" t="s">
        <v>486</v>
      </c>
      <c r="B143" s="3" t="s">
        <v>487</v>
      </c>
      <c r="C143" s="76" t="s">
        <v>319</v>
      </c>
      <c r="D143" s="77"/>
      <c r="E143" s="78">
        <v>1058</v>
      </c>
      <c r="F143" s="79">
        <v>7</v>
      </c>
      <c r="G143" s="80">
        <v>6.616257088846881</v>
      </c>
      <c r="H143" s="79">
        <v>26</v>
      </c>
      <c r="I143" s="80">
        <v>24.574669187145556</v>
      </c>
      <c r="J143" s="81">
        <v>-19</v>
      </c>
      <c r="K143" s="82">
        <v>-17.958412098298677</v>
      </c>
      <c r="L143" s="79">
        <v>1</v>
      </c>
      <c r="M143" s="80">
        <v>142.85714285714286</v>
      </c>
      <c r="N143" s="79">
        <v>0</v>
      </c>
      <c r="O143" s="80">
        <v>0</v>
      </c>
      <c r="P143" s="79">
        <v>0</v>
      </c>
      <c r="Q143" s="80">
        <v>0</v>
      </c>
      <c r="R143" s="79">
        <v>0</v>
      </c>
      <c r="S143" s="83">
        <v>0</v>
      </c>
      <c r="T143" s="84">
        <v>0</v>
      </c>
      <c r="U143" s="83">
        <v>0</v>
      </c>
      <c r="V143" s="84">
        <v>0</v>
      </c>
      <c r="W143" s="83">
        <v>0</v>
      </c>
      <c r="X143" s="84">
        <v>0</v>
      </c>
      <c r="Y143" s="83">
        <v>0</v>
      </c>
      <c r="Z143" s="79">
        <v>0</v>
      </c>
      <c r="AA143" s="83">
        <v>0</v>
      </c>
      <c r="AB143" s="84">
        <v>0</v>
      </c>
      <c r="AC143" s="83">
        <v>0</v>
      </c>
      <c r="AD143" s="84">
        <v>3</v>
      </c>
      <c r="AE143" s="83">
        <v>2.8355387523629489</v>
      </c>
      <c r="AF143" s="84" t="s">
        <v>0</v>
      </c>
      <c r="AG143" s="83">
        <v>0</v>
      </c>
    </row>
    <row r="144" spans="1:33" ht="16.5" customHeight="1">
      <c r="A144" s="3" t="s">
        <v>486</v>
      </c>
      <c r="B144" s="3" t="s">
        <v>487</v>
      </c>
      <c r="C144" s="76" t="s">
        <v>321</v>
      </c>
      <c r="D144" s="77"/>
      <c r="E144" s="78">
        <v>4339</v>
      </c>
      <c r="F144" s="79">
        <v>20</v>
      </c>
      <c r="G144" s="80">
        <v>4.6093569946992394</v>
      </c>
      <c r="H144" s="79">
        <v>68</v>
      </c>
      <c r="I144" s="80">
        <v>15.671813781977413</v>
      </c>
      <c r="J144" s="81">
        <v>-48</v>
      </c>
      <c r="K144" s="82">
        <v>-11.062456787278174</v>
      </c>
      <c r="L144" s="79">
        <v>4</v>
      </c>
      <c r="M144" s="80">
        <v>200</v>
      </c>
      <c r="N144" s="79">
        <v>0</v>
      </c>
      <c r="O144" s="80">
        <v>0</v>
      </c>
      <c r="P144" s="79">
        <v>0</v>
      </c>
      <c r="Q144" s="80">
        <v>0</v>
      </c>
      <c r="R144" s="79">
        <v>0</v>
      </c>
      <c r="S144" s="83">
        <v>0</v>
      </c>
      <c r="T144" s="84">
        <v>0</v>
      </c>
      <c r="U144" s="83">
        <v>0</v>
      </c>
      <c r="V144" s="84">
        <v>0</v>
      </c>
      <c r="W144" s="83">
        <v>0</v>
      </c>
      <c r="X144" s="84">
        <v>0</v>
      </c>
      <c r="Y144" s="83">
        <v>0</v>
      </c>
      <c r="Z144" s="79">
        <v>0</v>
      </c>
      <c r="AA144" s="83">
        <v>0</v>
      </c>
      <c r="AB144" s="84">
        <v>0</v>
      </c>
      <c r="AC144" s="83">
        <v>0</v>
      </c>
      <c r="AD144" s="84">
        <v>5</v>
      </c>
      <c r="AE144" s="83">
        <v>1.1523392486748099</v>
      </c>
      <c r="AF144" s="84">
        <v>8</v>
      </c>
      <c r="AG144" s="83">
        <v>1.8437427978796956</v>
      </c>
    </row>
    <row r="145" spans="1:33" ht="16.5" customHeight="1">
      <c r="A145" s="3" t="s">
        <v>479</v>
      </c>
      <c r="B145" s="3" t="s">
        <v>76</v>
      </c>
      <c r="C145" s="76" t="s">
        <v>323</v>
      </c>
      <c r="D145" s="77"/>
      <c r="E145" s="78">
        <v>6963</v>
      </c>
      <c r="F145" s="79">
        <v>30</v>
      </c>
      <c r="G145" s="80">
        <v>4.3084877208099952</v>
      </c>
      <c r="H145" s="79">
        <v>121</v>
      </c>
      <c r="I145" s="80">
        <v>17.377567140600316</v>
      </c>
      <c r="J145" s="81">
        <v>-91</v>
      </c>
      <c r="K145" s="82">
        <v>-13.06907941979032</v>
      </c>
      <c r="L145" s="79">
        <v>3</v>
      </c>
      <c r="M145" s="80">
        <v>100</v>
      </c>
      <c r="N145" s="79">
        <v>1</v>
      </c>
      <c r="O145" s="80">
        <v>33.333333333333336</v>
      </c>
      <c r="P145" s="79">
        <v>1</v>
      </c>
      <c r="Q145" s="80">
        <v>33.333333333333336</v>
      </c>
      <c r="R145" s="79">
        <v>1</v>
      </c>
      <c r="S145" s="83">
        <v>33.333333333333336</v>
      </c>
      <c r="T145" s="84">
        <v>0</v>
      </c>
      <c r="U145" s="83">
        <v>0</v>
      </c>
      <c r="V145" s="84">
        <v>1</v>
      </c>
      <c r="W145" s="83">
        <v>33.333333333333336</v>
      </c>
      <c r="X145" s="84">
        <v>0</v>
      </c>
      <c r="Y145" s="83">
        <v>0</v>
      </c>
      <c r="Z145" s="79">
        <v>0</v>
      </c>
      <c r="AA145" s="83">
        <v>0</v>
      </c>
      <c r="AB145" s="84">
        <v>0</v>
      </c>
      <c r="AC145" s="83">
        <v>0</v>
      </c>
      <c r="AD145" s="84">
        <v>15</v>
      </c>
      <c r="AE145" s="83">
        <v>2.1542438604049976</v>
      </c>
      <c r="AF145" s="84">
        <v>8</v>
      </c>
      <c r="AG145" s="83">
        <v>1.1489300588826654</v>
      </c>
    </row>
    <row r="146" spans="1:33" ht="16.5" customHeight="1">
      <c r="A146" s="3" t="s">
        <v>470</v>
      </c>
      <c r="B146" s="3" t="s">
        <v>471</v>
      </c>
      <c r="C146" s="76" t="s">
        <v>325</v>
      </c>
      <c r="D146" s="77"/>
      <c r="E146" s="78">
        <v>3759</v>
      </c>
      <c r="F146" s="79">
        <v>17</v>
      </c>
      <c r="G146" s="80">
        <v>4.522479382814578</v>
      </c>
      <c r="H146" s="79">
        <v>60</v>
      </c>
      <c r="I146" s="80">
        <v>15.96169193934557</v>
      </c>
      <c r="J146" s="81">
        <v>-43</v>
      </c>
      <c r="K146" s="82">
        <v>-11.439212556530991</v>
      </c>
      <c r="L146" s="79">
        <v>2</v>
      </c>
      <c r="M146" s="80">
        <v>117.64705882352941</v>
      </c>
      <c r="N146" s="79">
        <v>0</v>
      </c>
      <c r="O146" s="80">
        <v>0</v>
      </c>
      <c r="P146" s="79">
        <v>0</v>
      </c>
      <c r="Q146" s="80">
        <v>0</v>
      </c>
      <c r="R146" s="79">
        <v>0</v>
      </c>
      <c r="S146" s="83">
        <v>0</v>
      </c>
      <c r="T146" s="84">
        <v>0</v>
      </c>
      <c r="U146" s="83">
        <v>0</v>
      </c>
      <c r="V146" s="84">
        <v>0</v>
      </c>
      <c r="W146" s="83">
        <v>0</v>
      </c>
      <c r="X146" s="84">
        <v>1</v>
      </c>
      <c r="Y146" s="83">
        <v>58.823529411764703</v>
      </c>
      <c r="Z146" s="79">
        <v>0</v>
      </c>
      <c r="AA146" s="83">
        <v>0</v>
      </c>
      <c r="AB146" s="84">
        <v>1</v>
      </c>
      <c r="AC146" s="83">
        <v>58.823529411764703</v>
      </c>
      <c r="AD146" s="84">
        <v>11</v>
      </c>
      <c r="AE146" s="83">
        <v>2.9263101888800209</v>
      </c>
      <c r="AF146" s="84">
        <v>2</v>
      </c>
      <c r="AG146" s="83">
        <v>0.53205639797818571</v>
      </c>
    </row>
    <row r="147" spans="1:33" ht="16.5" customHeight="1">
      <c r="A147" s="3" t="s">
        <v>470</v>
      </c>
      <c r="B147" s="3" t="s">
        <v>471</v>
      </c>
      <c r="C147" s="76" t="s">
        <v>327</v>
      </c>
      <c r="D147" s="77"/>
      <c r="E147" s="78">
        <v>2429</v>
      </c>
      <c r="F147" s="79">
        <v>15</v>
      </c>
      <c r="G147" s="80">
        <v>6.1753808151502678</v>
      </c>
      <c r="H147" s="79">
        <v>47</v>
      </c>
      <c r="I147" s="80">
        <v>19.349526554137505</v>
      </c>
      <c r="J147" s="81">
        <v>-32</v>
      </c>
      <c r="K147" s="82">
        <v>-13.174145738987237</v>
      </c>
      <c r="L147" s="79">
        <v>1</v>
      </c>
      <c r="M147" s="80">
        <v>66.666666666666671</v>
      </c>
      <c r="N147" s="79">
        <v>0</v>
      </c>
      <c r="O147" s="80">
        <v>0</v>
      </c>
      <c r="P147" s="79">
        <v>0</v>
      </c>
      <c r="Q147" s="80">
        <v>0</v>
      </c>
      <c r="R147" s="79">
        <v>0</v>
      </c>
      <c r="S147" s="83">
        <v>0</v>
      </c>
      <c r="T147" s="84">
        <v>0</v>
      </c>
      <c r="U147" s="83">
        <v>0</v>
      </c>
      <c r="V147" s="84">
        <v>0</v>
      </c>
      <c r="W147" s="83">
        <v>0</v>
      </c>
      <c r="X147" s="84">
        <v>0</v>
      </c>
      <c r="Y147" s="83">
        <v>0</v>
      </c>
      <c r="Z147" s="79">
        <v>0</v>
      </c>
      <c r="AA147" s="83">
        <v>0</v>
      </c>
      <c r="AB147" s="84">
        <v>0</v>
      </c>
      <c r="AC147" s="83">
        <v>0</v>
      </c>
      <c r="AD147" s="84">
        <v>5</v>
      </c>
      <c r="AE147" s="83">
        <v>2.0584602717167555</v>
      </c>
      <c r="AF147" s="84">
        <v>3</v>
      </c>
      <c r="AG147" s="83">
        <v>1.2350761630300535</v>
      </c>
    </row>
    <row r="148" spans="1:33" ht="16.5" customHeight="1">
      <c r="A148" s="3" t="s">
        <v>481</v>
      </c>
      <c r="B148" s="3" t="s">
        <v>55</v>
      </c>
      <c r="C148" s="76" t="s">
        <v>329</v>
      </c>
      <c r="D148" s="77"/>
      <c r="E148" s="78">
        <v>16356</v>
      </c>
      <c r="F148" s="79">
        <v>52</v>
      </c>
      <c r="G148" s="80">
        <v>3.1792614331132305</v>
      </c>
      <c r="H148" s="79">
        <v>292</v>
      </c>
      <c r="I148" s="80">
        <v>17.852775739789678</v>
      </c>
      <c r="J148" s="81">
        <v>-240</v>
      </c>
      <c r="K148" s="82">
        <v>-14.673514306676449</v>
      </c>
      <c r="L148" s="79">
        <v>6</v>
      </c>
      <c r="M148" s="80">
        <v>115.38461538461539</v>
      </c>
      <c r="N148" s="79">
        <v>0</v>
      </c>
      <c r="O148" s="80">
        <v>0</v>
      </c>
      <c r="P148" s="79">
        <v>0</v>
      </c>
      <c r="Q148" s="80">
        <v>0</v>
      </c>
      <c r="R148" s="79">
        <v>0</v>
      </c>
      <c r="S148" s="83">
        <v>0</v>
      </c>
      <c r="T148" s="84">
        <v>0</v>
      </c>
      <c r="U148" s="83">
        <v>0</v>
      </c>
      <c r="V148" s="84">
        <v>0</v>
      </c>
      <c r="W148" s="83">
        <v>0</v>
      </c>
      <c r="X148" s="84">
        <v>1</v>
      </c>
      <c r="Y148" s="83">
        <v>19.230769230769234</v>
      </c>
      <c r="Z148" s="79">
        <v>0</v>
      </c>
      <c r="AA148" s="83">
        <v>0</v>
      </c>
      <c r="AB148" s="84">
        <v>1</v>
      </c>
      <c r="AC148" s="83">
        <v>19.230769230769234</v>
      </c>
      <c r="AD148" s="84">
        <v>36</v>
      </c>
      <c r="AE148" s="83">
        <v>2.2010271460014672</v>
      </c>
      <c r="AF148" s="84">
        <v>25</v>
      </c>
      <c r="AG148" s="83">
        <v>1.5284910736121302</v>
      </c>
    </row>
    <row r="149" spans="1:33" ht="16.5" customHeight="1">
      <c r="A149" s="3" t="s">
        <v>481</v>
      </c>
      <c r="B149" s="3" t="s">
        <v>55</v>
      </c>
      <c r="C149" s="76" t="s">
        <v>331</v>
      </c>
      <c r="D149" s="77"/>
      <c r="E149" s="78">
        <v>4420</v>
      </c>
      <c r="F149" s="79">
        <v>19</v>
      </c>
      <c r="G149" s="80">
        <v>4.2986425339366523</v>
      </c>
      <c r="H149" s="79">
        <v>63</v>
      </c>
      <c r="I149" s="80">
        <v>14.25339366515837</v>
      </c>
      <c r="J149" s="81">
        <v>-44</v>
      </c>
      <c r="K149" s="82">
        <v>-9.9547511312217196</v>
      </c>
      <c r="L149" s="79">
        <v>3</v>
      </c>
      <c r="M149" s="80">
        <v>157.89473684210526</v>
      </c>
      <c r="N149" s="79">
        <v>0</v>
      </c>
      <c r="O149" s="80">
        <v>0</v>
      </c>
      <c r="P149" s="79">
        <v>0</v>
      </c>
      <c r="Q149" s="80">
        <v>0</v>
      </c>
      <c r="R149" s="79">
        <v>0</v>
      </c>
      <c r="S149" s="83">
        <v>0</v>
      </c>
      <c r="T149" s="84">
        <v>0</v>
      </c>
      <c r="U149" s="83">
        <v>0</v>
      </c>
      <c r="V149" s="84">
        <v>0</v>
      </c>
      <c r="W149" s="83">
        <v>0</v>
      </c>
      <c r="X149" s="84">
        <v>0</v>
      </c>
      <c r="Y149" s="83">
        <v>0</v>
      </c>
      <c r="Z149" s="79">
        <v>0</v>
      </c>
      <c r="AA149" s="83">
        <v>0</v>
      </c>
      <c r="AB149" s="84">
        <v>0</v>
      </c>
      <c r="AC149" s="83">
        <v>0</v>
      </c>
      <c r="AD149" s="84">
        <v>8</v>
      </c>
      <c r="AE149" s="83">
        <v>1.8099547511312217</v>
      </c>
      <c r="AF149" s="84">
        <v>9</v>
      </c>
      <c r="AG149" s="83">
        <v>2.0361990950226247</v>
      </c>
    </row>
    <row r="150" spans="1:33" ht="16.5" customHeight="1">
      <c r="A150" s="3" t="s">
        <v>470</v>
      </c>
      <c r="B150" s="3" t="s">
        <v>471</v>
      </c>
      <c r="C150" s="76" t="s">
        <v>333</v>
      </c>
      <c r="D150" s="77"/>
      <c r="E150" s="78">
        <v>8494</v>
      </c>
      <c r="F150" s="79">
        <v>37</v>
      </c>
      <c r="G150" s="80">
        <v>4.3560160113020956</v>
      </c>
      <c r="H150" s="79">
        <v>171</v>
      </c>
      <c r="I150" s="80">
        <v>20.131857781963738</v>
      </c>
      <c r="J150" s="81">
        <v>-134</v>
      </c>
      <c r="K150" s="82">
        <v>-15.775841770661645</v>
      </c>
      <c r="L150" s="79">
        <v>5</v>
      </c>
      <c r="M150" s="80">
        <v>135.13513513513513</v>
      </c>
      <c r="N150" s="79">
        <v>0</v>
      </c>
      <c r="O150" s="80">
        <v>0</v>
      </c>
      <c r="P150" s="79">
        <v>0</v>
      </c>
      <c r="Q150" s="80">
        <v>0</v>
      </c>
      <c r="R150" s="79">
        <v>0</v>
      </c>
      <c r="S150" s="83">
        <v>0</v>
      </c>
      <c r="T150" s="84">
        <v>0</v>
      </c>
      <c r="U150" s="83">
        <v>0</v>
      </c>
      <c r="V150" s="84">
        <v>0</v>
      </c>
      <c r="W150" s="83">
        <v>0</v>
      </c>
      <c r="X150" s="84">
        <v>0</v>
      </c>
      <c r="Y150" s="83">
        <v>0</v>
      </c>
      <c r="Z150" s="79">
        <v>0</v>
      </c>
      <c r="AA150" s="83">
        <v>0</v>
      </c>
      <c r="AB150" s="84">
        <v>0</v>
      </c>
      <c r="AC150" s="83">
        <v>0</v>
      </c>
      <c r="AD150" s="84">
        <v>22</v>
      </c>
      <c r="AE150" s="83">
        <v>2.5900635742877323</v>
      </c>
      <c r="AF150" s="84">
        <v>14</v>
      </c>
      <c r="AG150" s="83">
        <v>1.6482222745467388</v>
      </c>
    </row>
    <row r="151" spans="1:33" ht="16.5" customHeight="1">
      <c r="A151" s="3" t="s">
        <v>481</v>
      </c>
      <c r="B151" s="3" t="s">
        <v>55</v>
      </c>
      <c r="C151" s="76" t="s">
        <v>335</v>
      </c>
      <c r="D151" s="77"/>
      <c r="E151" s="78">
        <v>7566</v>
      </c>
      <c r="F151" s="79">
        <v>45</v>
      </c>
      <c r="G151" s="80">
        <v>5.9476605868358439</v>
      </c>
      <c r="H151" s="79">
        <v>107</v>
      </c>
      <c r="I151" s="80">
        <v>14.142215173143008</v>
      </c>
      <c r="J151" s="81">
        <v>-62</v>
      </c>
      <c r="K151" s="82">
        <v>-8.1945545863071647</v>
      </c>
      <c r="L151" s="79">
        <v>2</v>
      </c>
      <c r="M151" s="80">
        <v>44.444444444444443</v>
      </c>
      <c r="N151" s="79">
        <v>0</v>
      </c>
      <c r="O151" s="80">
        <v>0</v>
      </c>
      <c r="P151" s="79">
        <v>0</v>
      </c>
      <c r="Q151" s="80">
        <v>0</v>
      </c>
      <c r="R151" s="79">
        <v>0</v>
      </c>
      <c r="S151" s="83">
        <v>0</v>
      </c>
      <c r="T151" s="84">
        <v>0</v>
      </c>
      <c r="U151" s="83">
        <v>0</v>
      </c>
      <c r="V151" s="84">
        <v>0</v>
      </c>
      <c r="W151" s="83">
        <v>0</v>
      </c>
      <c r="X151" s="84">
        <v>1</v>
      </c>
      <c r="Y151" s="83">
        <v>22.222222222222221</v>
      </c>
      <c r="Z151" s="79">
        <v>0</v>
      </c>
      <c r="AA151" s="83">
        <v>0</v>
      </c>
      <c r="AB151" s="84">
        <v>1</v>
      </c>
      <c r="AC151" s="83">
        <v>22.222222222222221</v>
      </c>
      <c r="AD151" s="84">
        <v>28</v>
      </c>
      <c r="AE151" s="83">
        <v>3.7007665873645252</v>
      </c>
      <c r="AF151" s="84">
        <v>13</v>
      </c>
      <c r="AG151" s="83">
        <v>1.7182130584192439</v>
      </c>
    </row>
    <row r="152" spans="1:33" ht="16.5" customHeight="1">
      <c r="A152" s="3" t="s">
        <v>481</v>
      </c>
      <c r="B152" s="3" t="s">
        <v>55</v>
      </c>
      <c r="C152" s="76" t="s">
        <v>337</v>
      </c>
      <c r="D152" s="77"/>
      <c r="E152" s="78">
        <v>7734</v>
      </c>
      <c r="F152" s="79">
        <v>40</v>
      </c>
      <c r="G152" s="80">
        <v>5.1719679337988103</v>
      </c>
      <c r="H152" s="79">
        <v>133</v>
      </c>
      <c r="I152" s="80">
        <v>17.196793379881044</v>
      </c>
      <c r="J152" s="81">
        <v>-93</v>
      </c>
      <c r="K152" s="82">
        <v>-12.024825446082234</v>
      </c>
      <c r="L152" s="79">
        <v>5</v>
      </c>
      <c r="M152" s="80">
        <v>125</v>
      </c>
      <c r="N152" s="79">
        <v>0</v>
      </c>
      <c r="O152" s="80">
        <v>0</v>
      </c>
      <c r="P152" s="79">
        <v>0</v>
      </c>
      <c r="Q152" s="80">
        <v>0</v>
      </c>
      <c r="R152" s="79">
        <v>0</v>
      </c>
      <c r="S152" s="83">
        <v>0</v>
      </c>
      <c r="T152" s="84">
        <v>0</v>
      </c>
      <c r="U152" s="83">
        <v>0</v>
      </c>
      <c r="V152" s="84">
        <v>0</v>
      </c>
      <c r="W152" s="83">
        <v>0</v>
      </c>
      <c r="X152" s="84">
        <v>0</v>
      </c>
      <c r="Y152" s="83">
        <v>0</v>
      </c>
      <c r="Z152" s="79">
        <v>0</v>
      </c>
      <c r="AA152" s="83">
        <v>0</v>
      </c>
      <c r="AB152" s="84">
        <v>0</v>
      </c>
      <c r="AC152" s="83">
        <v>0</v>
      </c>
      <c r="AD152" s="84">
        <v>22</v>
      </c>
      <c r="AE152" s="83">
        <v>2.8445823635893457</v>
      </c>
      <c r="AF152" s="84">
        <v>13</v>
      </c>
      <c r="AG152" s="83">
        <v>1.6808895784846134</v>
      </c>
    </row>
    <row r="153" spans="1:33" ht="16.5" customHeight="1">
      <c r="A153" s="3" t="s">
        <v>506</v>
      </c>
      <c r="B153" s="3" t="s">
        <v>507</v>
      </c>
      <c r="C153" s="76" t="s">
        <v>339</v>
      </c>
      <c r="D153" s="77"/>
      <c r="E153" s="78">
        <v>11647</v>
      </c>
      <c r="F153" s="79">
        <v>52</v>
      </c>
      <c r="G153" s="80">
        <v>4.4646690134798659</v>
      </c>
      <c r="H153" s="79">
        <v>177</v>
      </c>
      <c r="I153" s="80">
        <v>15.197046449729545</v>
      </c>
      <c r="J153" s="81">
        <v>-125</v>
      </c>
      <c r="K153" s="82">
        <v>-10.732377436249678</v>
      </c>
      <c r="L153" s="79">
        <v>4</v>
      </c>
      <c r="M153" s="80">
        <v>76.923076923076934</v>
      </c>
      <c r="N153" s="79">
        <v>0</v>
      </c>
      <c r="O153" s="80">
        <v>0</v>
      </c>
      <c r="P153" s="79">
        <v>0</v>
      </c>
      <c r="Q153" s="80">
        <v>0</v>
      </c>
      <c r="R153" s="79">
        <v>0</v>
      </c>
      <c r="S153" s="83">
        <v>0</v>
      </c>
      <c r="T153" s="84">
        <v>0</v>
      </c>
      <c r="U153" s="83">
        <v>0</v>
      </c>
      <c r="V153" s="84">
        <v>0</v>
      </c>
      <c r="W153" s="83">
        <v>0</v>
      </c>
      <c r="X153" s="84">
        <v>1</v>
      </c>
      <c r="Y153" s="83">
        <v>19.230769230769234</v>
      </c>
      <c r="Z153" s="79">
        <v>0</v>
      </c>
      <c r="AA153" s="83">
        <v>0</v>
      </c>
      <c r="AB153" s="84">
        <v>1</v>
      </c>
      <c r="AC153" s="83">
        <v>19.230769230769234</v>
      </c>
      <c r="AD153" s="84">
        <v>29</v>
      </c>
      <c r="AE153" s="83">
        <v>2.4899115652099253</v>
      </c>
      <c r="AF153" s="84">
        <v>11</v>
      </c>
      <c r="AG153" s="83">
        <v>0.94444921438997165</v>
      </c>
    </row>
    <row r="154" spans="1:33" ht="16.5" customHeight="1">
      <c r="A154" s="3" t="s">
        <v>506</v>
      </c>
      <c r="B154" s="3" t="s">
        <v>507</v>
      </c>
      <c r="C154" s="76" t="s">
        <v>341</v>
      </c>
      <c r="D154" s="77"/>
      <c r="E154" s="78">
        <v>4785</v>
      </c>
      <c r="F154" s="79">
        <v>21</v>
      </c>
      <c r="G154" s="80">
        <v>4.3887147335423196</v>
      </c>
      <c r="H154" s="79">
        <v>55</v>
      </c>
      <c r="I154" s="80">
        <v>11.494252873563218</v>
      </c>
      <c r="J154" s="81">
        <v>-34</v>
      </c>
      <c r="K154" s="82">
        <v>-7.1055381400208981</v>
      </c>
      <c r="L154" s="79">
        <v>1</v>
      </c>
      <c r="M154" s="80">
        <v>47.619047619047613</v>
      </c>
      <c r="N154" s="79">
        <v>0</v>
      </c>
      <c r="O154" s="80">
        <v>0</v>
      </c>
      <c r="P154" s="79">
        <v>0</v>
      </c>
      <c r="Q154" s="80">
        <v>0</v>
      </c>
      <c r="R154" s="79">
        <v>0</v>
      </c>
      <c r="S154" s="83">
        <v>0</v>
      </c>
      <c r="T154" s="84">
        <v>0</v>
      </c>
      <c r="U154" s="83">
        <v>0</v>
      </c>
      <c r="V154" s="84">
        <v>0</v>
      </c>
      <c r="W154" s="83">
        <v>0</v>
      </c>
      <c r="X154" s="84">
        <v>0</v>
      </c>
      <c r="Y154" s="83">
        <v>0</v>
      </c>
      <c r="Z154" s="79">
        <v>0</v>
      </c>
      <c r="AA154" s="83">
        <v>0</v>
      </c>
      <c r="AB154" s="84">
        <v>0</v>
      </c>
      <c r="AC154" s="83">
        <v>0</v>
      </c>
      <c r="AD154" s="84">
        <v>9</v>
      </c>
      <c r="AE154" s="83">
        <v>1.8808777429467085</v>
      </c>
      <c r="AF154" s="84">
        <v>2</v>
      </c>
      <c r="AG154" s="83">
        <v>0.41797283176593525</v>
      </c>
    </row>
    <row r="155" spans="1:33" ht="16.5" customHeight="1">
      <c r="A155" s="3" t="s">
        <v>506</v>
      </c>
      <c r="B155" s="3" t="s">
        <v>507</v>
      </c>
      <c r="C155" s="76" t="s">
        <v>343</v>
      </c>
      <c r="D155" s="77"/>
      <c r="E155" s="78">
        <v>5392</v>
      </c>
      <c r="F155" s="79">
        <v>21</v>
      </c>
      <c r="G155" s="80">
        <v>3.8946587537091988</v>
      </c>
      <c r="H155" s="79">
        <v>106</v>
      </c>
      <c r="I155" s="80">
        <v>19.658753709198812</v>
      </c>
      <c r="J155" s="81">
        <v>-85</v>
      </c>
      <c r="K155" s="82">
        <v>-15.764094955489615</v>
      </c>
      <c r="L155" s="79">
        <v>1</v>
      </c>
      <c r="M155" s="80">
        <v>47.619047619047613</v>
      </c>
      <c r="N155" s="79">
        <v>0</v>
      </c>
      <c r="O155" s="80">
        <v>0</v>
      </c>
      <c r="P155" s="79">
        <v>0</v>
      </c>
      <c r="Q155" s="80">
        <v>0</v>
      </c>
      <c r="R155" s="79">
        <v>0</v>
      </c>
      <c r="S155" s="83">
        <v>0</v>
      </c>
      <c r="T155" s="84">
        <v>0</v>
      </c>
      <c r="U155" s="83">
        <v>0</v>
      </c>
      <c r="V155" s="84">
        <v>0</v>
      </c>
      <c r="W155" s="83">
        <v>0</v>
      </c>
      <c r="X155" s="84">
        <v>0</v>
      </c>
      <c r="Y155" s="83">
        <v>0</v>
      </c>
      <c r="Z155" s="79">
        <v>0</v>
      </c>
      <c r="AA155" s="83">
        <v>0</v>
      </c>
      <c r="AB155" s="84">
        <v>0</v>
      </c>
      <c r="AC155" s="83">
        <v>0</v>
      </c>
      <c r="AD155" s="84">
        <v>19</v>
      </c>
      <c r="AE155" s="83">
        <v>3.5237388724035608</v>
      </c>
      <c r="AF155" s="84">
        <v>3</v>
      </c>
      <c r="AG155" s="83">
        <v>0.55637982195845703</v>
      </c>
    </row>
    <row r="156" spans="1:33" ht="16.5" customHeight="1">
      <c r="A156" s="3" t="s">
        <v>506</v>
      </c>
      <c r="B156" s="3" t="s">
        <v>508</v>
      </c>
      <c r="C156" s="76" t="s">
        <v>345</v>
      </c>
      <c r="D156" s="77"/>
      <c r="E156" s="78">
        <v>11998</v>
      </c>
      <c r="F156" s="79">
        <v>48</v>
      </c>
      <c r="G156" s="80">
        <v>4.0006667777962992</v>
      </c>
      <c r="H156" s="79">
        <v>169</v>
      </c>
      <c r="I156" s="80">
        <v>14.085680946824471</v>
      </c>
      <c r="J156" s="81">
        <v>-121</v>
      </c>
      <c r="K156" s="82">
        <v>-10.085014169028172</v>
      </c>
      <c r="L156" s="79">
        <v>2</v>
      </c>
      <c r="M156" s="80">
        <v>41.666666666666664</v>
      </c>
      <c r="N156" s="79">
        <v>0</v>
      </c>
      <c r="O156" s="80">
        <v>0</v>
      </c>
      <c r="P156" s="79">
        <v>0</v>
      </c>
      <c r="Q156" s="80">
        <v>0</v>
      </c>
      <c r="R156" s="79">
        <v>0</v>
      </c>
      <c r="S156" s="83">
        <v>0</v>
      </c>
      <c r="T156" s="84">
        <v>0</v>
      </c>
      <c r="U156" s="83">
        <v>0</v>
      </c>
      <c r="V156" s="84">
        <v>0</v>
      </c>
      <c r="W156" s="83">
        <v>0</v>
      </c>
      <c r="X156" s="84">
        <v>1</v>
      </c>
      <c r="Y156" s="83">
        <v>20.833333333333332</v>
      </c>
      <c r="Z156" s="79">
        <v>0</v>
      </c>
      <c r="AA156" s="83">
        <v>0</v>
      </c>
      <c r="AB156" s="84">
        <v>1</v>
      </c>
      <c r="AC156" s="83">
        <v>20.833333333333332</v>
      </c>
      <c r="AD156" s="84">
        <v>39</v>
      </c>
      <c r="AE156" s="83">
        <v>3.2505417569594934</v>
      </c>
      <c r="AF156" s="84">
        <v>18</v>
      </c>
      <c r="AG156" s="83">
        <v>1.5002500416736124</v>
      </c>
    </row>
    <row r="157" spans="1:33" ht="16.5" customHeight="1">
      <c r="A157" s="3" t="s">
        <v>506</v>
      </c>
      <c r="B157" s="3" t="s">
        <v>508</v>
      </c>
      <c r="C157" s="76" t="s">
        <v>347</v>
      </c>
      <c r="D157" s="77"/>
      <c r="E157" s="78">
        <v>4125</v>
      </c>
      <c r="F157" s="79">
        <v>21</v>
      </c>
      <c r="G157" s="80">
        <v>5.0909090909090908</v>
      </c>
      <c r="H157" s="79">
        <v>75</v>
      </c>
      <c r="I157" s="80">
        <v>18.18181818181818</v>
      </c>
      <c r="J157" s="81">
        <v>-54</v>
      </c>
      <c r="K157" s="82">
        <v>-13.09090909090909</v>
      </c>
      <c r="L157" s="79">
        <v>1</v>
      </c>
      <c r="M157" s="80">
        <v>47.619047619047613</v>
      </c>
      <c r="N157" s="79">
        <v>0</v>
      </c>
      <c r="O157" s="80">
        <v>0</v>
      </c>
      <c r="P157" s="79">
        <v>0</v>
      </c>
      <c r="Q157" s="80">
        <v>0</v>
      </c>
      <c r="R157" s="79">
        <v>0</v>
      </c>
      <c r="S157" s="83">
        <v>0</v>
      </c>
      <c r="T157" s="84">
        <v>0</v>
      </c>
      <c r="U157" s="83">
        <v>0</v>
      </c>
      <c r="V157" s="84">
        <v>0</v>
      </c>
      <c r="W157" s="83">
        <v>0</v>
      </c>
      <c r="X157" s="84">
        <v>0</v>
      </c>
      <c r="Y157" s="83">
        <v>0</v>
      </c>
      <c r="Z157" s="79">
        <v>0</v>
      </c>
      <c r="AA157" s="83">
        <v>0</v>
      </c>
      <c r="AB157" s="84">
        <v>0</v>
      </c>
      <c r="AC157" s="83">
        <v>0</v>
      </c>
      <c r="AD157" s="84">
        <v>14</v>
      </c>
      <c r="AE157" s="83">
        <v>3.393939393939394</v>
      </c>
      <c r="AF157" s="84">
        <v>9</v>
      </c>
      <c r="AG157" s="83">
        <v>2.1818181818181821</v>
      </c>
    </row>
    <row r="158" spans="1:33" ht="16.5" customHeight="1">
      <c r="A158" s="3" t="s">
        <v>506</v>
      </c>
      <c r="B158" s="3" t="s">
        <v>508</v>
      </c>
      <c r="C158" s="76" t="s">
        <v>349</v>
      </c>
      <c r="D158" s="77"/>
      <c r="E158" s="78">
        <v>4516</v>
      </c>
      <c r="F158" s="79">
        <v>21</v>
      </c>
      <c r="G158" s="80">
        <v>4.6501328609388839</v>
      </c>
      <c r="H158" s="79">
        <v>67</v>
      </c>
      <c r="I158" s="80">
        <v>14.836138175376439</v>
      </c>
      <c r="J158" s="81">
        <v>-46</v>
      </c>
      <c r="K158" s="82">
        <v>-10.186005314437555</v>
      </c>
      <c r="L158" s="79">
        <v>3</v>
      </c>
      <c r="M158" s="80">
        <v>142.85714285714286</v>
      </c>
      <c r="N158" s="79">
        <v>0</v>
      </c>
      <c r="O158" s="80">
        <v>0</v>
      </c>
      <c r="P158" s="79">
        <v>0</v>
      </c>
      <c r="Q158" s="80">
        <v>0</v>
      </c>
      <c r="R158" s="79">
        <v>0</v>
      </c>
      <c r="S158" s="83">
        <v>0</v>
      </c>
      <c r="T158" s="84">
        <v>0</v>
      </c>
      <c r="U158" s="83">
        <v>0</v>
      </c>
      <c r="V158" s="84">
        <v>0</v>
      </c>
      <c r="W158" s="83">
        <v>0</v>
      </c>
      <c r="X158" s="84">
        <v>0</v>
      </c>
      <c r="Y158" s="83">
        <v>0</v>
      </c>
      <c r="Z158" s="79">
        <v>0</v>
      </c>
      <c r="AA158" s="83">
        <v>0</v>
      </c>
      <c r="AB158" s="84">
        <v>0</v>
      </c>
      <c r="AC158" s="83">
        <v>0</v>
      </c>
      <c r="AD158" s="84">
        <v>14</v>
      </c>
      <c r="AE158" s="83">
        <v>3.1000885739592561</v>
      </c>
      <c r="AF158" s="84">
        <v>8</v>
      </c>
      <c r="AG158" s="83">
        <v>1.7714791851195748</v>
      </c>
    </row>
    <row r="159" spans="1:33" ht="16.5" customHeight="1">
      <c r="A159" s="3" t="s">
        <v>506</v>
      </c>
      <c r="B159" s="3" t="s">
        <v>507</v>
      </c>
      <c r="C159" s="76" t="s">
        <v>351</v>
      </c>
      <c r="D159" s="77"/>
      <c r="E159" s="78">
        <v>21872</v>
      </c>
      <c r="F159" s="79">
        <v>118</v>
      </c>
      <c r="G159" s="80">
        <v>5.3950256035113382</v>
      </c>
      <c r="H159" s="79">
        <v>345</v>
      </c>
      <c r="I159" s="80">
        <v>15.773591806876372</v>
      </c>
      <c r="J159" s="81">
        <v>-227</v>
      </c>
      <c r="K159" s="82">
        <v>-10.378566203365034</v>
      </c>
      <c r="L159" s="79">
        <v>10</v>
      </c>
      <c r="M159" s="80">
        <v>84.745762711864401</v>
      </c>
      <c r="N159" s="79">
        <v>0</v>
      </c>
      <c r="O159" s="80">
        <v>0</v>
      </c>
      <c r="P159" s="79">
        <v>0</v>
      </c>
      <c r="Q159" s="80">
        <v>0</v>
      </c>
      <c r="R159" s="79">
        <v>0</v>
      </c>
      <c r="S159" s="83">
        <v>0</v>
      </c>
      <c r="T159" s="84">
        <v>0</v>
      </c>
      <c r="U159" s="83">
        <v>0</v>
      </c>
      <c r="V159" s="84">
        <v>0</v>
      </c>
      <c r="W159" s="83">
        <v>0</v>
      </c>
      <c r="X159" s="84">
        <v>0</v>
      </c>
      <c r="Y159" s="83">
        <v>0</v>
      </c>
      <c r="Z159" s="79">
        <v>0</v>
      </c>
      <c r="AA159" s="83">
        <v>0</v>
      </c>
      <c r="AB159" s="84">
        <v>0</v>
      </c>
      <c r="AC159" s="83">
        <v>0</v>
      </c>
      <c r="AD159" s="84">
        <v>77</v>
      </c>
      <c r="AE159" s="83">
        <v>3.5204828090709586</v>
      </c>
      <c r="AF159" s="84">
        <v>34</v>
      </c>
      <c r="AG159" s="83">
        <v>1.5544989027066569</v>
      </c>
    </row>
    <row r="160" spans="1:33" ht="16.5" customHeight="1">
      <c r="A160" s="3" t="s">
        <v>474</v>
      </c>
      <c r="B160" s="3" t="s">
        <v>475</v>
      </c>
      <c r="C160" s="76" t="s">
        <v>353</v>
      </c>
      <c r="D160" s="77"/>
      <c r="E160" s="78">
        <v>44045</v>
      </c>
      <c r="F160" s="79">
        <v>264</v>
      </c>
      <c r="G160" s="80">
        <v>5.9938699057781815</v>
      </c>
      <c r="H160" s="79">
        <v>538</v>
      </c>
      <c r="I160" s="80">
        <v>12.214780338290385</v>
      </c>
      <c r="J160" s="81">
        <v>-274</v>
      </c>
      <c r="K160" s="82">
        <v>-6.2209104325122038</v>
      </c>
      <c r="L160" s="79">
        <v>17</v>
      </c>
      <c r="M160" s="80">
        <v>64.393939393939391</v>
      </c>
      <c r="N160" s="79">
        <v>1</v>
      </c>
      <c r="O160" s="80">
        <v>3.7878787878787881</v>
      </c>
      <c r="P160" s="79">
        <v>1</v>
      </c>
      <c r="Q160" s="80">
        <v>3.7878787878787881</v>
      </c>
      <c r="R160" s="79">
        <v>0</v>
      </c>
      <c r="S160" s="83">
        <v>0</v>
      </c>
      <c r="T160" s="84">
        <v>0</v>
      </c>
      <c r="U160" s="83">
        <v>0</v>
      </c>
      <c r="V160" s="84">
        <v>0</v>
      </c>
      <c r="W160" s="83">
        <v>0</v>
      </c>
      <c r="X160" s="84">
        <v>8</v>
      </c>
      <c r="Y160" s="83">
        <v>30.303030303030305</v>
      </c>
      <c r="Z160" s="79">
        <v>5</v>
      </c>
      <c r="AA160" s="83">
        <v>18.939393939393941</v>
      </c>
      <c r="AB160" s="84">
        <v>3</v>
      </c>
      <c r="AC160" s="83">
        <v>11.363636363636363</v>
      </c>
      <c r="AD160" s="84">
        <v>132</v>
      </c>
      <c r="AE160" s="83">
        <v>2.9969349528890907</v>
      </c>
      <c r="AF160" s="84">
        <v>64</v>
      </c>
      <c r="AG160" s="83">
        <v>1.4530593710977409</v>
      </c>
    </row>
    <row r="161" spans="1:33" ht="16.5" customHeight="1">
      <c r="A161" s="3" t="s">
        <v>474</v>
      </c>
      <c r="B161" s="3" t="s">
        <v>475</v>
      </c>
      <c r="C161" s="76" t="s">
        <v>355</v>
      </c>
      <c r="D161" s="77"/>
      <c r="E161" s="78">
        <v>6027</v>
      </c>
      <c r="F161" s="79">
        <v>35</v>
      </c>
      <c r="G161" s="80">
        <v>5.8072009291521489</v>
      </c>
      <c r="H161" s="79">
        <v>89</v>
      </c>
      <c r="I161" s="80">
        <v>14.766882362701178</v>
      </c>
      <c r="J161" s="81">
        <v>-54</v>
      </c>
      <c r="K161" s="82">
        <v>-8.9596814335490294</v>
      </c>
      <c r="L161" s="79">
        <v>0</v>
      </c>
      <c r="M161" s="80">
        <v>0</v>
      </c>
      <c r="N161" s="79">
        <v>0</v>
      </c>
      <c r="O161" s="80">
        <v>0</v>
      </c>
      <c r="P161" s="79">
        <v>0</v>
      </c>
      <c r="Q161" s="80">
        <v>0</v>
      </c>
      <c r="R161" s="79">
        <v>0</v>
      </c>
      <c r="S161" s="83">
        <v>0</v>
      </c>
      <c r="T161" s="84">
        <v>0</v>
      </c>
      <c r="U161" s="83">
        <v>0</v>
      </c>
      <c r="V161" s="84">
        <v>0</v>
      </c>
      <c r="W161" s="83">
        <v>0</v>
      </c>
      <c r="X161" s="84">
        <v>0</v>
      </c>
      <c r="Y161" s="83">
        <v>0</v>
      </c>
      <c r="Z161" s="79">
        <v>0</v>
      </c>
      <c r="AA161" s="83">
        <v>0</v>
      </c>
      <c r="AB161" s="84">
        <v>0</v>
      </c>
      <c r="AC161" s="83">
        <v>0</v>
      </c>
      <c r="AD161" s="84">
        <v>16</v>
      </c>
      <c r="AE161" s="83">
        <v>2.654720424755268</v>
      </c>
      <c r="AF161" s="84">
        <v>6</v>
      </c>
      <c r="AG161" s="83">
        <v>0.99552015928322546</v>
      </c>
    </row>
    <row r="162" spans="1:33" ht="16.5" customHeight="1">
      <c r="A162" s="3" t="s">
        <v>474</v>
      </c>
      <c r="B162" s="3" t="s">
        <v>475</v>
      </c>
      <c r="C162" s="76" t="s">
        <v>357</v>
      </c>
      <c r="D162" s="77"/>
      <c r="E162" s="78">
        <v>4964</v>
      </c>
      <c r="F162" s="79">
        <v>31</v>
      </c>
      <c r="G162" s="80">
        <v>6.2449637389202257</v>
      </c>
      <c r="H162" s="79">
        <v>85</v>
      </c>
      <c r="I162" s="80">
        <v>17.123287671232877</v>
      </c>
      <c r="J162" s="81">
        <v>-54</v>
      </c>
      <c r="K162" s="82">
        <v>-10.878323932312652</v>
      </c>
      <c r="L162" s="79">
        <v>0</v>
      </c>
      <c r="M162" s="80">
        <v>0</v>
      </c>
      <c r="N162" s="79">
        <v>0</v>
      </c>
      <c r="O162" s="80">
        <v>0</v>
      </c>
      <c r="P162" s="79">
        <v>0</v>
      </c>
      <c r="Q162" s="80">
        <v>0</v>
      </c>
      <c r="R162" s="79">
        <v>0</v>
      </c>
      <c r="S162" s="83">
        <v>0</v>
      </c>
      <c r="T162" s="84">
        <v>0</v>
      </c>
      <c r="U162" s="83">
        <v>0</v>
      </c>
      <c r="V162" s="84">
        <v>0</v>
      </c>
      <c r="W162" s="83">
        <v>0</v>
      </c>
      <c r="X162" s="84">
        <v>0</v>
      </c>
      <c r="Y162" s="83">
        <v>0</v>
      </c>
      <c r="Z162" s="79">
        <v>0</v>
      </c>
      <c r="AA162" s="83">
        <v>0</v>
      </c>
      <c r="AB162" s="84">
        <v>0</v>
      </c>
      <c r="AC162" s="83">
        <v>0</v>
      </c>
      <c r="AD162" s="84">
        <v>22</v>
      </c>
      <c r="AE162" s="83">
        <v>4.4319097502014504</v>
      </c>
      <c r="AF162" s="84">
        <v>9</v>
      </c>
      <c r="AG162" s="83">
        <v>1.8130539887187753</v>
      </c>
    </row>
    <row r="163" spans="1:33" ht="16.5" customHeight="1">
      <c r="A163" s="3" t="s">
        <v>474</v>
      </c>
      <c r="B163" s="3" t="s">
        <v>475</v>
      </c>
      <c r="C163" s="76" t="s">
        <v>359</v>
      </c>
      <c r="D163" s="77"/>
      <c r="E163" s="78">
        <v>5247</v>
      </c>
      <c r="F163" s="79">
        <v>36</v>
      </c>
      <c r="G163" s="80">
        <v>6.8610634648370494</v>
      </c>
      <c r="H163" s="79">
        <v>59</v>
      </c>
      <c r="I163" s="80">
        <v>11.244520678482942</v>
      </c>
      <c r="J163" s="81">
        <v>-23</v>
      </c>
      <c r="K163" s="82">
        <v>-4.3834572136458929</v>
      </c>
      <c r="L163" s="79">
        <v>5</v>
      </c>
      <c r="M163" s="80">
        <v>138.88888888888889</v>
      </c>
      <c r="N163" s="79">
        <v>0</v>
      </c>
      <c r="O163" s="80">
        <v>0</v>
      </c>
      <c r="P163" s="79">
        <v>0</v>
      </c>
      <c r="Q163" s="80">
        <v>0</v>
      </c>
      <c r="R163" s="79">
        <v>0</v>
      </c>
      <c r="S163" s="83">
        <v>0</v>
      </c>
      <c r="T163" s="84">
        <v>0</v>
      </c>
      <c r="U163" s="83">
        <v>0</v>
      </c>
      <c r="V163" s="84">
        <v>0</v>
      </c>
      <c r="W163" s="83">
        <v>0</v>
      </c>
      <c r="X163" s="84">
        <v>0</v>
      </c>
      <c r="Y163" s="83">
        <v>0</v>
      </c>
      <c r="Z163" s="79">
        <v>0</v>
      </c>
      <c r="AA163" s="83">
        <v>0</v>
      </c>
      <c r="AB163" s="84">
        <v>0</v>
      </c>
      <c r="AC163" s="83">
        <v>0</v>
      </c>
      <c r="AD163" s="84">
        <v>23</v>
      </c>
      <c r="AE163" s="83">
        <v>4.3834572136458929</v>
      </c>
      <c r="AF163" s="84">
        <v>6</v>
      </c>
      <c r="AG163" s="83">
        <v>1.1435105774728416</v>
      </c>
    </row>
    <row r="164" spans="1:33" ht="16.5" customHeight="1">
      <c r="A164" s="3" t="s">
        <v>474</v>
      </c>
      <c r="B164" s="3" t="s">
        <v>475</v>
      </c>
      <c r="C164" s="76" t="s">
        <v>361</v>
      </c>
      <c r="D164" s="77"/>
      <c r="E164" s="78">
        <v>5835</v>
      </c>
      <c r="F164" s="79">
        <v>26</v>
      </c>
      <c r="G164" s="80">
        <v>4.4558697514995709</v>
      </c>
      <c r="H164" s="79">
        <v>127</v>
      </c>
      <c r="I164" s="80">
        <v>21.765209940017137</v>
      </c>
      <c r="J164" s="81">
        <v>-101</v>
      </c>
      <c r="K164" s="82">
        <v>-17.309340188517567</v>
      </c>
      <c r="L164" s="79">
        <v>1</v>
      </c>
      <c r="M164" s="80">
        <v>38.461538461538467</v>
      </c>
      <c r="N164" s="79">
        <v>0</v>
      </c>
      <c r="O164" s="80">
        <v>0</v>
      </c>
      <c r="P164" s="79">
        <v>0</v>
      </c>
      <c r="Q164" s="80">
        <v>0</v>
      </c>
      <c r="R164" s="79">
        <v>0</v>
      </c>
      <c r="S164" s="83">
        <v>0</v>
      </c>
      <c r="T164" s="84">
        <v>0</v>
      </c>
      <c r="U164" s="83">
        <v>0</v>
      </c>
      <c r="V164" s="84">
        <v>0</v>
      </c>
      <c r="W164" s="83">
        <v>0</v>
      </c>
      <c r="X164" s="84">
        <v>1</v>
      </c>
      <c r="Y164" s="83">
        <v>38.461538461538467</v>
      </c>
      <c r="Z164" s="79">
        <v>1</v>
      </c>
      <c r="AA164" s="83">
        <v>38.461538461538467</v>
      </c>
      <c r="AB164" s="84">
        <v>0</v>
      </c>
      <c r="AC164" s="83">
        <v>0</v>
      </c>
      <c r="AD164" s="84">
        <v>20</v>
      </c>
      <c r="AE164" s="83">
        <v>3.4275921165381322</v>
      </c>
      <c r="AF164" s="84">
        <v>3</v>
      </c>
      <c r="AG164" s="83">
        <v>0.51413881748071977</v>
      </c>
    </row>
    <row r="165" spans="1:33" ht="16.5" customHeight="1">
      <c r="A165" s="3" t="s">
        <v>474</v>
      </c>
      <c r="B165" s="3" t="s">
        <v>475</v>
      </c>
      <c r="C165" s="76" t="s">
        <v>363</v>
      </c>
      <c r="D165" s="77"/>
      <c r="E165" s="78">
        <v>9305</v>
      </c>
      <c r="F165" s="79">
        <v>46</v>
      </c>
      <c r="G165" s="80">
        <v>4.943578721117678</v>
      </c>
      <c r="H165" s="79">
        <v>151</v>
      </c>
      <c r="I165" s="80">
        <v>16.227834497581945</v>
      </c>
      <c r="J165" s="81">
        <v>-105</v>
      </c>
      <c r="K165" s="82">
        <v>-11.284255776464265</v>
      </c>
      <c r="L165" s="79">
        <v>4</v>
      </c>
      <c r="M165" s="80">
        <v>86.956521739130437</v>
      </c>
      <c r="N165" s="79">
        <v>0</v>
      </c>
      <c r="O165" s="80">
        <v>0</v>
      </c>
      <c r="P165" s="79">
        <v>0</v>
      </c>
      <c r="Q165" s="80">
        <v>0</v>
      </c>
      <c r="R165" s="79">
        <v>0</v>
      </c>
      <c r="S165" s="83">
        <v>0</v>
      </c>
      <c r="T165" s="84">
        <v>0</v>
      </c>
      <c r="U165" s="83">
        <v>0</v>
      </c>
      <c r="V165" s="84">
        <v>0</v>
      </c>
      <c r="W165" s="83">
        <v>0</v>
      </c>
      <c r="X165" s="84">
        <v>0</v>
      </c>
      <c r="Y165" s="83">
        <v>0</v>
      </c>
      <c r="Z165" s="79">
        <v>0</v>
      </c>
      <c r="AA165" s="83">
        <v>0</v>
      </c>
      <c r="AB165" s="84">
        <v>0</v>
      </c>
      <c r="AC165" s="83">
        <v>0</v>
      </c>
      <c r="AD165" s="84">
        <v>31</v>
      </c>
      <c r="AE165" s="83">
        <v>3.3315421816227837</v>
      </c>
      <c r="AF165" s="84">
        <v>9</v>
      </c>
      <c r="AG165" s="83">
        <v>0.96722192369693716</v>
      </c>
    </row>
    <row r="166" spans="1:33" ht="16.5" customHeight="1">
      <c r="A166" s="3" t="s">
        <v>474</v>
      </c>
      <c r="B166" s="3" t="s">
        <v>475</v>
      </c>
      <c r="C166" s="76" t="s">
        <v>365</v>
      </c>
      <c r="D166" s="77"/>
      <c r="E166" s="78">
        <v>18326</v>
      </c>
      <c r="F166" s="79">
        <v>103</v>
      </c>
      <c r="G166" s="80">
        <v>5.6204299901778887</v>
      </c>
      <c r="H166" s="79">
        <v>221</v>
      </c>
      <c r="I166" s="80">
        <v>12.059369202226346</v>
      </c>
      <c r="J166" s="81">
        <v>-118</v>
      </c>
      <c r="K166" s="82">
        <v>-6.4389392120484557</v>
      </c>
      <c r="L166" s="79">
        <v>10</v>
      </c>
      <c r="M166" s="80">
        <v>97.087378640776691</v>
      </c>
      <c r="N166" s="79">
        <v>0</v>
      </c>
      <c r="O166" s="80">
        <v>0</v>
      </c>
      <c r="P166" s="79">
        <v>0</v>
      </c>
      <c r="Q166" s="80">
        <v>0</v>
      </c>
      <c r="R166" s="79">
        <v>0</v>
      </c>
      <c r="S166" s="83">
        <v>0</v>
      </c>
      <c r="T166" s="84">
        <v>0</v>
      </c>
      <c r="U166" s="83">
        <v>0</v>
      </c>
      <c r="V166" s="84">
        <v>0</v>
      </c>
      <c r="W166" s="83">
        <v>0</v>
      </c>
      <c r="X166" s="84">
        <v>1</v>
      </c>
      <c r="Y166" s="83">
        <v>9.7087378640776691</v>
      </c>
      <c r="Z166" s="79">
        <v>0</v>
      </c>
      <c r="AA166" s="83">
        <v>0</v>
      </c>
      <c r="AB166" s="84">
        <v>1</v>
      </c>
      <c r="AC166" s="83">
        <v>9.7087378640776691</v>
      </c>
      <c r="AD166" s="84">
        <v>43</v>
      </c>
      <c r="AE166" s="83">
        <v>2.3463931026956235</v>
      </c>
      <c r="AF166" s="84">
        <v>23</v>
      </c>
      <c r="AG166" s="83">
        <v>1.2550474735348685</v>
      </c>
    </row>
    <row r="167" spans="1:33" ht="16.5" customHeight="1">
      <c r="A167" s="3" t="s">
        <v>474</v>
      </c>
      <c r="B167" s="3" t="s">
        <v>475</v>
      </c>
      <c r="C167" s="76" t="s">
        <v>367</v>
      </c>
      <c r="D167" s="77"/>
      <c r="E167" s="78">
        <v>3922</v>
      </c>
      <c r="F167" s="79">
        <v>29</v>
      </c>
      <c r="G167" s="80">
        <v>7.394186639469658</v>
      </c>
      <c r="H167" s="79">
        <v>41</v>
      </c>
      <c r="I167" s="80">
        <v>10.453850076491586</v>
      </c>
      <c r="J167" s="81">
        <v>-12</v>
      </c>
      <c r="K167" s="82">
        <v>-3.0596634370219276</v>
      </c>
      <c r="L167" s="79">
        <v>2</v>
      </c>
      <c r="M167" s="80">
        <v>68.965517241379303</v>
      </c>
      <c r="N167" s="79">
        <v>0</v>
      </c>
      <c r="O167" s="80">
        <v>0</v>
      </c>
      <c r="P167" s="79">
        <v>0</v>
      </c>
      <c r="Q167" s="80">
        <v>0</v>
      </c>
      <c r="R167" s="79">
        <v>0</v>
      </c>
      <c r="S167" s="83">
        <v>0</v>
      </c>
      <c r="T167" s="84">
        <v>0</v>
      </c>
      <c r="U167" s="83">
        <v>0</v>
      </c>
      <c r="V167" s="84">
        <v>0</v>
      </c>
      <c r="W167" s="83">
        <v>0</v>
      </c>
      <c r="X167" s="84">
        <v>1</v>
      </c>
      <c r="Y167" s="83">
        <v>34.482758620689651</v>
      </c>
      <c r="Z167" s="79">
        <v>0</v>
      </c>
      <c r="AA167" s="83">
        <v>0</v>
      </c>
      <c r="AB167" s="84">
        <v>1</v>
      </c>
      <c r="AC167" s="83">
        <v>34.482758620689651</v>
      </c>
      <c r="AD167" s="84">
        <v>9</v>
      </c>
      <c r="AE167" s="83">
        <v>2.2947475777664454</v>
      </c>
      <c r="AF167" s="84">
        <v>2</v>
      </c>
      <c r="AG167" s="83">
        <v>0.50994390617032126</v>
      </c>
    </row>
    <row r="168" spans="1:33" ht="16.5" customHeight="1">
      <c r="A168" s="3" t="s">
        <v>474</v>
      </c>
      <c r="B168" s="3" t="s">
        <v>475</v>
      </c>
      <c r="C168" s="76" t="s">
        <v>369</v>
      </c>
      <c r="D168" s="77"/>
      <c r="E168" s="78">
        <v>3151</v>
      </c>
      <c r="F168" s="79">
        <v>31</v>
      </c>
      <c r="G168" s="80">
        <v>9.8381466201205967</v>
      </c>
      <c r="H168" s="79">
        <v>27</v>
      </c>
      <c r="I168" s="80">
        <v>8.5687083465566491</v>
      </c>
      <c r="J168" s="81">
        <v>4</v>
      </c>
      <c r="K168" s="82">
        <v>1.2694382735639478</v>
      </c>
      <c r="L168" s="79">
        <v>7</v>
      </c>
      <c r="M168" s="80">
        <v>225.80645161290323</v>
      </c>
      <c r="N168" s="79">
        <v>0</v>
      </c>
      <c r="O168" s="80">
        <v>0</v>
      </c>
      <c r="P168" s="79">
        <v>0</v>
      </c>
      <c r="Q168" s="80">
        <v>0</v>
      </c>
      <c r="R168" s="79">
        <v>0</v>
      </c>
      <c r="S168" s="83">
        <v>0</v>
      </c>
      <c r="T168" s="84">
        <v>0</v>
      </c>
      <c r="U168" s="83">
        <v>0</v>
      </c>
      <c r="V168" s="84">
        <v>0</v>
      </c>
      <c r="W168" s="83">
        <v>0</v>
      </c>
      <c r="X168" s="84">
        <v>2</v>
      </c>
      <c r="Y168" s="83">
        <v>64.516129032258064</v>
      </c>
      <c r="Z168" s="79">
        <v>2</v>
      </c>
      <c r="AA168" s="83">
        <v>64.516129032258064</v>
      </c>
      <c r="AB168" s="84">
        <v>0</v>
      </c>
      <c r="AC168" s="83">
        <v>0</v>
      </c>
      <c r="AD168" s="84">
        <v>11</v>
      </c>
      <c r="AE168" s="83">
        <v>3.4909552523008567</v>
      </c>
      <c r="AF168" s="84">
        <v>7</v>
      </c>
      <c r="AG168" s="83">
        <v>2.2215169787369091</v>
      </c>
    </row>
    <row r="169" spans="1:33" ht="16.5" customHeight="1">
      <c r="A169" s="3" t="s">
        <v>474</v>
      </c>
      <c r="B169" s="3" t="s">
        <v>475</v>
      </c>
      <c r="C169" s="76" t="s">
        <v>371</v>
      </c>
      <c r="D169" s="77"/>
      <c r="E169" s="78">
        <v>5451</v>
      </c>
      <c r="F169" s="79">
        <v>40</v>
      </c>
      <c r="G169" s="80">
        <v>7.3381031003485599</v>
      </c>
      <c r="H169" s="79">
        <v>77</v>
      </c>
      <c r="I169" s="80">
        <v>14.125848468170977</v>
      </c>
      <c r="J169" s="81">
        <v>-37</v>
      </c>
      <c r="K169" s="82">
        <v>-6.787745367822418</v>
      </c>
      <c r="L169" s="79">
        <v>3</v>
      </c>
      <c r="M169" s="80">
        <v>75</v>
      </c>
      <c r="N169" s="79">
        <v>0</v>
      </c>
      <c r="O169" s="80">
        <v>0</v>
      </c>
      <c r="P169" s="79">
        <v>0</v>
      </c>
      <c r="Q169" s="80">
        <v>0</v>
      </c>
      <c r="R169" s="79">
        <v>0</v>
      </c>
      <c r="S169" s="83">
        <v>0</v>
      </c>
      <c r="T169" s="84">
        <v>0</v>
      </c>
      <c r="U169" s="83">
        <v>0</v>
      </c>
      <c r="V169" s="84">
        <v>0</v>
      </c>
      <c r="W169" s="83">
        <v>0</v>
      </c>
      <c r="X169" s="84">
        <v>1</v>
      </c>
      <c r="Y169" s="83">
        <v>25</v>
      </c>
      <c r="Z169" s="79">
        <v>0</v>
      </c>
      <c r="AA169" s="83">
        <v>0</v>
      </c>
      <c r="AB169" s="84">
        <v>1</v>
      </c>
      <c r="AC169" s="83">
        <v>25</v>
      </c>
      <c r="AD169" s="84">
        <v>18</v>
      </c>
      <c r="AE169" s="83">
        <v>3.3021463951568517</v>
      </c>
      <c r="AF169" s="84">
        <v>6</v>
      </c>
      <c r="AG169" s="83">
        <v>1.1007154650522839</v>
      </c>
    </row>
    <row r="170" spans="1:33" ht="16.5" customHeight="1">
      <c r="A170" s="3" t="s">
        <v>474</v>
      </c>
      <c r="B170" s="3" t="s">
        <v>475</v>
      </c>
      <c r="C170" s="76" t="s">
        <v>373</v>
      </c>
      <c r="D170" s="77"/>
      <c r="E170" s="78">
        <v>6547</v>
      </c>
      <c r="F170" s="79">
        <v>25</v>
      </c>
      <c r="G170" s="80">
        <v>3.8185428440507101</v>
      </c>
      <c r="H170" s="79">
        <v>107</v>
      </c>
      <c r="I170" s="80">
        <v>16.343363372537038</v>
      </c>
      <c r="J170" s="81">
        <v>-82</v>
      </c>
      <c r="K170" s="82">
        <v>-12.52482052848633</v>
      </c>
      <c r="L170" s="79">
        <v>3</v>
      </c>
      <c r="M170" s="80">
        <v>120</v>
      </c>
      <c r="N170" s="79">
        <v>0</v>
      </c>
      <c r="O170" s="80">
        <v>0</v>
      </c>
      <c r="P170" s="79">
        <v>0</v>
      </c>
      <c r="Q170" s="80">
        <v>0</v>
      </c>
      <c r="R170" s="79">
        <v>0</v>
      </c>
      <c r="S170" s="83">
        <v>0</v>
      </c>
      <c r="T170" s="84">
        <v>0</v>
      </c>
      <c r="U170" s="83">
        <v>0</v>
      </c>
      <c r="V170" s="84">
        <v>0</v>
      </c>
      <c r="W170" s="83">
        <v>0</v>
      </c>
      <c r="X170" s="84">
        <v>0</v>
      </c>
      <c r="Y170" s="83">
        <v>0</v>
      </c>
      <c r="Z170" s="79">
        <v>0</v>
      </c>
      <c r="AA170" s="83">
        <v>0</v>
      </c>
      <c r="AB170" s="84">
        <v>0</v>
      </c>
      <c r="AC170" s="83">
        <v>0</v>
      </c>
      <c r="AD170" s="84">
        <v>13</v>
      </c>
      <c r="AE170" s="83">
        <v>1.9856422789063695</v>
      </c>
      <c r="AF170" s="84">
        <v>11</v>
      </c>
      <c r="AG170" s="83">
        <v>1.6801588513823125</v>
      </c>
    </row>
    <row r="171" spans="1:33" ht="16.5" customHeight="1">
      <c r="A171" s="3" t="s">
        <v>474</v>
      </c>
      <c r="B171" s="3" t="s">
        <v>475</v>
      </c>
      <c r="C171" s="76" t="s">
        <v>375</v>
      </c>
      <c r="D171" s="77"/>
      <c r="E171" s="78">
        <v>26443</v>
      </c>
      <c r="F171" s="79">
        <v>145</v>
      </c>
      <c r="G171" s="80">
        <v>5.4834927958249819</v>
      </c>
      <c r="H171" s="79">
        <v>329</v>
      </c>
      <c r="I171" s="80">
        <v>12.441856067768409</v>
      </c>
      <c r="J171" s="81">
        <v>-184</v>
      </c>
      <c r="K171" s="82">
        <v>-6.9583632719434254</v>
      </c>
      <c r="L171" s="79">
        <v>6</v>
      </c>
      <c r="M171" s="80">
        <v>41.379310344827587</v>
      </c>
      <c r="N171" s="79">
        <v>0</v>
      </c>
      <c r="O171" s="80">
        <v>0</v>
      </c>
      <c r="P171" s="79">
        <v>0</v>
      </c>
      <c r="Q171" s="80">
        <v>0</v>
      </c>
      <c r="R171" s="79">
        <v>1</v>
      </c>
      <c r="S171" s="83">
        <v>6.8965517241379306</v>
      </c>
      <c r="T171" s="84">
        <v>1</v>
      </c>
      <c r="U171" s="83">
        <v>6.8965517241379306</v>
      </c>
      <c r="V171" s="84">
        <v>0</v>
      </c>
      <c r="W171" s="83">
        <v>0</v>
      </c>
      <c r="X171" s="84">
        <v>1</v>
      </c>
      <c r="Y171" s="83">
        <v>6.8965517241379306</v>
      </c>
      <c r="Z171" s="79">
        <v>1</v>
      </c>
      <c r="AA171" s="83">
        <v>6.8965517241379306</v>
      </c>
      <c r="AB171" s="84">
        <v>0</v>
      </c>
      <c r="AC171" s="83">
        <v>0</v>
      </c>
      <c r="AD171" s="84">
        <v>66</v>
      </c>
      <c r="AE171" s="83">
        <v>2.4959346518927501</v>
      </c>
      <c r="AF171" s="84">
        <v>39</v>
      </c>
      <c r="AG171" s="83">
        <v>1.4748704761184435</v>
      </c>
    </row>
    <row r="172" spans="1:33" ht="16.5" customHeight="1">
      <c r="A172" s="3" t="s">
        <v>474</v>
      </c>
      <c r="B172" s="3" t="s">
        <v>475</v>
      </c>
      <c r="C172" s="76" t="s">
        <v>377</v>
      </c>
      <c r="D172" s="77"/>
      <c r="E172" s="78">
        <v>6440</v>
      </c>
      <c r="F172" s="79">
        <v>20</v>
      </c>
      <c r="G172" s="80">
        <v>3.1055900621118009</v>
      </c>
      <c r="H172" s="79">
        <v>115</v>
      </c>
      <c r="I172" s="80">
        <v>17.857142857142858</v>
      </c>
      <c r="J172" s="81">
        <v>-95</v>
      </c>
      <c r="K172" s="82">
        <v>-14.751552795031056</v>
      </c>
      <c r="L172" s="79">
        <v>0</v>
      </c>
      <c r="M172" s="80">
        <v>0</v>
      </c>
      <c r="N172" s="79">
        <v>0</v>
      </c>
      <c r="O172" s="80">
        <v>0</v>
      </c>
      <c r="P172" s="79">
        <v>0</v>
      </c>
      <c r="Q172" s="80">
        <v>0</v>
      </c>
      <c r="R172" s="79">
        <v>0</v>
      </c>
      <c r="S172" s="83">
        <v>0</v>
      </c>
      <c r="T172" s="84">
        <v>0</v>
      </c>
      <c r="U172" s="83">
        <v>0</v>
      </c>
      <c r="V172" s="84">
        <v>0</v>
      </c>
      <c r="W172" s="83">
        <v>0</v>
      </c>
      <c r="X172" s="84">
        <v>0</v>
      </c>
      <c r="Y172" s="83">
        <v>0</v>
      </c>
      <c r="Z172" s="79">
        <v>0</v>
      </c>
      <c r="AA172" s="83">
        <v>0</v>
      </c>
      <c r="AB172" s="84">
        <v>0</v>
      </c>
      <c r="AC172" s="83">
        <v>0</v>
      </c>
      <c r="AD172" s="84">
        <v>11</v>
      </c>
      <c r="AE172" s="83">
        <v>1.7080745341614907</v>
      </c>
      <c r="AF172" s="84">
        <v>5</v>
      </c>
      <c r="AG172" s="83">
        <v>0.77639751552795022</v>
      </c>
    </row>
    <row r="173" spans="1:33" ht="16.5" customHeight="1">
      <c r="A173" s="3" t="s">
        <v>474</v>
      </c>
      <c r="B173" s="3" t="s">
        <v>475</v>
      </c>
      <c r="C173" s="76" t="s">
        <v>379</v>
      </c>
      <c r="D173" s="77"/>
      <c r="E173" s="78">
        <v>3088</v>
      </c>
      <c r="F173" s="79">
        <v>15</v>
      </c>
      <c r="G173" s="80">
        <v>4.8575129533678751</v>
      </c>
      <c r="H173" s="79">
        <v>54</v>
      </c>
      <c r="I173" s="80">
        <v>17.487046632124351</v>
      </c>
      <c r="J173" s="81">
        <v>-39</v>
      </c>
      <c r="K173" s="82">
        <v>-12.629533678756477</v>
      </c>
      <c r="L173" s="79">
        <v>1</v>
      </c>
      <c r="M173" s="80">
        <v>66.666666666666671</v>
      </c>
      <c r="N173" s="79">
        <v>0</v>
      </c>
      <c r="O173" s="80">
        <v>0</v>
      </c>
      <c r="P173" s="79">
        <v>0</v>
      </c>
      <c r="Q173" s="80">
        <v>0</v>
      </c>
      <c r="R173" s="79">
        <v>0</v>
      </c>
      <c r="S173" s="83">
        <v>0</v>
      </c>
      <c r="T173" s="84">
        <v>0</v>
      </c>
      <c r="U173" s="83">
        <v>0</v>
      </c>
      <c r="V173" s="84">
        <v>0</v>
      </c>
      <c r="W173" s="83">
        <v>0</v>
      </c>
      <c r="X173" s="84">
        <v>0</v>
      </c>
      <c r="Y173" s="83">
        <v>0</v>
      </c>
      <c r="Z173" s="79">
        <v>0</v>
      </c>
      <c r="AA173" s="83">
        <v>0</v>
      </c>
      <c r="AB173" s="84">
        <v>0</v>
      </c>
      <c r="AC173" s="83">
        <v>0</v>
      </c>
      <c r="AD173" s="84">
        <v>11</v>
      </c>
      <c r="AE173" s="83">
        <v>3.562176165803109</v>
      </c>
      <c r="AF173" s="84">
        <v>3</v>
      </c>
      <c r="AG173" s="83">
        <v>0.97150259067357514</v>
      </c>
    </row>
    <row r="174" spans="1:33" ht="16.5" customHeight="1">
      <c r="A174" s="3" t="s">
        <v>474</v>
      </c>
      <c r="B174" s="3" t="s">
        <v>475</v>
      </c>
      <c r="C174" s="76" t="s">
        <v>381</v>
      </c>
      <c r="D174" s="77"/>
      <c r="E174" s="78">
        <v>6733</v>
      </c>
      <c r="F174" s="79">
        <v>31</v>
      </c>
      <c r="G174" s="80">
        <v>4.6041883261547598</v>
      </c>
      <c r="H174" s="79">
        <v>124</v>
      </c>
      <c r="I174" s="80">
        <v>18.416753304619039</v>
      </c>
      <c r="J174" s="81">
        <v>-93</v>
      </c>
      <c r="K174" s="82">
        <v>-13.81256497846428</v>
      </c>
      <c r="L174" s="79">
        <v>7</v>
      </c>
      <c r="M174" s="80">
        <v>225.80645161290323</v>
      </c>
      <c r="N174" s="79">
        <v>1</v>
      </c>
      <c r="O174" s="80">
        <v>32.258064516129032</v>
      </c>
      <c r="P174" s="79">
        <v>0</v>
      </c>
      <c r="Q174" s="80">
        <v>0</v>
      </c>
      <c r="R174" s="79">
        <v>0</v>
      </c>
      <c r="S174" s="83">
        <v>0</v>
      </c>
      <c r="T174" s="84">
        <v>0</v>
      </c>
      <c r="U174" s="83">
        <v>0</v>
      </c>
      <c r="V174" s="84">
        <v>0</v>
      </c>
      <c r="W174" s="83">
        <v>0</v>
      </c>
      <c r="X174" s="84">
        <v>0</v>
      </c>
      <c r="Y174" s="83">
        <v>0</v>
      </c>
      <c r="Z174" s="79">
        <v>0</v>
      </c>
      <c r="AA174" s="83">
        <v>0</v>
      </c>
      <c r="AB174" s="84">
        <v>0</v>
      </c>
      <c r="AC174" s="83">
        <v>0</v>
      </c>
      <c r="AD174" s="84">
        <v>18</v>
      </c>
      <c r="AE174" s="83">
        <v>2.6733996732511511</v>
      </c>
      <c r="AF174" s="84">
        <v>9</v>
      </c>
      <c r="AG174" s="83">
        <v>1.3366998366255756</v>
      </c>
    </row>
    <row r="175" spans="1:33" ht="16.5" customHeight="1">
      <c r="A175" s="3" t="s">
        <v>474</v>
      </c>
      <c r="B175" s="3" t="s">
        <v>475</v>
      </c>
      <c r="C175" s="76" t="s">
        <v>383</v>
      </c>
      <c r="D175" s="77"/>
      <c r="E175" s="78">
        <v>6684</v>
      </c>
      <c r="F175" s="79">
        <v>34</v>
      </c>
      <c r="G175" s="80">
        <v>5.0867743865948531</v>
      </c>
      <c r="H175" s="79">
        <v>125</v>
      </c>
      <c r="I175" s="80">
        <v>18.701376421304609</v>
      </c>
      <c r="J175" s="81">
        <v>-91</v>
      </c>
      <c r="K175" s="82">
        <v>-13.614602034709755</v>
      </c>
      <c r="L175" s="79">
        <v>2</v>
      </c>
      <c r="M175" s="80">
        <v>58.823529411764703</v>
      </c>
      <c r="N175" s="79">
        <v>0</v>
      </c>
      <c r="O175" s="80">
        <v>0</v>
      </c>
      <c r="P175" s="79">
        <v>0</v>
      </c>
      <c r="Q175" s="80">
        <v>0</v>
      </c>
      <c r="R175" s="79">
        <v>0</v>
      </c>
      <c r="S175" s="83">
        <v>0</v>
      </c>
      <c r="T175" s="84">
        <v>0</v>
      </c>
      <c r="U175" s="83">
        <v>0</v>
      </c>
      <c r="V175" s="84">
        <v>0</v>
      </c>
      <c r="W175" s="83">
        <v>0</v>
      </c>
      <c r="X175" s="84">
        <v>2</v>
      </c>
      <c r="Y175" s="83">
        <v>58.823529411764703</v>
      </c>
      <c r="Z175" s="79">
        <v>1</v>
      </c>
      <c r="AA175" s="83">
        <v>29.411764705882351</v>
      </c>
      <c r="AB175" s="84">
        <v>1</v>
      </c>
      <c r="AC175" s="83">
        <v>29.411764705882351</v>
      </c>
      <c r="AD175" s="84">
        <v>21</v>
      </c>
      <c r="AE175" s="83">
        <v>3.1418312387791745</v>
      </c>
      <c r="AF175" s="84">
        <v>4</v>
      </c>
      <c r="AG175" s="83">
        <v>0.59844404548174746</v>
      </c>
    </row>
    <row r="176" spans="1:33" ht="16.5" customHeight="1">
      <c r="A176" s="3" t="s">
        <v>474</v>
      </c>
      <c r="B176" s="3" t="s">
        <v>475</v>
      </c>
      <c r="C176" s="76" t="s">
        <v>385</v>
      </c>
      <c r="D176" s="77"/>
      <c r="E176" s="78">
        <v>2314</v>
      </c>
      <c r="F176" s="79">
        <v>17</v>
      </c>
      <c r="G176" s="80">
        <v>7.3465859982713919</v>
      </c>
      <c r="H176" s="79">
        <v>38</v>
      </c>
      <c r="I176" s="80">
        <v>16.421780466724289</v>
      </c>
      <c r="J176" s="81">
        <v>-21</v>
      </c>
      <c r="K176" s="82">
        <v>-9.0751944684528958</v>
      </c>
      <c r="L176" s="79">
        <v>2</v>
      </c>
      <c r="M176" s="80">
        <v>117.64705882352941</v>
      </c>
      <c r="N176" s="79">
        <v>0</v>
      </c>
      <c r="O176" s="80">
        <v>0</v>
      </c>
      <c r="P176" s="79">
        <v>0</v>
      </c>
      <c r="Q176" s="80">
        <v>0</v>
      </c>
      <c r="R176" s="79">
        <v>0</v>
      </c>
      <c r="S176" s="83">
        <v>0</v>
      </c>
      <c r="T176" s="84">
        <v>0</v>
      </c>
      <c r="U176" s="83">
        <v>0</v>
      </c>
      <c r="V176" s="84">
        <v>0</v>
      </c>
      <c r="W176" s="83">
        <v>0</v>
      </c>
      <c r="X176" s="84">
        <v>0</v>
      </c>
      <c r="Y176" s="83">
        <v>0</v>
      </c>
      <c r="Z176" s="79">
        <v>0</v>
      </c>
      <c r="AA176" s="83">
        <v>0</v>
      </c>
      <c r="AB176" s="84">
        <v>0</v>
      </c>
      <c r="AC176" s="83">
        <v>0</v>
      </c>
      <c r="AD176" s="84">
        <v>6</v>
      </c>
      <c r="AE176" s="83">
        <v>2.5929127052722558</v>
      </c>
      <c r="AF176" s="84">
        <v>3</v>
      </c>
      <c r="AG176" s="83">
        <v>1.2964563526361279</v>
      </c>
    </row>
    <row r="177" spans="1:33" ht="16.5" customHeight="1">
      <c r="A177" s="3" t="s">
        <v>474</v>
      </c>
      <c r="B177" s="3" t="s">
        <v>475</v>
      </c>
      <c r="C177" s="76" t="s">
        <v>387</v>
      </c>
      <c r="D177" s="77"/>
      <c r="E177" s="78">
        <v>4544</v>
      </c>
      <c r="F177" s="79">
        <v>20</v>
      </c>
      <c r="G177" s="80">
        <v>4.4014084507042259</v>
      </c>
      <c r="H177" s="79">
        <v>80</v>
      </c>
      <c r="I177" s="80">
        <v>17.605633802816904</v>
      </c>
      <c r="J177" s="81">
        <v>-60</v>
      </c>
      <c r="K177" s="82">
        <v>-13.204225352112676</v>
      </c>
      <c r="L177" s="79">
        <v>3</v>
      </c>
      <c r="M177" s="80">
        <v>150</v>
      </c>
      <c r="N177" s="79">
        <v>1</v>
      </c>
      <c r="O177" s="80">
        <v>50</v>
      </c>
      <c r="P177" s="79">
        <v>0</v>
      </c>
      <c r="Q177" s="80">
        <v>0</v>
      </c>
      <c r="R177" s="79">
        <v>1</v>
      </c>
      <c r="S177" s="83">
        <v>50</v>
      </c>
      <c r="T177" s="84">
        <v>1</v>
      </c>
      <c r="U177" s="83">
        <v>50</v>
      </c>
      <c r="V177" s="84">
        <v>0</v>
      </c>
      <c r="W177" s="83">
        <v>0</v>
      </c>
      <c r="X177" s="84">
        <v>1</v>
      </c>
      <c r="Y177" s="83">
        <v>50</v>
      </c>
      <c r="Z177" s="79">
        <v>1</v>
      </c>
      <c r="AA177" s="83">
        <v>50</v>
      </c>
      <c r="AB177" s="84">
        <v>0</v>
      </c>
      <c r="AC177" s="83">
        <v>0</v>
      </c>
      <c r="AD177" s="84">
        <v>10</v>
      </c>
      <c r="AE177" s="83">
        <v>2.200704225352113</v>
      </c>
      <c r="AF177" s="84">
        <v>8</v>
      </c>
      <c r="AG177" s="83">
        <v>1.7605633802816902</v>
      </c>
    </row>
    <row r="178" spans="1:33" ht="16.5" customHeight="1">
      <c r="A178" s="3" t="s">
        <v>472</v>
      </c>
      <c r="B178" s="3" t="s">
        <v>473</v>
      </c>
      <c r="C178" s="76" t="s">
        <v>389</v>
      </c>
      <c r="D178" s="77"/>
      <c r="E178" s="78">
        <v>19392</v>
      </c>
      <c r="F178" s="79">
        <v>117</v>
      </c>
      <c r="G178" s="80">
        <v>6.0334158415841586</v>
      </c>
      <c r="H178" s="79">
        <v>219</v>
      </c>
      <c r="I178" s="80">
        <v>11.293316831683168</v>
      </c>
      <c r="J178" s="81">
        <v>-102</v>
      </c>
      <c r="K178" s="82">
        <v>-5.2599009900990099</v>
      </c>
      <c r="L178" s="79">
        <v>12</v>
      </c>
      <c r="M178" s="80">
        <v>102.56410256410255</v>
      </c>
      <c r="N178" s="79">
        <v>0</v>
      </c>
      <c r="O178" s="80">
        <v>0</v>
      </c>
      <c r="P178" s="79">
        <v>0</v>
      </c>
      <c r="Q178" s="80">
        <v>0</v>
      </c>
      <c r="R178" s="79">
        <v>0</v>
      </c>
      <c r="S178" s="83">
        <v>0</v>
      </c>
      <c r="T178" s="84">
        <v>0</v>
      </c>
      <c r="U178" s="83">
        <v>0</v>
      </c>
      <c r="V178" s="84">
        <v>0</v>
      </c>
      <c r="W178" s="83">
        <v>0</v>
      </c>
      <c r="X178" s="84">
        <v>3</v>
      </c>
      <c r="Y178" s="83">
        <v>25.641025641025639</v>
      </c>
      <c r="Z178" s="79">
        <v>1</v>
      </c>
      <c r="AA178" s="83">
        <v>8.5470085470085486</v>
      </c>
      <c r="AB178" s="84">
        <v>2</v>
      </c>
      <c r="AC178" s="83">
        <v>17.094017094017097</v>
      </c>
      <c r="AD178" s="84">
        <v>72</v>
      </c>
      <c r="AE178" s="83">
        <v>3.7128712871287126</v>
      </c>
      <c r="AF178" s="84">
        <v>39</v>
      </c>
      <c r="AG178" s="83">
        <v>2.011138613861386</v>
      </c>
    </row>
    <row r="179" spans="1:33" ht="16.5" customHeight="1">
      <c r="A179" s="3" t="s">
        <v>472</v>
      </c>
      <c r="B179" s="3" t="s">
        <v>473</v>
      </c>
      <c r="C179" s="76" t="s">
        <v>391</v>
      </c>
      <c r="D179" s="77"/>
      <c r="E179" s="78">
        <v>9064</v>
      </c>
      <c r="F179" s="79">
        <v>43</v>
      </c>
      <c r="G179" s="80">
        <v>4.7440423654015884</v>
      </c>
      <c r="H179" s="79">
        <v>133</v>
      </c>
      <c r="I179" s="80">
        <v>14.67343336275375</v>
      </c>
      <c r="J179" s="81">
        <v>-90</v>
      </c>
      <c r="K179" s="82">
        <v>-9.9293909973521632</v>
      </c>
      <c r="L179" s="79">
        <v>3</v>
      </c>
      <c r="M179" s="80">
        <v>69.767441860465112</v>
      </c>
      <c r="N179" s="79">
        <v>0</v>
      </c>
      <c r="O179" s="80">
        <v>0</v>
      </c>
      <c r="P179" s="79">
        <v>0</v>
      </c>
      <c r="Q179" s="80">
        <v>0</v>
      </c>
      <c r="R179" s="79">
        <v>0</v>
      </c>
      <c r="S179" s="83">
        <v>0</v>
      </c>
      <c r="T179" s="84">
        <v>0</v>
      </c>
      <c r="U179" s="83">
        <v>0</v>
      </c>
      <c r="V179" s="84">
        <v>0</v>
      </c>
      <c r="W179" s="83">
        <v>0</v>
      </c>
      <c r="X179" s="84">
        <v>1</v>
      </c>
      <c r="Y179" s="83">
        <v>23.255813953488371</v>
      </c>
      <c r="Z179" s="79">
        <v>0</v>
      </c>
      <c r="AA179" s="83">
        <v>0</v>
      </c>
      <c r="AB179" s="84">
        <v>1</v>
      </c>
      <c r="AC179" s="83">
        <v>23.255813953488371</v>
      </c>
      <c r="AD179" s="84">
        <v>25</v>
      </c>
      <c r="AE179" s="83">
        <v>2.7581641659311562</v>
      </c>
      <c r="AF179" s="84">
        <v>14</v>
      </c>
      <c r="AG179" s="83">
        <v>1.5445719329214476</v>
      </c>
    </row>
    <row r="180" spans="1:33" ht="16.5" customHeight="1">
      <c r="A180" s="3" t="s">
        <v>472</v>
      </c>
      <c r="B180" s="3" t="s">
        <v>473</v>
      </c>
      <c r="C180" s="76" t="s">
        <v>393</v>
      </c>
      <c r="D180" s="77"/>
      <c r="E180" s="78">
        <v>5664</v>
      </c>
      <c r="F180" s="79">
        <v>35</v>
      </c>
      <c r="G180" s="80">
        <v>6.1793785310734464</v>
      </c>
      <c r="H180" s="79">
        <v>82</v>
      </c>
      <c r="I180" s="80">
        <v>14.477401129943503</v>
      </c>
      <c r="J180" s="81">
        <v>-47</v>
      </c>
      <c r="K180" s="82">
        <v>-8.2980225988700571</v>
      </c>
      <c r="L180" s="79">
        <v>0</v>
      </c>
      <c r="M180" s="80">
        <v>0</v>
      </c>
      <c r="N180" s="79">
        <v>0</v>
      </c>
      <c r="O180" s="80">
        <v>0</v>
      </c>
      <c r="P180" s="79">
        <v>0</v>
      </c>
      <c r="Q180" s="80">
        <v>0</v>
      </c>
      <c r="R180" s="79">
        <v>0</v>
      </c>
      <c r="S180" s="83">
        <v>0</v>
      </c>
      <c r="T180" s="84">
        <v>0</v>
      </c>
      <c r="U180" s="83">
        <v>0</v>
      </c>
      <c r="V180" s="84">
        <v>0</v>
      </c>
      <c r="W180" s="83">
        <v>0</v>
      </c>
      <c r="X180" s="84">
        <v>0</v>
      </c>
      <c r="Y180" s="83">
        <v>0</v>
      </c>
      <c r="Z180" s="79">
        <v>0</v>
      </c>
      <c r="AA180" s="83">
        <v>0</v>
      </c>
      <c r="AB180" s="84">
        <v>0</v>
      </c>
      <c r="AC180" s="83">
        <v>0</v>
      </c>
      <c r="AD180" s="84">
        <v>18</v>
      </c>
      <c r="AE180" s="83">
        <v>3.1779661016949157</v>
      </c>
      <c r="AF180" s="84">
        <v>7</v>
      </c>
      <c r="AG180" s="83">
        <v>1.2358757062146895</v>
      </c>
    </row>
    <row r="181" spans="1:33" ht="16.5" customHeight="1">
      <c r="A181" s="3" t="s">
        <v>472</v>
      </c>
      <c r="B181" s="3" t="s">
        <v>473</v>
      </c>
      <c r="C181" s="76" t="s">
        <v>395</v>
      </c>
      <c r="D181" s="77"/>
      <c r="E181" s="78">
        <v>7425</v>
      </c>
      <c r="F181" s="79">
        <v>33</v>
      </c>
      <c r="G181" s="80">
        <v>4.4444444444444446</v>
      </c>
      <c r="H181" s="79">
        <v>96</v>
      </c>
      <c r="I181" s="80">
        <v>12.929292929292929</v>
      </c>
      <c r="J181" s="81">
        <v>-63</v>
      </c>
      <c r="K181" s="82">
        <v>-8.4848484848484862</v>
      </c>
      <c r="L181" s="79">
        <v>5</v>
      </c>
      <c r="M181" s="80">
        <v>151.51515151515153</v>
      </c>
      <c r="N181" s="79">
        <v>0</v>
      </c>
      <c r="O181" s="80">
        <v>0</v>
      </c>
      <c r="P181" s="79">
        <v>0</v>
      </c>
      <c r="Q181" s="80">
        <v>0</v>
      </c>
      <c r="R181" s="79">
        <v>0</v>
      </c>
      <c r="S181" s="83">
        <v>0</v>
      </c>
      <c r="T181" s="84">
        <v>0</v>
      </c>
      <c r="U181" s="83">
        <v>0</v>
      </c>
      <c r="V181" s="84">
        <v>0</v>
      </c>
      <c r="W181" s="83">
        <v>0</v>
      </c>
      <c r="X181" s="84">
        <v>1</v>
      </c>
      <c r="Y181" s="83">
        <v>30.303030303030305</v>
      </c>
      <c r="Z181" s="79">
        <v>1</v>
      </c>
      <c r="AA181" s="83">
        <v>30.303030303030305</v>
      </c>
      <c r="AB181" s="84">
        <v>0</v>
      </c>
      <c r="AC181" s="83">
        <v>0</v>
      </c>
      <c r="AD181" s="84">
        <v>22</v>
      </c>
      <c r="AE181" s="83">
        <v>2.9629629629629628</v>
      </c>
      <c r="AF181" s="84">
        <v>8</v>
      </c>
      <c r="AG181" s="83">
        <v>1.0774410774410774</v>
      </c>
    </row>
    <row r="182" spans="1:33" ht="16.5" customHeight="1">
      <c r="A182" s="3" t="s">
        <v>472</v>
      </c>
      <c r="B182" s="3" t="s">
        <v>473</v>
      </c>
      <c r="C182" s="76" t="s">
        <v>397</v>
      </c>
      <c r="D182" s="77"/>
      <c r="E182" s="78">
        <v>6937</v>
      </c>
      <c r="F182" s="79">
        <v>25</v>
      </c>
      <c r="G182" s="80">
        <v>3.6038633415020902</v>
      </c>
      <c r="H182" s="79">
        <v>119</v>
      </c>
      <c r="I182" s="80">
        <v>17.154389505549947</v>
      </c>
      <c r="J182" s="81">
        <v>-94</v>
      </c>
      <c r="K182" s="82">
        <v>-13.550526164047859</v>
      </c>
      <c r="L182" s="79">
        <v>5</v>
      </c>
      <c r="M182" s="80">
        <v>200</v>
      </c>
      <c r="N182" s="79">
        <v>0</v>
      </c>
      <c r="O182" s="80">
        <v>0</v>
      </c>
      <c r="P182" s="79">
        <v>0</v>
      </c>
      <c r="Q182" s="80">
        <v>0</v>
      </c>
      <c r="R182" s="79">
        <v>0</v>
      </c>
      <c r="S182" s="83">
        <v>0</v>
      </c>
      <c r="T182" s="84">
        <v>0</v>
      </c>
      <c r="U182" s="83">
        <v>0</v>
      </c>
      <c r="V182" s="84">
        <v>0</v>
      </c>
      <c r="W182" s="83">
        <v>0</v>
      </c>
      <c r="X182" s="84">
        <v>1</v>
      </c>
      <c r="Y182" s="83">
        <v>40</v>
      </c>
      <c r="Z182" s="79">
        <v>0</v>
      </c>
      <c r="AA182" s="83">
        <v>0</v>
      </c>
      <c r="AB182" s="84">
        <v>1</v>
      </c>
      <c r="AC182" s="83">
        <v>40</v>
      </c>
      <c r="AD182" s="84">
        <v>14</v>
      </c>
      <c r="AE182" s="83">
        <v>2.0181634712411705</v>
      </c>
      <c r="AF182" s="84">
        <v>12</v>
      </c>
      <c r="AG182" s="83">
        <v>1.7298544039210033</v>
      </c>
    </row>
    <row r="183" spans="1:33" ht="16.5" customHeight="1">
      <c r="A183" s="3" t="s">
        <v>472</v>
      </c>
      <c r="B183" s="3" t="s">
        <v>473</v>
      </c>
      <c r="C183" s="76" t="s">
        <v>399</v>
      </c>
      <c r="D183" s="77"/>
      <c r="E183" s="78">
        <v>2520</v>
      </c>
      <c r="F183" s="79">
        <v>11</v>
      </c>
      <c r="G183" s="80">
        <v>4.3650793650793656</v>
      </c>
      <c r="H183" s="79">
        <v>39</v>
      </c>
      <c r="I183" s="80">
        <v>15.476190476190476</v>
      </c>
      <c r="J183" s="81">
        <v>-28</v>
      </c>
      <c r="K183" s="82">
        <v>-11.111111111111111</v>
      </c>
      <c r="L183" s="79">
        <v>3</v>
      </c>
      <c r="M183" s="80">
        <v>272.72727272727269</v>
      </c>
      <c r="N183" s="79">
        <v>0</v>
      </c>
      <c r="O183" s="80">
        <v>0</v>
      </c>
      <c r="P183" s="79">
        <v>0</v>
      </c>
      <c r="Q183" s="80">
        <v>0</v>
      </c>
      <c r="R183" s="79">
        <v>0</v>
      </c>
      <c r="S183" s="83">
        <v>0</v>
      </c>
      <c r="T183" s="84">
        <v>0</v>
      </c>
      <c r="U183" s="83">
        <v>0</v>
      </c>
      <c r="V183" s="84">
        <v>0</v>
      </c>
      <c r="W183" s="83">
        <v>0</v>
      </c>
      <c r="X183" s="84">
        <v>0</v>
      </c>
      <c r="Y183" s="83">
        <v>0</v>
      </c>
      <c r="Z183" s="79">
        <v>0</v>
      </c>
      <c r="AA183" s="83">
        <v>0</v>
      </c>
      <c r="AB183" s="84">
        <v>0</v>
      </c>
      <c r="AC183" s="83">
        <v>0</v>
      </c>
      <c r="AD183" s="84">
        <v>11</v>
      </c>
      <c r="AE183" s="83">
        <v>4.3650793650793656</v>
      </c>
      <c r="AF183" s="84">
        <v>4</v>
      </c>
      <c r="AG183" s="83">
        <v>1.5873015873015872</v>
      </c>
    </row>
    <row r="184" spans="1:33" ht="16.5" customHeight="1">
      <c r="A184" s="3" t="s">
        <v>472</v>
      </c>
      <c r="B184" s="3" t="s">
        <v>473</v>
      </c>
      <c r="C184" s="76" t="s">
        <v>401</v>
      </c>
      <c r="D184" s="77"/>
      <c r="E184" s="78">
        <v>7539</v>
      </c>
      <c r="F184" s="79">
        <v>22</v>
      </c>
      <c r="G184" s="80">
        <v>2.9181589070168457</v>
      </c>
      <c r="H184" s="79">
        <v>119</v>
      </c>
      <c r="I184" s="80">
        <v>15.784586815227483</v>
      </c>
      <c r="J184" s="81">
        <v>-97</v>
      </c>
      <c r="K184" s="82">
        <v>-12.866427908210639</v>
      </c>
      <c r="L184" s="79">
        <v>2</v>
      </c>
      <c r="M184" s="80">
        <v>90.909090909090907</v>
      </c>
      <c r="N184" s="79">
        <v>0</v>
      </c>
      <c r="O184" s="80">
        <v>0</v>
      </c>
      <c r="P184" s="79">
        <v>0</v>
      </c>
      <c r="Q184" s="80">
        <v>0</v>
      </c>
      <c r="R184" s="79">
        <v>0</v>
      </c>
      <c r="S184" s="83">
        <v>0</v>
      </c>
      <c r="T184" s="84">
        <v>0</v>
      </c>
      <c r="U184" s="83">
        <v>0</v>
      </c>
      <c r="V184" s="84">
        <v>0</v>
      </c>
      <c r="W184" s="83">
        <v>0</v>
      </c>
      <c r="X184" s="84">
        <v>3</v>
      </c>
      <c r="Y184" s="83">
        <v>136.36363636363635</v>
      </c>
      <c r="Z184" s="79">
        <v>2</v>
      </c>
      <c r="AA184" s="83">
        <v>90.909090909090907</v>
      </c>
      <c r="AB184" s="84">
        <v>1</v>
      </c>
      <c r="AC184" s="83">
        <v>45.454545454545453</v>
      </c>
      <c r="AD184" s="84">
        <v>21</v>
      </c>
      <c r="AE184" s="83">
        <v>2.785515320334262</v>
      </c>
      <c r="AF184" s="84">
        <v>9</v>
      </c>
      <c r="AG184" s="83">
        <v>1.193792280143255</v>
      </c>
    </row>
    <row r="185" spans="1:33" ht="16.5" customHeight="1">
      <c r="A185" s="3" t="s">
        <v>70</v>
      </c>
      <c r="B185" s="3" t="s">
        <v>509</v>
      </c>
      <c r="C185" s="76" t="s">
        <v>403</v>
      </c>
      <c r="D185" s="77"/>
      <c r="E185" s="78">
        <v>14827</v>
      </c>
      <c r="F185" s="79">
        <v>95</v>
      </c>
      <c r="G185" s="80">
        <v>6.4072300532811761</v>
      </c>
      <c r="H185" s="79">
        <v>174</v>
      </c>
      <c r="I185" s="80">
        <v>11.735347676536049</v>
      </c>
      <c r="J185" s="81">
        <v>-79</v>
      </c>
      <c r="K185" s="82">
        <v>-5.3281176232548724</v>
      </c>
      <c r="L185" s="79">
        <v>8</v>
      </c>
      <c r="M185" s="80">
        <v>84.210526315789465</v>
      </c>
      <c r="N185" s="79">
        <v>0</v>
      </c>
      <c r="O185" s="80">
        <v>0</v>
      </c>
      <c r="P185" s="79">
        <v>0</v>
      </c>
      <c r="Q185" s="80">
        <v>0</v>
      </c>
      <c r="R185" s="79">
        <v>1</v>
      </c>
      <c r="S185" s="83">
        <v>10.526315789473683</v>
      </c>
      <c r="T185" s="84">
        <v>1</v>
      </c>
      <c r="U185" s="83">
        <v>10.526315789473683</v>
      </c>
      <c r="V185" s="84">
        <v>0</v>
      </c>
      <c r="W185" s="83">
        <v>0</v>
      </c>
      <c r="X185" s="84">
        <v>3</v>
      </c>
      <c r="Y185" s="83">
        <v>31.578947368421055</v>
      </c>
      <c r="Z185" s="79">
        <v>2</v>
      </c>
      <c r="AA185" s="83">
        <v>21.052631578947366</v>
      </c>
      <c r="AB185" s="84">
        <v>1</v>
      </c>
      <c r="AC185" s="83">
        <v>10.526315789473683</v>
      </c>
      <c r="AD185" s="84">
        <v>47</v>
      </c>
      <c r="AE185" s="83">
        <v>3.1698927632022662</v>
      </c>
      <c r="AF185" s="84">
        <v>22</v>
      </c>
      <c r="AG185" s="83">
        <v>1.4837795912861671</v>
      </c>
    </row>
    <row r="186" spans="1:33" ht="16.5" customHeight="1">
      <c r="A186" s="3" t="s">
        <v>70</v>
      </c>
      <c r="B186" s="3" t="s">
        <v>509</v>
      </c>
      <c r="C186" s="76" t="s">
        <v>405</v>
      </c>
      <c r="D186" s="77"/>
      <c r="E186" s="78">
        <v>23203</v>
      </c>
      <c r="F186" s="79">
        <v>139</v>
      </c>
      <c r="G186" s="80">
        <v>5.9906046631901049</v>
      </c>
      <c r="H186" s="79">
        <v>238</v>
      </c>
      <c r="I186" s="80">
        <v>10.257294315390251</v>
      </c>
      <c r="J186" s="81">
        <v>-99</v>
      </c>
      <c r="K186" s="82">
        <v>-4.2666896522001467</v>
      </c>
      <c r="L186" s="79">
        <v>13</v>
      </c>
      <c r="M186" s="80">
        <v>93.525179856115116</v>
      </c>
      <c r="N186" s="79">
        <v>0</v>
      </c>
      <c r="O186" s="80">
        <v>0</v>
      </c>
      <c r="P186" s="79">
        <v>0</v>
      </c>
      <c r="Q186" s="80">
        <v>0</v>
      </c>
      <c r="R186" s="79">
        <v>2</v>
      </c>
      <c r="S186" s="83">
        <v>14.388489208633095</v>
      </c>
      <c r="T186" s="84">
        <v>2</v>
      </c>
      <c r="U186" s="83">
        <v>14.388489208633095</v>
      </c>
      <c r="V186" s="84">
        <v>0</v>
      </c>
      <c r="W186" s="83">
        <v>0</v>
      </c>
      <c r="X186" s="84">
        <v>9</v>
      </c>
      <c r="Y186" s="83">
        <v>64.748201438848923</v>
      </c>
      <c r="Z186" s="79">
        <v>5</v>
      </c>
      <c r="AA186" s="83">
        <v>35.97122302158273</v>
      </c>
      <c r="AB186" s="84">
        <v>4</v>
      </c>
      <c r="AC186" s="83">
        <v>28.776978417266189</v>
      </c>
      <c r="AD186" s="84">
        <v>102</v>
      </c>
      <c r="AE186" s="83">
        <v>4.395983278024393</v>
      </c>
      <c r="AF186" s="84">
        <v>55</v>
      </c>
      <c r="AG186" s="83">
        <v>2.3703831401111923</v>
      </c>
    </row>
    <row r="187" spans="1:33" ht="16.5" customHeight="1">
      <c r="A187" s="3" t="s">
        <v>70</v>
      </c>
      <c r="B187" s="3" t="s">
        <v>509</v>
      </c>
      <c r="C187" s="76" t="s">
        <v>407</v>
      </c>
      <c r="D187" s="77"/>
      <c r="E187" s="78">
        <v>5123</v>
      </c>
      <c r="F187" s="79">
        <v>34</v>
      </c>
      <c r="G187" s="80">
        <v>6.636736287331642</v>
      </c>
      <c r="H187" s="79">
        <v>66</v>
      </c>
      <c r="I187" s="80">
        <v>12.883076322467305</v>
      </c>
      <c r="J187" s="81">
        <v>-32</v>
      </c>
      <c r="K187" s="82">
        <v>-6.2463400351356633</v>
      </c>
      <c r="L187" s="79">
        <v>1</v>
      </c>
      <c r="M187" s="80">
        <v>29.411764705882351</v>
      </c>
      <c r="N187" s="79">
        <v>0</v>
      </c>
      <c r="O187" s="80">
        <v>0</v>
      </c>
      <c r="P187" s="79">
        <v>0</v>
      </c>
      <c r="Q187" s="80">
        <v>0</v>
      </c>
      <c r="R187" s="79">
        <v>0</v>
      </c>
      <c r="S187" s="83">
        <v>0</v>
      </c>
      <c r="T187" s="84">
        <v>0</v>
      </c>
      <c r="U187" s="83">
        <v>0</v>
      </c>
      <c r="V187" s="84">
        <v>0</v>
      </c>
      <c r="W187" s="83">
        <v>0</v>
      </c>
      <c r="X187" s="84">
        <v>1</v>
      </c>
      <c r="Y187" s="83">
        <v>29.411764705882351</v>
      </c>
      <c r="Z187" s="79">
        <v>1</v>
      </c>
      <c r="AA187" s="83">
        <v>29.411764705882351</v>
      </c>
      <c r="AB187" s="84">
        <v>0</v>
      </c>
      <c r="AC187" s="83">
        <v>0</v>
      </c>
      <c r="AD187" s="84">
        <v>21</v>
      </c>
      <c r="AE187" s="83">
        <v>4.0991606480577785</v>
      </c>
      <c r="AF187" s="84">
        <v>11</v>
      </c>
      <c r="AG187" s="83">
        <v>2.1471793870778839</v>
      </c>
    </row>
    <row r="188" spans="1:33" ht="16.5" customHeight="1">
      <c r="A188" s="3" t="s">
        <v>70</v>
      </c>
      <c r="B188" s="3" t="s">
        <v>509</v>
      </c>
      <c r="C188" s="76" t="s">
        <v>409</v>
      </c>
      <c r="D188" s="77"/>
      <c r="E188" s="78">
        <v>4766</v>
      </c>
      <c r="F188" s="79">
        <v>18</v>
      </c>
      <c r="G188" s="80">
        <v>3.7767519932857745</v>
      </c>
      <c r="H188" s="79">
        <v>65</v>
      </c>
      <c r="I188" s="80">
        <v>13.638271086865297</v>
      </c>
      <c r="J188" s="81">
        <v>-47</v>
      </c>
      <c r="K188" s="82">
        <v>-9.8615190935795223</v>
      </c>
      <c r="L188" s="79">
        <v>1</v>
      </c>
      <c r="M188" s="80">
        <v>55.55555555555555</v>
      </c>
      <c r="N188" s="79">
        <v>0</v>
      </c>
      <c r="O188" s="80">
        <v>0</v>
      </c>
      <c r="P188" s="79">
        <v>0</v>
      </c>
      <c r="Q188" s="80">
        <v>0</v>
      </c>
      <c r="R188" s="79">
        <v>0</v>
      </c>
      <c r="S188" s="83">
        <v>0</v>
      </c>
      <c r="T188" s="84">
        <v>0</v>
      </c>
      <c r="U188" s="83">
        <v>0</v>
      </c>
      <c r="V188" s="84">
        <v>0</v>
      </c>
      <c r="W188" s="83">
        <v>0</v>
      </c>
      <c r="X188" s="84">
        <v>0</v>
      </c>
      <c r="Y188" s="83">
        <v>0</v>
      </c>
      <c r="Z188" s="79">
        <v>0</v>
      </c>
      <c r="AA188" s="83">
        <v>0</v>
      </c>
      <c r="AB188" s="84">
        <v>0</v>
      </c>
      <c r="AC188" s="83">
        <v>0</v>
      </c>
      <c r="AD188" s="84">
        <v>16</v>
      </c>
      <c r="AE188" s="83">
        <v>3.357112882920688</v>
      </c>
      <c r="AF188" s="84">
        <v>12</v>
      </c>
      <c r="AG188" s="83">
        <v>2.5178346621905159</v>
      </c>
    </row>
    <row r="189" spans="1:33" ht="16.5" customHeight="1">
      <c r="C189" s="85" t="s">
        <v>410</v>
      </c>
      <c r="D189" s="86"/>
      <c r="E189" s="87" t="s">
        <v>542</v>
      </c>
      <c r="F189" s="87" t="s">
        <v>542</v>
      </c>
      <c r="G189" s="87" t="s">
        <v>542</v>
      </c>
      <c r="H189" s="87" t="s">
        <v>542</v>
      </c>
      <c r="I189" s="87" t="s">
        <v>542</v>
      </c>
      <c r="J189" s="87" t="s">
        <v>542</v>
      </c>
      <c r="K189" s="87" t="s">
        <v>542</v>
      </c>
      <c r="L189" s="87" t="s">
        <v>542</v>
      </c>
      <c r="M189" s="87" t="s">
        <v>542</v>
      </c>
      <c r="N189" s="87" t="s">
        <v>542</v>
      </c>
      <c r="O189" s="87" t="s">
        <v>542</v>
      </c>
      <c r="P189" s="87" t="s">
        <v>542</v>
      </c>
      <c r="Q189" s="87" t="s">
        <v>542</v>
      </c>
      <c r="R189" s="87" t="s">
        <v>542</v>
      </c>
      <c r="S189" s="87" t="s">
        <v>542</v>
      </c>
      <c r="T189" s="87" t="s">
        <v>542</v>
      </c>
      <c r="U189" s="87" t="s">
        <v>542</v>
      </c>
      <c r="V189" s="87" t="s">
        <v>542</v>
      </c>
      <c r="W189" s="87" t="s">
        <v>542</v>
      </c>
      <c r="X189" s="87" t="s">
        <v>542</v>
      </c>
      <c r="Y189" s="87" t="s">
        <v>542</v>
      </c>
      <c r="Z189" s="87" t="s">
        <v>542</v>
      </c>
      <c r="AA189" s="87" t="s">
        <v>542</v>
      </c>
      <c r="AB189" s="87" t="s">
        <v>542</v>
      </c>
      <c r="AC189" s="87" t="s">
        <v>542</v>
      </c>
      <c r="AD189" s="87" t="s">
        <v>542</v>
      </c>
      <c r="AE189" s="87" t="s">
        <v>542</v>
      </c>
      <c r="AF189" s="87" t="s">
        <v>542</v>
      </c>
      <c r="AG189" s="87" t="s">
        <v>542</v>
      </c>
    </row>
    <row r="190" spans="1:33" ht="16.5" customHeight="1">
      <c r="C190" s="32" t="s">
        <v>453</v>
      </c>
      <c r="D190" s="32"/>
      <c r="E190" s="114" t="s">
        <v>540</v>
      </c>
    </row>
    <row r="191" spans="1:33" ht="16.5" customHeight="1"/>
    <row r="192" spans="1:33" ht="16.5" customHeight="1">
      <c r="C192" s="32" t="s">
        <v>533</v>
      </c>
      <c r="D192" s="32"/>
      <c r="E192" s="60" t="s">
        <v>537</v>
      </c>
      <c r="AA192" s="18"/>
    </row>
    <row r="193" ht="16.5" customHeight="1"/>
    <row r="194" ht="16.5" customHeight="1"/>
    <row r="195" ht="16.5" customHeight="1"/>
    <row r="196" ht="16.5" customHeight="1"/>
    <row r="197" ht="16.5" customHeight="1"/>
    <row r="198" ht="16.5" customHeight="1"/>
    <row r="199" ht="16.5" customHeight="1"/>
    <row r="200" ht="16.5" customHeight="1"/>
    <row r="201" ht="16.5" customHeight="1"/>
  </sheetData>
  <mergeCells count="19">
    <mergeCell ref="AF3:AG4"/>
    <mergeCell ref="R4:S4"/>
    <mergeCell ref="T4:U4"/>
    <mergeCell ref="V4:W4"/>
    <mergeCell ref="X4:Y4"/>
    <mergeCell ref="Z4:AA4"/>
    <mergeCell ref="AB4:AC4"/>
    <mergeCell ref="AD3:AE4"/>
    <mergeCell ref="L3:M4"/>
    <mergeCell ref="N3:O4"/>
    <mergeCell ref="P3:Q4"/>
    <mergeCell ref="R3:W3"/>
    <mergeCell ref="X3:AC3"/>
    <mergeCell ref="J3:K4"/>
    <mergeCell ref="C3:C5"/>
    <mergeCell ref="D3:D5"/>
    <mergeCell ref="E3:E5"/>
    <mergeCell ref="F3:G4"/>
    <mergeCell ref="H3:I4"/>
  </mergeCells>
  <phoneticPr fontId="18"/>
  <conditionalFormatting sqref="B8">
    <cfRule type="expression" dxfId="95" priority="5" stopIfTrue="1">
      <formula>OR($H8="国", $H8="道")</formula>
    </cfRule>
    <cfRule type="expression" dxfId="94" priority="6" stopIfTrue="1">
      <formula>OR($H8="所", $H8="圏", $H8="局")</formula>
    </cfRule>
    <cfRule type="expression" dxfId="93" priority="7" stopIfTrue="1">
      <formula>OR($G8="札幌市", $G8="小樽市", $G8="函館市", $G8="旭川市")</formula>
    </cfRule>
    <cfRule type="expression" dxfId="92" priority="8" stopIfTrue="1">
      <formula>OR($H8="市", $H8="町", $H8="村")</formula>
    </cfRule>
  </conditionalFormatting>
  <conditionalFormatting sqref="C8">
    <cfRule type="expression" dxfId="91" priority="1" stopIfTrue="1">
      <formula>OR($H8="国", $H8="道")</formula>
    </cfRule>
    <cfRule type="expression" dxfId="90" priority="2" stopIfTrue="1">
      <formula>OR($H8="所", $H8="圏", $H8="局")</formula>
    </cfRule>
    <cfRule type="expression" dxfId="89" priority="3" stopIfTrue="1">
      <formula>OR($G8="札幌市", $G8="小樽市", $G8="函館市", $G8="旭川市")</formula>
    </cfRule>
    <cfRule type="expression" dxfId="88" priority="4" stopIfTrue="1">
      <formula>OR($H8="市", $H8="町", $H8="村")</formula>
    </cfRule>
  </conditionalFormatting>
  <pageMargins left="0.39370078740157483" right="0.39370078740157483" top="0.39370078740157483" bottom="0.39370078740157483" header="0.31496062992125984" footer="0.31496062992125984"/>
  <pageSetup paperSize="9" scale="16"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Sheet1!$H$2:$H$22</xm:f>
          </x14:formula1>
          <xm:sqref>B8:C8</xm:sqref>
        </x14:dataValidation>
        <x14:dataValidation type="list" allowBlank="1" showInputMessage="1" showErrorMessage="1">
          <x14:formula1>
            <xm:f>Sheet1!$G$2:$G$31</xm:f>
          </x14:formula1>
          <xm:sqref>B9:C9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8"/>
  <sheetViews>
    <sheetView tabSelected="1" view="pageBreakPreview" zoomScale="80" zoomScaleNormal="100" zoomScaleSheetLayoutView="80" workbookViewId="0">
      <pane xSplit="8" ySplit="3" topLeftCell="I4" activePane="bottomRight" state="frozen"/>
      <selection pane="topRight" activeCell="I1" sqref="I1"/>
      <selection pane="bottomLeft" activeCell="A4" sqref="A4"/>
      <selection pane="bottomRight" activeCell="K23" sqref="K23"/>
    </sheetView>
  </sheetViews>
  <sheetFormatPr defaultColWidth="9" defaultRowHeight="16.5"/>
  <cols>
    <col min="1" max="2" width="4.25" style="3" customWidth="1"/>
    <col min="3" max="3" width="17.5" style="3" customWidth="1"/>
    <col min="4" max="4" width="6.25" style="3" customWidth="1"/>
    <col min="5" max="5" width="6.625" style="3" customWidth="1"/>
    <col min="6" max="8" width="8.625" style="3" hidden="1" customWidth="1"/>
    <col min="9" max="9" width="12.625" style="3" customWidth="1"/>
    <col min="10" max="17" width="10.625" style="3" customWidth="1"/>
    <col min="18" max="16384" width="9" style="3"/>
  </cols>
  <sheetData>
    <row r="1" spans="1:21" ht="16.5" customHeight="1">
      <c r="C1" s="3" t="s">
        <v>411</v>
      </c>
      <c r="N1" s="4"/>
      <c r="Q1" s="4" t="str">
        <f>+'4'!AG1</f>
        <v>令和３年</v>
      </c>
    </row>
    <row r="2" spans="1:21" ht="16.5" customHeight="1">
      <c r="C2" s="154"/>
      <c r="D2" s="154"/>
      <c r="E2" s="5"/>
    </row>
    <row r="3" spans="1:21" s="11" customFormat="1" ht="33" customHeight="1">
      <c r="C3" s="155"/>
      <c r="D3" s="156"/>
      <c r="E3" s="6"/>
      <c r="F3" s="7" t="s">
        <v>412</v>
      </c>
      <c r="G3" s="7"/>
      <c r="H3" s="7"/>
      <c r="I3" s="8" t="s">
        <v>413</v>
      </c>
      <c r="J3" s="7" t="s">
        <v>414</v>
      </c>
      <c r="K3" s="7" t="s">
        <v>415</v>
      </c>
      <c r="L3" s="7" t="s">
        <v>416</v>
      </c>
      <c r="M3" s="7" t="s">
        <v>417</v>
      </c>
      <c r="N3" s="7" t="s">
        <v>418</v>
      </c>
      <c r="O3" s="9" t="s">
        <v>419</v>
      </c>
      <c r="P3" s="9" t="s">
        <v>420</v>
      </c>
      <c r="Q3" s="10" t="s">
        <v>421</v>
      </c>
    </row>
    <row r="4" spans="1:21" ht="16.5" customHeight="1">
      <c r="C4" s="12" t="s">
        <v>422</v>
      </c>
      <c r="D4" s="13" t="s">
        <v>423</v>
      </c>
      <c r="E4" s="22"/>
      <c r="F4" s="14" t="str">
        <f>CONCATENATE(C4,D4)</f>
        <v>全国総数</v>
      </c>
      <c r="G4" s="14" t="str">
        <f>C4</f>
        <v>全国</v>
      </c>
      <c r="H4" s="14" t="str">
        <f>RIGHT(C4, 1)</f>
        <v>国</v>
      </c>
      <c r="I4" s="88">
        <v>811622</v>
      </c>
      <c r="J4" s="89">
        <v>2443</v>
      </c>
      <c r="K4" s="89">
        <v>3647</v>
      </c>
      <c r="L4" s="89">
        <v>9975</v>
      </c>
      <c r="M4" s="89">
        <v>59995</v>
      </c>
      <c r="N4" s="89">
        <v>729115</v>
      </c>
      <c r="O4" s="89">
        <v>6348</v>
      </c>
      <c r="P4" s="89">
        <v>99</v>
      </c>
      <c r="Q4" s="90">
        <v>76060</v>
      </c>
    </row>
    <row r="5" spans="1:21" ht="16.5" customHeight="1">
      <c r="C5" s="15"/>
      <c r="D5" s="16" t="s">
        <v>424</v>
      </c>
      <c r="E5" s="23"/>
      <c r="F5" s="17" t="str">
        <f>CONCATENATE(C4,D5)</f>
        <v>全国男</v>
      </c>
      <c r="G5" s="17" t="str">
        <f>C4</f>
        <v>全国</v>
      </c>
      <c r="H5" s="17" t="str">
        <f>RIGHT(C4, 1)</f>
        <v>国</v>
      </c>
      <c r="I5" s="91">
        <v>415903</v>
      </c>
      <c r="J5" s="92">
        <v>1258</v>
      </c>
      <c r="K5" s="92">
        <v>1916</v>
      </c>
      <c r="L5" s="92">
        <v>4925</v>
      </c>
      <c r="M5" s="92">
        <v>26467</v>
      </c>
      <c r="N5" s="92">
        <v>377074</v>
      </c>
      <c r="O5" s="92">
        <v>4196</v>
      </c>
      <c r="P5" s="92">
        <v>67</v>
      </c>
      <c r="Q5" s="93">
        <v>34566</v>
      </c>
    </row>
    <row r="6" spans="1:21" ht="16.5" customHeight="1">
      <c r="C6" s="15"/>
      <c r="D6" s="16" t="s">
        <v>425</v>
      </c>
      <c r="E6" s="23"/>
      <c r="F6" s="17" t="str">
        <f>CONCATENATE(C4,D6)</f>
        <v>全国女</v>
      </c>
      <c r="G6" s="17" t="str">
        <f>C4</f>
        <v>全国</v>
      </c>
      <c r="H6" s="17" t="str">
        <f>RIGHT(C4, 1)</f>
        <v>国</v>
      </c>
      <c r="I6" s="91">
        <v>395719</v>
      </c>
      <c r="J6" s="92">
        <v>1185</v>
      </c>
      <c r="K6" s="92">
        <v>1731</v>
      </c>
      <c r="L6" s="92">
        <v>5050</v>
      </c>
      <c r="M6" s="92">
        <v>33528</v>
      </c>
      <c r="N6" s="92">
        <v>352041</v>
      </c>
      <c r="O6" s="92">
        <v>2152</v>
      </c>
      <c r="P6" s="92">
        <v>32</v>
      </c>
      <c r="Q6" s="94">
        <v>41494</v>
      </c>
    </row>
    <row r="7" spans="1:21" ht="16.5" customHeight="1">
      <c r="C7" s="12" t="s">
        <v>426</v>
      </c>
      <c r="D7" s="13" t="s">
        <v>423</v>
      </c>
      <c r="E7" s="22"/>
      <c r="F7" s="14" t="str">
        <f>CONCATENATE(C7,D7)</f>
        <v>全道総数</v>
      </c>
      <c r="G7" s="14" t="str">
        <f>C7</f>
        <v>全道</v>
      </c>
      <c r="H7" s="14" t="str">
        <f>RIGHT(C7, 1)</f>
        <v>道</v>
      </c>
      <c r="I7" s="95">
        <v>28762</v>
      </c>
      <c r="J7" s="96">
        <v>59</v>
      </c>
      <c r="K7" s="97">
        <v>146</v>
      </c>
      <c r="L7" s="97">
        <v>329</v>
      </c>
      <c r="M7" s="97">
        <v>2185</v>
      </c>
      <c r="N7" s="97">
        <v>25805</v>
      </c>
      <c r="O7" s="97">
        <v>226</v>
      </c>
      <c r="P7" s="97">
        <v>12</v>
      </c>
      <c r="Q7" s="98">
        <v>2719</v>
      </c>
      <c r="S7"/>
      <c r="T7"/>
      <c r="U7"/>
    </row>
    <row r="8" spans="1:21" ht="16.5" customHeight="1">
      <c r="C8" s="15"/>
      <c r="D8" s="16" t="s">
        <v>424</v>
      </c>
      <c r="E8" s="23"/>
      <c r="F8" s="17" t="str">
        <f>CONCATENATE(C7,D8)</f>
        <v>全道男</v>
      </c>
      <c r="G8" s="17" t="str">
        <f>C7</f>
        <v>全道</v>
      </c>
      <c r="H8" s="17" t="str">
        <f>RIGHT(C7, 1)</f>
        <v>道</v>
      </c>
      <c r="I8" s="99">
        <v>14724</v>
      </c>
      <c r="J8" s="100">
        <v>28</v>
      </c>
      <c r="K8" s="101">
        <v>81</v>
      </c>
      <c r="L8" s="101">
        <v>162</v>
      </c>
      <c r="M8" s="101">
        <v>925</v>
      </c>
      <c r="N8" s="102">
        <v>13372</v>
      </c>
      <c r="O8" s="102">
        <v>145</v>
      </c>
      <c r="P8" s="102">
        <v>11</v>
      </c>
      <c r="Q8" s="93">
        <v>1196</v>
      </c>
      <c r="S8"/>
      <c r="T8"/>
      <c r="U8"/>
    </row>
    <row r="9" spans="1:21" ht="16.5" customHeight="1">
      <c r="C9" s="15"/>
      <c r="D9" s="16" t="s">
        <v>425</v>
      </c>
      <c r="E9" s="23"/>
      <c r="F9" s="17" t="str">
        <f>CONCATENATE(C7,D9)</f>
        <v>全道女</v>
      </c>
      <c r="G9" s="17" t="str">
        <f>C7</f>
        <v>全道</v>
      </c>
      <c r="H9" s="17" t="str">
        <f>RIGHT(C7, 1)</f>
        <v>道</v>
      </c>
      <c r="I9" s="103">
        <v>14038</v>
      </c>
      <c r="J9" s="104">
        <v>31</v>
      </c>
      <c r="K9" s="105">
        <v>65</v>
      </c>
      <c r="L9" s="105">
        <v>167</v>
      </c>
      <c r="M9" s="105">
        <v>1260</v>
      </c>
      <c r="N9" s="106">
        <v>12433</v>
      </c>
      <c r="O9" s="106">
        <v>81</v>
      </c>
      <c r="P9" s="106">
        <v>1</v>
      </c>
      <c r="Q9" s="94">
        <v>1523</v>
      </c>
      <c r="S9"/>
      <c r="T9"/>
      <c r="U9"/>
    </row>
    <row r="10" spans="1:21" ht="16.5" customHeight="1">
      <c r="C10" s="49" t="s">
        <v>504</v>
      </c>
      <c r="D10" s="42" t="s">
        <v>423</v>
      </c>
      <c r="E10" s="43"/>
      <c r="F10" s="44" t="str">
        <f>CONCATENATE(C10,D10)</f>
        <v>南空知総数</v>
      </c>
      <c r="G10" s="44" t="str">
        <f>C10</f>
        <v>南空知</v>
      </c>
      <c r="H10" s="44" t="str">
        <f>RIGHT(C10, 1)</f>
        <v>知</v>
      </c>
      <c r="I10" s="107">
        <f t="shared" ref="I10:Q10" si="0">SUMIF($A$16:$A$195,$C$10,I$16:I$195)</f>
        <v>596</v>
      </c>
      <c r="J10" s="108">
        <f t="shared" si="0"/>
        <v>0</v>
      </c>
      <c r="K10" s="108">
        <f t="shared" si="0"/>
        <v>4</v>
      </c>
      <c r="L10" s="108">
        <f t="shared" si="0"/>
        <v>6</v>
      </c>
      <c r="M10" s="108">
        <f t="shared" si="0"/>
        <v>47</v>
      </c>
      <c r="N10" s="108">
        <f t="shared" si="0"/>
        <v>532</v>
      </c>
      <c r="O10" s="108">
        <f t="shared" si="0"/>
        <v>7</v>
      </c>
      <c r="P10" s="108">
        <f t="shared" si="0"/>
        <v>0</v>
      </c>
      <c r="Q10" s="109">
        <f t="shared" si="0"/>
        <v>57</v>
      </c>
    </row>
    <row r="11" spans="1:21" ht="16.5" customHeight="1">
      <c r="C11" s="45" t="s">
        <v>511</v>
      </c>
      <c r="D11" s="46" t="s">
        <v>424</v>
      </c>
      <c r="E11" s="47"/>
      <c r="F11" s="48" t="str">
        <f>CONCATENATE(C10,D11)</f>
        <v>南空知男</v>
      </c>
      <c r="G11" s="48" t="str">
        <f>C10</f>
        <v>南空知</v>
      </c>
      <c r="H11" s="48" t="str">
        <f>RIGHT(C10, 1)</f>
        <v>知</v>
      </c>
      <c r="I11" s="110">
        <f t="shared" ref="I11:Q11" si="1">SUMIF($A$196:$A$375,$C$10,I$196:I$375)</f>
        <v>326</v>
      </c>
      <c r="J11" s="111">
        <f t="shared" si="1"/>
        <v>0</v>
      </c>
      <c r="K11" s="111">
        <f t="shared" si="1"/>
        <v>2</v>
      </c>
      <c r="L11" s="111">
        <f t="shared" si="1"/>
        <v>3</v>
      </c>
      <c r="M11" s="111">
        <f t="shared" si="1"/>
        <v>17</v>
      </c>
      <c r="N11" s="111">
        <f t="shared" si="1"/>
        <v>300</v>
      </c>
      <c r="O11" s="111">
        <f t="shared" si="1"/>
        <v>4</v>
      </c>
      <c r="P11" s="111">
        <f t="shared" si="1"/>
        <v>0</v>
      </c>
      <c r="Q11" s="112">
        <f t="shared" si="1"/>
        <v>22</v>
      </c>
    </row>
    <row r="12" spans="1:21" ht="16.5" customHeight="1">
      <c r="C12" s="45"/>
      <c r="D12" s="46" t="s">
        <v>425</v>
      </c>
      <c r="E12" s="47"/>
      <c r="F12" s="48" t="str">
        <f>CONCATENATE(C10,D12)</f>
        <v>南空知女</v>
      </c>
      <c r="G12" s="48" t="str">
        <f>C10</f>
        <v>南空知</v>
      </c>
      <c r="H12" s="48" t="str">
        <f>RIGHT(C10, 1)</f>
        <v>知</v>
      </c>
      <c r="I12" s="110">
        <f t="shared" ref="I12:Q12" si="2">SUMIF($A$376:$A$555,$C$10,I$376:I$555)</f>
        <v>270</v>
      </c>
      <c r="J12" s="111">
        <f t="shared" si="2"/>
        <v>0</v>
      </c>
      <c r="K12" s="111">
        <f t="shared" si="2"/>
        <v>2</v>
      </c>
      <c r="L12" s="111">
        <f t="shared" si="2"/>
        <v>3</v>
      </c>
      <c r="M12" s="111">
        <f t="shared" si="2"/>
        <v>30</v>
      </c>
      <c r="N12" s="111">
        <f t="shared" si="2"/>
        <v>232</v>
      </c>
      <c r="O12" s="111">
        <f t="shared" si="2"/>
        <v>3</v>
      </c>
      <c r="P12" s="111">
        <f t="shared" si="2"/>
        <v>0</v>
      </c>
      <c r="Q12" s="112">
        <f t="shared" si="2"/>
        <v>35</v>
      </c>
    </row>
    <row r="13" spans="1:21" ht="16.5" customHeight="1">
      <c r="C13" s="49" t="s">
        <v>22</v>
      </c>
      <c r="D13" s="42" t="s">
        <v>423</v>
      </c>
      <c r="E13" s="43"/>
      <c r="F13" s="44" t="str">
        <f>CONCATENATE(C13,D13)</f>
        <v>岩見沢総数</v>
      </c>
      <c r="G13" s="44" t="str">
        <f>C13</f>
        <v>岩見沢</v>
      </c>
      <c r="H13" s="44" t="str">
        <f>RIGHT(C13, 1)</f>
        <v>沢</v>
      </c>
      <c r="I13" s="107">
        <f t="shared" ref="I13:Q13" si="3">SUMIF($B$16:$B$195,$C$13,I$16:I$195)</f>
        <v>596</v>
      </c>
      <c r="J13" s="113">
        <f t="shared" si="3"/>
        <v>0</v>
      </c>
      <c r="K13" s="108">
        <f t="shared" si="3"/>
        <v>4</v>
      </c>
      <c r="L13" s="108">
        <f t="shared" si="3"/>
        <v>6</v>
      </c>
      <c r="M13" s="108">
        <f t="shared" si="3"/>
        <v>47</v>
      </c>
      <c r="N13" s="108">
        <f t="shared" si="3"/>
        <v>532</v>
      </c>
      <c r="O13" s="108">
        <f t="shared" si="3"/>
        <v>7</v>
      </c>
      <c r="P13" s="108">
        <f t="shared" si="3"/>
        <v>0</v>
      </c>
      <c r="Q13" s="109">
        <f t="shared" si="3"/>
        <v>57</v>
      </c>
    </row>
    <row r="14" spans="1:21" ht="16.5" customHeight="1">
      <c r="C14" s="45" t="s">
        <v>510</v>
      </c>
      <c r="D14" s="46" t="s">
        <v>424</v>
      </c>
      <c r="E14" s="47"/>
      <c r="F14" s="48" t="str">
        <f>CONCATENATE(C13,D14)</f>
        <v>岩見沢男</v>
      </c>
      <c r="G14" s="48" t="str">
        <f>C13</f>
        <v>岩見沢</v>
      </c>
      <c r="H14" s="48" t="str">
        <f>RIGHT(C13, 1)</f>
        <v>沢</v>
      </c>
      <c r="I14" s="110">
        <f t="shared" ref="I14:Q14" si="4">SUMIF($B$196:$B$375,$C$13,I$196:I$375)</f>
        <v>326</v>
      </c>
      <c r="J14" s="111">
        <f t="shared" si="4"/>
        <v>0</v>
      </c>
      <c r="K14" s="111">
        <f t="shared" si="4"/>
        <v>2</v>
      </c>
      <c r="L14" s="111">
        <f t="shared" si="4"/>
        <v>3</v>
      </c>
      <c r="M14" s="111">
        <f t="shared" si="4"/>
        <v>17</v>
      </c>
      <c r="N14" s="111">
        <f t="shared" si="4"/>
        <v>300</v>
      </c>
      <c r="O14" s="111">
        <f t="shared" si="4"/>
        <v>4</v>
      </c>
      <c r="P14" s="111">
        <f t="shared" si="4"/>
        <v>0</v>
      </c>
      <c r="Q14" s="112">
        <f t="shared" si="4"/>
        <v>22</v>
      </c>
    </row>
    <row r="15" spans="1:21" ht="16.5" customHeight="1">
      <c r="C15" s="45"/>
      <c r="D15" s="46" t="s">
        <v>425</v>
      </c>
      <c r="E15" s="47"/>
      <c r="F15" s="48" t="str">
        <f>CONCATENATE(C13,D15)</f>
        <v>岩見沢女</v>
      </c>
      <c r="G15" s="48" t="str">
        <f>C13</f>
        <v>岩見沢</v>
      </c>
      <c r="H15" s="48" t="str">
        <f>RIGHT(C13, 1)</f>
        <v>沢</v>
      </c>
      <c r="I15" s="110">
        <f t="shared" ref="I15:Q15" si="5">SUMIF($B$376:$B$555,$C$13,I$376:I$555)</f>
        <v>270</v>
      </c>
      <c r="J15" s="111">
        <f t="shared" si="5"/>
        <v>0</v>
      </c>
      <c r="K15" s="111">
        <f t="shared" si="5"/>
        <v>2</v>
      </c>
      <c r="L15" s="111">
        <f t="shared" si="5"/>
        <v>3</v>
      </c>
      <c r="M15" s="111">
        <f t="shared" si="5"/>
        <v>30</v>
      </c>
      <c r="N15" s="111">
        <f t="shared" si="5"/>
        <v>232</v>
      </c>
      <c r="O15" s="111">
        <f t="shared" si="5"/>
        <v>3</v>
      </c>
      <c r="P15" s="111">
        <f t="shared" si="5"/>
        <v>0</v>
      </c>
      <c r="Q15" s="112">
        <f t="shared" si="5"/>
        <v>35</v>
      </c>
    </row>
    <row r="16" spans="1:21" ht="16.5" customHeight="1">
      <c r="A16" s="3" t="s">
        <v>465</v>
      </c>
      <c r="B16" s="3" t="s">
        <v>3</v>
      </c>
      <c r="C16" s="69" t="s">
        <v>539</v>
      </c>
      <c r="D16" s="115" t="s">
        <v>423</v>
      </c>
      <c r="E16" s="116"/>
      <c r="F16" s="117" t="str">
        <f>CONCATENATE(C16,D16)</f>
        <v>札幌市総数</v>
      </c>
      <c r="G16" s="117" t="str">
        <f>C16</f>
        <v>札幌市</v>
      </c>
      <c r="H16" s="117" t="str">
        <f>RIGHT(C16, 1)</f>
        <v>市</v>
      </c>
      <c r="I16" s="118">
        <f>SUM(J16:P16)</f>
        <v>11988</v>
      </c>
      <c r="J16" s="119">
        <v>28</v>
      </c>
      <c r="K16" s="119">
        <v>52</v>
      </c>
      <c r="L16" s="119">
        <v>125</v>
      </c>
      <c r="M16" s="119">
        <v>917</v>
      </c>
      <c r="N16" s="119">
        <v>10767</v>
      </c>
      <c r="O16" s="119">
        <v>95</v>
      </c>
      <c r="P16" s="119">
        <v>4</v>
      </c>
      <c r="Q16" s="120">
        <v>1122</v>
      </c>
    </row>
    <row r="17" spans="1:17" ht="16.5" customHeight="1">
      <c r="A17" s="3" t="s">
        <v>466</v>
      </c>
      <c r="B17" s="3" t="s">
        <v>467</v>
      </c>
      <c r="C17" s="76" t="s">
        <v>36</v>
      </c>
      <c r="D17" s="121" t="s">
        <v>423</v>
      </c>
      <c r="E17" s="122"/>
      <c r="F17" s="123"/>
      <c r="G17" s="123"/>
      <c r="H17" s="123"/>
      <c r="I17" s="124">
        <f t="shared" ref="I17:I71" si="6">SUM(J17:P17)</f>
        <v>1177</v>
      </c>
      <c r="J17" s="125">
        <v>6</v>
      </c>
      <c r="K17" s="125">
        <v>6</v>
      </c>
      <c r="L17" s="125">
        <v>14</v>
      </c>
      <c r="M17" s="125">
        <v>81</v>
      </c>
      <c r="N17" s="125">
        <v>1055</v>
      </c>
      <c r="O17" s="125">
        <v>15</v>
      </c>
      <c r="P17" s="125">
        <v>0</v>
      </c>
      <c r="Q17" s="126">
        <v>107</v>
      </c>
    </row>
    <row r="18" spans="1:17" ht="16.5" customHeight="1">
      <c r="A18" s="3" t="s">
        <v>468</v>
      </c>
      <c r="B18" s="3" t="s">
        <v>39</v>
      </c>
      <c r="C18" s="76" t="s">
        <v>39</v>
      </c>
      <c r="D18" s="121" t="s">
        <v>423</v>
      </c>
      <c r="E18" s="122"/>
      <c r="F18" s="123"/>
      <c r="G18" s="123"/>
      <c r="H18" s="123"/>
      <c r="I18" s="124">
        <f t="shared" si="6"/>
        <v>422</v>
      </c>
      <c r="J18" s="125">
        <v>0</v>
      </c>
      <c r="K18" s="125">
        <v>2</v>
      </c>
      <c r="L18" s="125">
        <v>4</v>
      </c>
      <c r="M18" s="125">
        <v>26</v>
      </c>
      <c r="N18" s="125">
        <v>386</v>
      </c>
      <c r="O18" s="125">
        <v>4</v>
      </c>
      <c r="P18" s="125">
        <v>0</v>
      </c>
      <c r="Q18" s="126">
        <v>32</v>
      </c>
    </row>
    <row r="19" spans="1:17" ht="16.5" customHeight="1">
      <c r="A19" s="3" t="s">
        <v>469</v>
      </c>
      <c r="B19" s="3" t="s">
        <v>42</v>
      </c>
      <c r="C19" s="76" t="s">
        <v>42</v>
      </c>
      <c r="D19" s="121" t="s">
        <v>423</v>
      </c>
      <c r="E19" s="122"/>
      <c r="F19" s="123"/>
      <c r="G19" s="123"/>
      <c r="H19" s="123"/>
      <c r="I19" s="124">
        <f t="shared" si="6"/>
        <v>1856</v>
      </c>
      <c r="J19" s="125">
        <v>2</v>
      </c>
      <c r="K19" s="125">
        <v>8</v>
      </c>
      <c r="L19" s="125">
        <v>19</v>
      </c>
      <c r="M19" s="125">
        <v>143</v>
      </c>
      <c r="N19" s="125">
        <v>1673</v>
      </c>
      <c r="O19" s="125">
        <v>10</v>
      </c>
      <c r="P19" s="125">
        <v>1</v>
      </c>
      <c r="Q19" s="126">
        <v>172</v>
      </c>
    </row>
    <row r="20" spans="1:17" ht="16.5" customHeight="1">
      <c r="A20" s="3" t="s">
        <v>470</v>
      </c>
      <c r="B20" s="3" t="s">
        <v>471</v>
      </c>
      <c r="C20" s="76" t="s">
        <v>45</v>
      </c>
      <c r="D20" s="121" t="s">
        <v>423</v>
      </c>
      <c r="E20" s="122"/>
      <c r="F20" s="123"/>
      <c r="G20" s="123"/>
      <c r="H20" s="123"/>
      <c r="I20" s="124">
        <f t="shared" si="6"/>
        <v>410</v>
      </c>
      <c r="J20" s="125">
        <v>0</v>
      </c>
      <c r="K20" s="125">
        <v>3</v>
      </c>
      <c r="L20" s="125">
        <v>8</v>
      </c>
      <c r="M20" s="125">
        <v>39</v>
      </c>
      <c r="N20" s="125">
        <v>356</v>
      </c>
      <c r="O20" s="125">
        <v>4</v>
      </c>
      <c r="P20" s="125">
        <v>0</v>
      </c>
      <c r="Q20" s="126">
        <v>50</v>
      </c>
    </row>
    <row r="21" spans="1:17" ht="16.5" customHeight="1">
      <c r="A21" s="3" t="s">
        <v>472</v>
      </c>
      <c r="B21" s="3" t="s">
        <v>473</v>
      </c>
      <c r="C21" s="76" t="s">
        <v>48</v>
      </c>
      <c r="D21" s="121" t="s">
        <v>423</v>
      </c>
      <c r="E21" s="122"/>
      <c r="F21" s="123"/>
      <c r="G21" s="123"/>
      <c r="H21" s="123"/>
      <c r="I21" s="124">
        <f t="shared" si="6"/>
        <v>773</v>
      </c>
      <c r="J21" s="125">
        <v>3</v>
      </c>
      <c r="K21" s="125">
        <v>8</v>
      </c>
      <c r="L21" s="125">
        <v>11</v>
      </c>
      <c r="M21" s="125">
        <v>62</v>
      </c>
      <c r="N21" s="125">
        <v>686</v>
      </c>
      <c r="O21" s="125">
        <v>2</v>
      </c>
      <c r="P21" s="125">
        <v>1</v>
      </c>
      <c r="Q21" s="126">
        <v>84</v>
      </c>
    </row>
    <row r="22" spans="1:17" ht="16.5" customHeight="1">
      <c r="A22" s="3" t="s">
        <v>474</v>
      </c>
      <c r="B22" s="3" t="s">
        <v>475</v>
      </c>
      <c r="C22" s="76" t="s">
        <v>51</v>
      </c>
      <c r="D22" s="121" t="s">
        <v>423</v>
      </c>
      <c r="E22" s="122"/>
      <c r="F22" s="123"/>
      <c r="G22" s="123"/>
      <c r="H22" s="123"/>
      <c r="I22" s="124">
        <f t="shared" si="6"/>
        <v>1050</v>
      </c>
      <c r="J22" s="125">
        <v>1</v>
      </c>
      <c r="K22" s="125">
        <v>2</v>
      </c>
      <c r="L22" s="125">
        <v>13</v>
      </c>
      <c r="M22" s="125">
        <v>73</v>
      </c>
      <c r="N22" s="125">
        <v>952</v>
      </c>
      <c r="O22" s="125">
        <v>9</v>
      </c>
      <c r="P22" s="125">
        <v>0</v>
      </c>
      <c r="Q22" s="126">
        <v>89</v>
      </c>
    </row>
    <row r="23" spans="1:17" ht="16.5" customHeight="1">
      <c r="A23" s="3" t="s">
        <v>476</v>
      </c>
      <c r="B23" s="3" t="s">
        <v>477</v>
      </c>
      <c r="C23" s="76" t="s">
        <v>54</v>
      </c>
      <c r="D23" s="121" t="s">
        <v>423</v>
      </c>
      <c r="E23" s="122"/>
      <c r="F23" s="123"/>
      <c r="G23" s="123"/>
      <c r="H23" s="123"/>
      <c r="I23" s="124">
        <f t="shared" si="6"/>
        <v>596</v>
      </c>
      <c r="J23" s="125">
        <v>1</v>
      </c>
      <c r="K23" s="125">
        <v>4</v>
      </c>
      <c r="L23" s="125">
        <v>7</v>
      </c>
      <c r="M23" s="125">
        <v>38</v>
      </c>
      <c r="N23" s="125">
        <v>544</v>
      </c>
      <c r="O23" s="125">
        <v>2</v>
      </c>
      <c r="P23" s="125">
        <v>0</v>
      </c>
      <c r="Q23" s="126">
        <v>50</v>
      </c>
    </row>
    <row r="24" spans="1:17" ht="16.5" customHeight="1">
      <c r="A24" s="3" t="s">
        <v>478</v>
      </c>
      <c r="B24" s="3" t="s">
        <v>22</v>
      </c>
      <c r="C24" s="76" t="s">
        <v>57</v>
      </c>
      <c r="D24" s="121" t="s">
        <v>423</v>
      </c>
      <c r="E24" s="122"/>
      <c r="F24" s="123"/>
      <c r="G24" s="123"/>
      <c r="H24" s="123"/>
      <c r="I24" s="124">
        <f t="shared" si="6"/>
        <v>20</v>
      </c>
      <c r="J24" s="125">
        <v>0</v>
      </c>
      <c r="K24" s="125">
        <v>0</v>
      </c>
      <c r="L24" s="125">
        <v>0</v>
      </c>
      <c r="M24" s="125">
        <v>1</v>
      </c>
      <c r="N24" s="125">
        <v>19</v>
      </c>
      <c r="O24" s="125">
        <v>0</v>
      </c>
      <c r="P24" s="125">
        <v>0</v>
      </c>
      <c r="Q24" s="126">
        <v>1</v>
      </c>
    </row>
    <row r="25" spans="1:17" ht="16.5" customHeight="1">
      <c r="A25" s="3" t="s">
        <v>478</v>
      </c>
      <c r="B25" s="3" t="s">
        <v>22</v>
      </c>
      <c r="C25" s="76" t="s">
        <v>60</v>
      </c>
      <c r="D25" s="121" t="s">
        <v>423</v>
      </c>
      <c r="E25" s="122"/>
      <c r="F25" s="123"/>
      <c r="G25" s="123"/>
      <c r="H25" s="123"/>
      <c r="I25" s="124">
        <f t="shared" si="6"/>
        <v>328</v>
      </c>
      <c r="J25" s="125">
        <v>0</v>
      </c>
      <c r="K25" s="125">
        <v>2</v>
      </c>
      <c r="L25" s="125">
        <v>6</v>
      </c>
      <c r="M25" s="125">
        <v>27</v>
      </c>
      <c r="N25" s="125">
        <v>290</v>
      </c>
      <c r="O25" s="125">
        <v>3</v>
      </c>
      <c r="P25" s="125">
        <v>0</v>
      </c>
      <c r="Q25" s="126">
        <v>35</v>
      </c>
    </row>
    <row r="26" spans="1:17" ht="16.5" customHeight="1">
      <c r="A26" s="3" t="s">
        <v>479</v>
      </c>
      <c r="B26" s="3" t="s">
        <v>76</v>
      </c>
      <c r="C26" s="76" t="s">
        <v>63</v>
      </c>
      <c r="D26" s="121" t="s">
        <v>423</v>
      </c>
      <c r="E26" s="122"/>
      <c r="F26" s="123"/>
      <c r="G26" s="123"/>
      <c r="H26" s="123"/>
      <c r="I26" s="124">
        <f t="shared" si="6"/>
        <v>176</v>
      </c>
      <c r="J26" s="125">
        <v>1</v>
      </c>
      <c r="K26" s="125">
        <v>0</v>
      </c>
      <c r="L26" s="125">
        <v>1</v>
      </c>
      <c r="M26" s="125">
        <v>7</v>
      </c>
      <c r="N26" s="125">
        <v>165</v>
      </c>
      <c r="O26" s="125">
        <v>2</v>
      </c>
      <c r="P26" s="125">
        <v>0</v>
      </c>
      <c r="Q26" s="126">
        <v>9</v>
      </c>
    </row>
    <row r="27" spans="1:17" ht="16.5" customHeight="1">
      <c r="A27" s="3" t="s">
        <v>480</v>
      </c>
      <c r="B27" s="3" t="s">
        <v>88</v>
      </c>
      <c r="C27" s="76" t="s">
        <v>66</v>
      </c>
      <c r="D27" s="121" t="s">
        <v>423</v>
      </c>
      <c r="E27" s="122"/>
      <c r="F27" s="123"/>
      <c r="G27" s="123"/>
      <c r="H27" s="123"/>
      <c r="I27" s="124">
        <f t="shared" si="6"/>
        <v>111</v>
      </c>
      <c r="J27" s="125">
        <v>0</v>
      </c>
      <c r="K27" s="125">
        <v>0</v>
      </c>
      <c r="L27" s="125">
        <v>1</v>
      </c>
      <c r="M27" s="125">
        <v>7</v>
      </c>
      <c r="N27" s="125">
        <v>102</v>
      </c>
      <c r="O27" s="125">
        <v>1</v>
      </c>
      <c r="P27" s="125">
        <v>0</v>
      </c>
      <c r="Q27" s="126">
        <v>8</v>
      </c>
    </row>
    <row r="28" spans="1:17" ht="16.5" customHeight="1">
      <c r="A28" s="3" t="s">
        <v>481</v>
      </c>
      <c r="B28" s="3" t="s">
        <v>55</v>
      </c>
      <c r="C28" s="76" t="s">
        <v>69</v>
      </c>
      <c r="D28" s="121" t="s">
        <v>423</v>
      </c>
      <c r="E28" s="122"/>
      <c r="F28" s="123"/>
      <c r="G28" s="123"/>
      <c r="H28" s="123"/>
      <c r="I28" s="124">
        <f t="shared" si="6"/>
        <v>1060</v>
      </c>
      <c r="J28" s="125">
        <v>0</v>
      </c>
      <c r="K28" s="125">
        <v>5</v>
      </c>
      <c r="L28" s="125">
        <v>16</v>
      </c>
      <c r="M28" s="125">
        <v>76</v>
      </c>
      <c r="N28" s="125">
        <v>947</v>
      </c>
      <c r="O28" s="125">
        <v>14</v>
      </c>
      <c r="P28" s="125">
        <v>2</v>
      </c>
      <c r="Q28" s="126">
        <v>97</v>
      </c>
    </row>
    <row r="29" spans="1:17" ht="16.5" customHeight="1">
      <c r="A29" s="3" t="s">
        <v>482</v>
      </c>
      <c r="B29" s="3" t="s">
        <v>85</v>
      </c>
      <c r="C29" s="76" t="s">
        <v>72</v>
      </c>
      <c r="D29" s="121" t="s">
        <v>423</v>
      </c>
      <c r="E29" s="122"/>
      <c r="F29" s="123"/>
      <c r="G29" s="123"/>
      <c r="H29" s="123"/>
      <c r="I29" s="124">
        <f t="shared" si="6"/>
        <v>178</v>
      </c>
      <c r="J29" s="125">
        <v>0</v>
      </c>
      <c r="K29" s="125">
        <v>1</v>
      </c>
      <c r="L29" s="125">
        <v>2</v>
      </c>
      <c r="M29" s="125">
        <v>19</v>
      </c>
      <c r="N29" s="125">
        <v>155</v>
      </c>
      <c r="O29" s="125">
        <v>1</v>
      </c>
      <c r="P29" s="125">
        <v>0</v>
      </c>
      <c r="Q29" s="126">
        <v>22</v>
      </c>
    </row>
    <row r="30" spans="1:17" ht="16.5" customHeight="1">
      <c r="A30" s="3" t="s">
        <v>478</v>
      </c>
      <c r="B30" s="3" t="s">
        <v>22</v>
      </c>
      <c r="C30" s="76" t="s">
        <v>75</v>
      </c>
      <c r="D30" s="121" t="s">
        <v>423</v>
      </c>
      <c r="E30" s="122"/>
      <c r="F30" s="123"/>
      <c r="G30" s="123"/>
      <c r="H30" s="123"/>
      <c r="I30" s="124">
        <f t="shared" si="6"/>
        <v>59</v>
      </c>
      <c r="J30" s="125">
        <v>0</v>
      </c>
      <c r="K30" s="125">
        <v>0</v>
      </c>
      <c r="L30" s="125">
        <v>0</v>
      </c>
      <c r="M30" s="125">
        <v>6</v>
      </c>
      <c r="N30" s="125">
        <v>52</v>
      </c>
      <c r="O30" s="125">
        <v>1</v>
      </c>
      <c r="P30" s="125">
        <v>0</v>
      </c>
      <c r="Q30" s="126">
        <v>6</v>
      </c>
    </row>
    <row r="31" spans="1:17" ht="16.5" customHeight="1">
      <c r="A31" s="3" t="s">
        <v>483</v>
      </c>
      <c r="B31" s="3" t="s">
        <v>484</v>
      </c>
      <c r="C31" s="76" t="s">
        <v>78</v>
      </c>
      <c r="D31" s="121" t="s">
        <v>423</v>
      </c>
      <c r="E31" s="122"/>
      <c r="F31" s="123"/>
      <c r="G31" s="123"/>
      <c r="H31" s="123"/>
      <c r="I31" s="124">
        <f t="shared" si="6"/>
        <v>42</v>
      </c>
      <c r="J31" s="125">
        <v>0</v>
      </c>
      <c r="K31" s="125">
        <v>0</v>
      </c>
      <c r="L31" s="125">
        <v>0</v>
      </c>
      <c r="M31" s="125">
        <v>2</v>
      </c>
      <c r="N31" s="125">
        <v>40</v>
      </c>
      <c r="O31" s="125">
        <v>0</v>
      </c>
      <c r="P31" s="125">
        <v>0</v>
      </c>
      <c r="Q31" s="126">
        <v>2</v>
      </c>
    </row>
    <row r="32" spans="1:17" ht="16.5" customHeight="1">
      <c r="A32" s="3" t="s">
        <v>465</v>
      </c>
      <c r="B32" s="3" t="s">
        <v>485</v>
      </c>
      <c r="C32" s="76" t="s">
        <v>81</v>
      </c>
      <c r="D32" s="121" t="s">
        <v>423</v>
      </c>
      <c r="E32" s="122"/>
      <c r="F32" s="123"/>
      <c r="G32" s="123"/>
      <c r="H32" s="123"/>
      <c r="I32" s="124">
        <f t="shared" si="6"/>
        <v>647</v>
      </c>
      <c r="J32" s="125">
        <v>0</v>
      </c>
      <c r="K32" s="125">
        <v>2</v>
      </c>
      <c r="L32" s="125">
        <v>9</v>
      </c>
      <c r="M32" s="125">
        <v>46</v>
      </c>
      <c r="N32" s="125">
        <v>587</v>
      </c>
      <c r="O32" s="125">
        <v>3</v>
      </c>
      <c r="P32" s="125">
        <v>0</v>
      </c>
      <c r="Q32" s="126">
        <v>57</v>
      </c>
    </row>
    <row r="33" spans="1:17" ht="16.5" customHeight="1">
      <c r="A33" s="3" t="s">
        <v>483</v>
      </c>
      <c r="B33" s="3" t="s">
        <v>484</v>
      </c>
      <c r="C33" s="76" t="s">
        <v>84</v>
      </c>
      <c r="D33" s="121" t="s">
        <v>423</v>
      </c>
      <c r="E33" s="122"/>
      <c r="F33" s="123"/>
      <c r="G33" s="123"/>
      <c r="H33" s="123"/>
      <c r="I33" s="124">
        <f t="shared" si="6"/>
        <v>26</v>
      </c>
      <c r="J33" s="125">
        <v>0</v>
      </c>
      <c r="K33" s="125">
        <v>0</v>
      </c>
      <c r="L33" s="125">
        <v>0</v>
      </c>
      <c r="M33" s="125">
        <v>6</v>
      </c>
      <c r="N33" s="125">
        <v>20</v>
      </c>
      <c r="O33" s="125">
        <v>0</v>
      </c>
      <c r="P33" s="125">
        <v>0</v>
      </c>
      <c r="Q33" s="126">
        <v>6</v>
      </c>
    </row>
    <row r="34" spans="1:17" ht="16.5" customHeight="1">
      <c r="A34" s="3" t="s">
        <v>486</v>
      </c>
      <c r="B34" s="3" t="s">
        <v>487</v>
      </c>
      <c r="C34" s="76" t="s">
        <v>87</v>
      </c>
      <c r="D34" s="121" t="s">
        <v>423</v>
      </c>
      <c r="E34" s="122"/>
      <c r="F34" s="123"/>
      <c r="G34" s="123"/>
      <c r="H34" s="123"/>
      <c r="I34" s="124">
        <f t="shared" si="6"/>
        <v>101</v>
      </c>
      <c r="J34" s="125">
        <v>0</v>
      </c>
      <c r="K34" s="125">
        <v>3</v>
      </c>
      <c r="L34" s="125">
        <v>1</v>
      </c>
      <c r="M34" s="125">
        <v>5</v>
      </c>
      <c r="N34" s="125">
        <v>92</v>
      </c>
      <c r="O34" s="125">
        <v>0</v>
      </c>
      <c r="P34" s="125">
        <v>0</v>
      </c>
      <c r="Q34" s="126">
        <v>9</v>
      </c>
    </row>
    <row r="35" spans="1:17" ht="16.5" customHeight="1">
      <c r="A35" s="3" t="s">
        <v>488</v>
      </c>
      <c r="B35" s="3" t="s">
        <v>489</v>
      </c>
      <c r="C35" s="76" t="s">
        <v>90</v>
      </c>
      <c r="D35" s="121" t="s">
        <v>423</v>
      </c>
      <c r="E35" s="122"/>
      <c r="F35" s="123"/>
      <c r="G35" s="123"/>
      <c r="H35" s="123"/>
      <c r="I35" s="124">
        <f t="shared" si="6"/>
        <v>76</v>
      </c>
      <c r="J35" s="125">
        <v>0</v>
      </c>
      <c r="K35" s="125">
        <v>1</v>
      </c>
      <c r="L35" s="125">
        <v>0</v>
      </c>
      <c r="M35" s="125">
        <v>10</v>
      </c>
      <c r="N35" s="125">
        <v>65</v>
      </c>
      <c r="O35" s="125">
        <v>0</v>
      </c>
      <c r="P35" s="125">
        <v>0</v>
      </c>
      <c r="Q35" s="126">
        <v>11</v>
      </c>
    </row>
    <row r="36" spans="1:17" ht="16.5" customHeight="1">
      <c r="A36" s="3" t="s">
        <v>488</v>
      </c>
      <c r="B36" s="3" t="s">
        <v>489</v>
      </c>
      <c r="C36" s="76" t="s">
        <v>93</v>
      </c>
      <c r="D36" s="121" t="s">
        <v>423</v>
      </c>
      <c r="E36" s="122"/>
      <c r="F36" s="123"/>
      <c r="G36" s="123"/>
      <c r="H36" s="123"/>
      <c r="I36" s="124">
        <f t="shared" si="6"/>
        <v>177</v>
      </c>
      <c r="J36" s="125">
        <v>0</v>
      </c>
      <c r="K36" s="125">
        <v>0</v>
      </c>
      <c r="L36" s="125">
        <v>1</v>
      </c>
      <c r="M36" s="125">
        <v>18</v>
      </c>
      <c r="N36" s="125">
        <v>158</v>
      </c>
      <c r="O36" s="125">
        <v>0</v>
      </c>
      <c r="P36" s="125">
        <v>0</v>
      </c>
      <c r="Q36" s="126">
        <v>19</v>
      </c>
    </row>
    <row r="37" spans="1:17" ht="16.5" customHeight="1">
      <c r="A37" s="3" t="s">
        <v>478</v>
      </c>
      <c r="B37" s="3" t="s">
        <v>22</v>
      </c>
      <c r="C37" s="76" t="s">
        <v>95</v>
      </c>
      <c r="D37" s="121" t="s">
        <v>423</v>
      </c>
      <c r="E37" s="122"/>
      <c r="F37" s="123"/>
      <c r="G37" s="123"/>
      <c r="H37" s="123"/>
      <c r="I37" s="124">
        <f t="shared" si="6"/>
        <v>33</v>
      </c>
      <c r="J37" s="125">
        <v>0</v>
      </c>
      <c r="K37" s="125">
        <v>1</v>
      </c>
      <c r="L37" s="125">
        <v>0</v>
      </c>
      <c r="M37" s="125">
        <v>3</v>
      </c>
      <c r="N37" s="125">
        <v>28</v>
      </c>
      <c r="O37" s="125">
        <v>1</v>
      </c>
      <c r="P37" s="125">
        <v>0</v>
      </c>
      <c r="Q37" s="126">
        <v>4</v>
      </c>
    </row>
    <row r="38" spans="1:17" ht="16.5" customHeight="1">
      <c r="A38" s="3" t="s">
        <v>490</v>
      </c>
      <c r="B38" s="3" t="s">
        <v>491</v>
      </c>
      <c r="C38" s="76" t="s">
        <v>97</v>
      </c>
      <c r="D38" s="121" t="s">
        <v>423</v>
      </c>
      <c r="E38" s="122"/>
      <c r="F38" s="123"/>
      <c r="G38" s="123"/>
      <c r="H38" s="123"/>
      <c r="I38" s="124">
        <f t="shared" si="6"/>
        <v>113</v>
      </c>
      <c r="J38" s="125">
        <v>0</v>
      </c>
      <c r="K38" s="125">
        <v>0</v>
      </c>
      <c r="L38" s="125">
        <v>3</v>
      </c>
      <c r="M38" s="125">
        <v>9</v>
      </c>
      <c r="N38" s="125">
        <v>101</v>
      </c>
      <c r="O38" s="125">
        <v>0</v>
      </c>
      <c r="P38" s="125">
        <v>0</v>
      </c>
      <c r="Q38" s="126">
        <v>12</v>
      </c>
    </row>
    <row r="39" spans="1:17" ht="16.5" customHeight="1">
      <c r="A39" s="3" t="s">
        <v>465</v>
      </c>
      <c r="B39" s="3" t="s">
        <v>492</v>
      </c>
      <c r="C39" s="76" t="s">
        <v>99</v>
      </c>
      <c r="D39" s="121" t="s">
        <v>423</v>
      </c>
      <c r="E39" s="122"/>
      <c r="F39" s="123"/>
      <c r="G39" s="123"/>
      <c r="H39" s="123"/>
      <c r="I39" s="124">
        <f t="shared" si="6"/>
        <v>741</v>
      </c>
      <c r="J39" s="125">
        <v>2</v>
      </c>
      <c r="K39" s="125">
        <v>4</v>
      </c>
      <c r="L39" s="125">
        <v>10</v>
      </c>
      <c r="M39" s="125">
        <v>50</v>
      </c>
      <c r="N39" s="125">
        <v>667</v>
      </c>
      <c r="O39" s="125">
        <v>7</v>
      </c>
      <c r="P39" s="125">
        <v>1</v>
      </c>
      <c r="Q39" s="126">
        <v>66</v>
      </c>
    </row>
    <row r="40" spans="1:17" ht="16.5" customHeight="1">
      <c r="A40" s="3" t="s">
        <v>483</v>
      </c>
      <c r="B40" s="3" t="s">
        <v>484</v>
      </c>
      <c r="C40" s="76" t="s">
        <v>101</v>
      </c>
      <c r="D40" s="121" t="s">
        <v>423</v>
      </c>
      <c r="E40" s="122"/>
      <c r="F40" s="123"/>
      <c r="G40" s="123"/>
      <c r="H40" s="123"/>
      <c r="I40" s="124">
        <f t="shared" si="6"/>
        <v>233</v>
      </c>
      <c r="J40" s="125">
        <v>1</v>
      </c>
      <c r="K40" s="125">
        <v>2</v>
      </c>
      <c r="L40" s="125">
        <v>2</v>
      </c>
      <c r="M40" s="125">
        <v>21</v>
      </c>
      <c r="N40" s="125">
        <v>205</v>
      </c>
      <c r="O40" s="125">
        <v>2</v>
      </c>
      <c r="P40" s="125">
        <v>0</v>
      </c>
      <c r="Q40" s="126">
        <v>26</v>
      </c>
    </row>
    <row r="41" spans="1:17" ht="16.5" customHeight="1">
      <c r="A41" s="3" t="s">
        <v>483</v>
      </c>
      <c r="B41" s="3" t="s">
        <v>484</v>
      </c>
      <c r="C41" s="76" t="s">
        <v>103</v>
      </c>
      <c r="D41" s="121" t="s">
        <v>423</v>
      </c>
      <c r="E41" s="122"/>
      <c r="F41" s="123"/>
      <c r="G41" s="123"/>
      <c r="H41" s="123"/>
      <c r="I41" s="124">
        <f t="shared" si="6"/>
        <v>72</v>
      </c>
      <c r="J41" s="125">
        <v>0</v>
      </c>
      <c r="K41" s="125">
        <v>0</v>
      </c>
      <c r="L41" s="125">
        <v>0</v>
      </c>
      <c r="M41" s="125">
        <v>12</v>
      </c>
      <c r="N41" s="125">
        <v>59</v>
      </c>
      <c r="O41" s="125">
        <v>1</v>
      </c>
      <c r="P41" s="125">
        <v>0</v>
      </c>
      <c r="Q41" s="126">
        <v>12</v>
      </c>
    </row>
    <row r="42" spans="1:17" ht="16.5" customHeight="1">
      <c r="A42" s="3" t="s">
        <v>483</v>
      </c>
      <c r="B42" s="3" t="s">
        <v>484</v>
      </c>
      <c r="C42" s="76" t="s">
        <v>105</v>
      </c>
      <c r="D42" s="121" t="s">
        <v>423</v>
      </c>
      <c r="E42" s="122"/>
      <c r="F42" s="123"/>
      <c r="G42" s="123"/>
      <c r="H42" s="123"/>
      <c r="I42" s="124">
        <f t="shared" si="6"/>
        <v>6</v>
      </c>
      <c r="J42" s="125">
        <v>0</v>
      </c>
      <c r="K42" s="125">
        <v>0</v>
      </c>
      <c r="L42" s="125">
        <v>0</v>
      </c>
      <c r="M42" s="125">
        <v>0</v>
      </c>
      <c r="N42" s="125">
        <v>6</v>
      </c>
      <c r="O42" s="125">
        <v>0</v>
      </c>
      <c r="P42" s="125">
        <v>0</v>
      </c>
      <c r="Q42" s="126">
        <v>0</v>
      </c>
    </row>
    <row r="43" spans="1:17" ht="16.5" customHeight="1">
      <c r="A43" s="3" t="s">
        <v>493</v>
      </c>
      <c r="B43" s="3" t="s">
        <v>494</v>
      </c>
      <c r="C43" s="76" t="s">
        <v>107</v>
      </c>
      <c r="D43" s="121" t="s">
        <v>423</v>
      </c>
      <c r="E43" s="122"/>
      <c r="F43" s="123"/>
      <c r="G43" s="123"/>
      <c r="H43" s="123"/>
      <c r="I43" s="124">
        <f t="shared" si="6"/>
        <v>65</v>
      </c>
      <c r="J43" s="125">
        <v>0</v>
      </c>
      <c r="K43" s="125">
        <v>0</v>
      </c>
      <c r="L43" s="125">
        <v>1</v>
      </c>
      <c r="M43" s="125">
        <v>5</v>
      </c>
      <c r="N43" s="125">
        <v>59</v>
      </c>
      <c r="O43" s="125">
        <v>0</v>
      </c>
      <c r="P43" s="125">
        <v>0</v>
      </c>
      <c r="Q43" s="126">
        <v>6</v>
      </c>
    </row>
    <row r="44" spans="1:17" ht="16.5" customHeight="1">
      <c r="A44" s="3" t="s">
        <v>31</v>
      </c>
      <c r="B44" s="3" t="s">
        <v>495</v>
      </c>
      <c r="C44" s="76" t="s">
        <v>109</v>
      </c>
      <c r="D44" s="121" t="s">
        <v>423</v>
      </c>
      <c r="E44" s="122"/>
      <c r="F44" s="123"/>
      <c r="G44" s="123"/>
      <c r="H44" s="123"/>
      <c r="I44" s="124">
        <f t="shared" si="6"/>
        <v>136</v>
      </c>
      <c r="J44" s="125">
        <v>0</v>
      </c>
      <c r="K44" s="125">
        <v>0</v>
      </c>
      <c r="L44" s="125">
        <v>2</v>
      </c>
      <c r="M44" s="125">
        <v>12</v>
      </c>
      <c r="N44" s="125">
        <v>122</v>
      </c>
      <c r="O44" s="125">
        <v>0</v>
      </c>
      <c r="P44" s="125">
        <v>0</v>
      </c>
      <c r="Q44" s="126">
        <v>14</v>
      </c>
    </row>
    <row r="45" spans="1:17" ht="16.5" customHeight="1">
      <c r="A45" s="3" t="s">
        <v>470</v>
      </c>
      <c r="B45" s="3" t="s">
        <v>471</v>
      </c>
      <c r="C45" s="76" t="s">
        <v>111</v>
      </c>
      <c r="D45" s="121" t="s">
        <v>423</v>
      </c>
      <c r="E45" s="122"/>
      <c r="F45" s="123"/>
      <c r="G45" s="123"/>
      <c r="H45" s="123"/>
      <c r="I45" s="124">
        <f t="shared" si="6"/>
        <v>234</v>
      </c>
      <c r="J45" s="125">
        <v>0</v>
      </c>
      <c r="K45" s="125">
        <v>5</v>
      </c>
      <c r="L45" s="125">
        <v>5</v>
      </c>
      <c r="M45" s="125">
        <v>18</v>
      </c>
      <c r="N45" s="125">
        <v>203</v>
      </c>
      <c r="O45" s="125">
        <v>2</v>
      </c>
      <c r="P45" s="125">
        <v>1</v>
      </c>
      <c r="Q45" s="126">
        <v>28</v>
      </c>
    </row>
    <row r="46" spans="1:17" ht="16.5" customHeight="1">
      <c r="A46" s="3" t="s">
        <v>465</v>
      </c>
      <c r="B46" s="3" t="s">
        <v>492</v>
      </c>
      <c r="C46" s="76" t="s">
        <v>113</v>
      </c>
      <c r="D46" s="121" t="s">
        <v>423</v>
      </c>
      <c r="E46" s="122"/>
      <c r="F46" s="123"/>
      <c r="G46" s="123"/>
      <c r="H46" s="123"/>
      <c r="I46" s="124">
        <f t="shared" si="6"/>
        <v>464</v>
      </c>
      <c r="J46" s="125">
        <v>1</v>
      </c>
      <c r="K46" s="125">
        <v>4</v>
      </c>
      <c r="L46" s="125">
        <v>10</v>
      </c>
      <c r="M46" s="125">
        <v>31</v>
      </c>
      <c r="N46" s="125">
        <v>415</v>
      </c>
      <c r="O46" s="125">
        <v>2</v>
      </c>
      <c r="P46" s="125">
        <v>1</v>
      </c>
      <c r="Q46" s="126">
        <v>46</v>
      </c>
    </row>
    <row r="47" spans="1:17" ht="16.5" customHeight="1">
      <c r="A47" s="3" t="s">
        <v>470</v>
      </c>
      <c r="B47" s="3" t="s">
        <v>471</v>
      </c>
      <c r="C47" s="76" t="s">
        <v>115</v>
      </c>
      <c r="D47" s="121" t="s">
        <v>423</v>
      </c>
      <c r="E47" s="122"/>
      <c r="F47" s="123"/>
      <c r="G47" s="123"/>
      <c r="H47" s="123"/>
      <c r="I47" s="124">
        <f t="shared" si="6"/>
        <v>157</v>
      </c>
      <c r="J47" s="125">
        <v>0</v>
      </c>
      <c r="K47" s="125">
        <v>0</v>
      </c>
      <c r="L47" s="125">
        <v>0</v>
      </c>
      <c r="M47" s="125">
        <v>14</v>
      </c>
      <c r="N47" s="125">
        <v>142</v>
      </c>
      <c r="O47" s="125">
        <v>1</v>
      </c>
      <c r="P47" s="125">
        <v>0</v>
      </c>
      <c r="Q47" s="126">
        <v>14</v>
      </c>
    </row>
    <row r="48" spans="1:17" ht="16.5" customHeight="1">
      <c r="A48" s="3" t="s">
        <v>465</v>
      </c>
      <c r="B48" s="3" t="s">
        <v>492</v>
      </c>
      <c r="C48" s="76" t="s">
        <v>117</v>
      </c>
      <c r="D48" s="121" t="s">
        <v>423</v>
      </c>
      <c r="E48" s="122"/>
      <c r="F48" s="123"/>
      <c r="G48" s="123"/>
      <c r="H48" s="123"/>
      <c r="I48" s="124">
        <f t="shared" si="6"/>
        <v>249</v>
      </c>
      <c r="J48" s="125">
        <v>1</v>
      </c>
      <c r="K48" s="125">
        <v>4</v>
      </c>
      <c r="L48" s="125">
        <v>2</v>
      </c>
      <c r="M48" s="125">
        <v>19</v>
      </c>
      <c r="N48" s="125">
        <v>220</v>
      </c>
      <c r="O48" s="125">
        <v>3</v>
      </c>
      <c r="P48" s="125">
        <v>0</v>
      </c>
      <c r="Q48" s="126">
        <v>26</v>
      </c>
    </row>
    <row r="49" spans="1:17" ht="16.5" customHeight="1">
      <c r="A49" s="3" t="s">
        <v>465</v>
      </c>
      <c r="B49" s="3" t="s">
        <v>485</v>
      </c>
      <c r="C49" s="76" t="s">
        <v>119</v>
      </c>
      <c r="D49" s="121" t="s">
        <v>423</v>
      </c>
      <c r="E49" s="122"/>
      <c r="F49" s="123"/>
      <c r="G49" s="123"/>
      <c r="H49" s="123"/>
      <c r="I49" s="124">
        <f t="shared" si="6"/>
        <v>286</v>
      </c>
      <c r="J49" s="125">
        <v>2</v>
      </c>
      <c r="K49" s="125">
        <v>0</v>
      </c>
      <c r="L49" s="125">
        <v>0</v>
      </c>
      <c r="M49" s="125">
        <v>27</v>
      </c>
      <c r="N49" s="125">
        <v>254</v>
      </c>
      <c r="O49" s="125">
        <v>3</v>
      </c>
      <c r="P49" s="125">
        <v>0</v>
      </c>
      <c r="Q49" s="126">
        <v>29</v>
      </c>
    </row>
    <row r="50" spans="1:17" ht="16.5" customHeight="1">
      <c r="A50" s="3" t="s">
        <v>496</v>
      </c>
      <c r="B50" s="3" t="s">
        <v>497</v>
      </c>
      <c r="C50" s="76" t="s">
        <v>121</v>
      </c>
      <c r="D50" s="121" t="s">
        <v>423</v>
      </c>
      <c r="E50" s="122"/>
      <c r="F50" s="123"/>
      <c r="G50" s="123"/>
      <c r="H50" s="123"/>
      <c r="I50" s="124">
        <f t="shared" si="6"/>
        <v>209</v>
      </c>
      <c r="J50" s="125">
        <v>2</v>
      </c>
      <c r="K50" s="125">
        <v>3</v>
      </c>
      <c r="L50" s="125">
        <v>1</v>
      </c>
      <c r="M50" s="125">
        <v>12</v>
      </c>
      <c r="N50" s="125">
        <v>189</v>
      </c>
      <c r="O50" s="125">
        <v>2</v>
      </c>
      <c r="P50" s="125">
        <v>0</v>
      </c>
      <c r="Q50" s="126">
        <v>18</v>
      </c>
    </row>
    <row r="51" spans="1:17" ht="16.5" customHeight="1">
      <c r="A51" s="3" t="s">
        <v>465</v>
      </c>
      <c r="B51" s="3" t="s">
        <v>485</v>
      </c>
      <c r="C51" s="76" t="s">
        <v>123</v>
      </c>
      <c r="D51" s="121" t="s">
        <v>423</v>
      </c>
      <c r="E51" s="122"/>
      <c r="F51" s="123"/>
      <c r="G51" s="123"/>
      <c r="H51" s="123"/>
      <c r="I51" s="124">
        <f t="shared" si="6"/>
        <v>47</v>
      </c>
      <c r="J51" s="125">
        <v>0</v>
      </c>
      <c r="K51" s="125">
        <v>0</v>
      </c>
      <c r="L51" s="125">
        <v>0</v>
      </c>
      <c r="M51" s="125">
        <v>5</v>
      </c>
      <c r="N51" s="125">
        <v>42</v>
      </c>
      <c r="O51" s="125">
        <v>0</v>
      </c>
      <c r="P51" s="125">
        <v>0</v>
      </c>
      <c r="Q51" s="126">
        <v>5</v>
      </c>
    </row>
    <row r="52" spans="1:17" ht="16.5" customHeight="1">
      <c r="A52" s="3" t="s">
        <v>465</v>
      </c>
      <c r="B52" s="3" t="s">
        <v>485</v>
      </c>
      <c r="C52" s="76" t="s">
        <v>125</v>
      </c>
      <c r="D52" s="121" t="s">
        <v>423</v>
      </c>
      <c r="E52" s="122"/>
      <c r="F52" s="123"/>
      <c r="G52" s="123"/>
      <c r="H52" s="123"/>
      <c r="I52" s="124">
        <f t="shared" si="6"/>
        <v>17</v>
      </c>
      <c r="J52" s="125">
        <v>0</v>
      </c>
      <c r="K52" s="125">
        <v>0</v>
      </c>
      <c r="L52" s="125">
        <v>1</v>
      </c>
      <c r="M52" s="125">
        <v>1</v>
      </c>
      <c r="N52" s="125">
        <v>15</v>
      </c>
      <c r="O52" s="125">
        <v>0</v>
      </c>
      <c r="P52" s="125">
        <v>0</v>
      </c>
      <c r="Q52" s="126">
        <v>2</v>
      </c>
    </row>
    <row r="53" spans="1:17" ht="16.5" customHeight="1">
      <c r="A53" s="3" t="s">
        <v>496</v>
      </c>
      <c r="B53" s="3" t="s">
        <v>497</v>
      </c>
      <c r="C53" s="76" t="s">
        <v>127</v>
      </c>
      <c r="D53" s="121" t="s">
        <v>423</v>
      </c>
      <c r="E53" s="122"/>
      <c r="F53" s="123"/>
      <c r="G53" s="123"/>
      <c r="H53" s="123"/>
      <c r="I53" s="124">
        <f t="shared" si="6"/>
        <v>14</v>
      </c>
      <c r="J53" s="125">
        <v>0</v>
      </c>
      <c r="K53" s="125">
        <v>0</v>
      </c>
      <c r="L53" s="125">
        <v>1</v>
      </c>
      <c r="M53" s="125">
        <v>0</v>
      </c>
      <c r="N53" s="125">
        <v>13</v>
      </c>
      <c r="O53" s="125">
        <v>0</v>
      </c>
      <c r="P53" s="125">
        <v>0</v>
      </c>
      <c r="Q53" s="126">
        <v>1</v>
      </c>
    </row>
    <row r="54" spans="1:17" ht="16.5" customHeight="1">
      <c r="A54" s="3" t="s">
        <v>496</v>
      </c>
      <c r="B54" s="3" t="s">
        <v>497</v>
      </c>
      <c r="C54" s="76" t="s">
        <v>129</v>
      </c>
      <c r="D54" s="121" t="s">
        <v>423</v>
      </c>
      <c r="E54" s="122"/>
      <c r="F54" s="123"/>
      <c r="G54" s="123"/>
      <c r="H54" s="123"/>
      <c r="I54" s="124">
        <f t="shared" si="6"/>
        <v>10</v>
      </c>
      <c r="J54" s="125">
        <v>0</v>
      </c>
      <c r="K54" s="125">
        <v>0</v>
      </c>
      <c r="L54" s="125">
        <v>0</v>
      </c>
      <c r="M54" s="125">
        <v>1</v>
      </c>
      <c r="N54" s="125">
        <v>8</v>
      </c>
      <c r="O54" s="125">
        <v>1</v>
      </c>
      <c r="P54" s="125">
        <v>0</v>
      </c>
      <c r="Q54" s="126">
        <v>1</v>
      </c>
    </row>
    <row r="55" spans="1:17" ht="16.5" customHeight="1">
      <c r="A55" s="3" t="s">
        <v>496</v>
      </c>
      <c r="B55" s="3" t="s">
        <v>497</v>
      </c>
      <c r="C55" s="76" t="s">
        <v>131</v>
      </c>
      <c r="D55" s="121" t="s">
        <v>423</v>
      </c>
      <c r="E55" s="122"/>
      <c r="F55" s="123"/>
      <c r="G55" s="123"/>
      <c r="H55" s="123"/>
      <c r="I55" s="124">
        <f t="shared" si="6"/>
        <v>13</v>
      </c>
      <c r="J55" s="125">
        <v>0</v>
      </c>
      <c r="K55" s="125">
        <v>0</v>
      </c>
      <c r="L55" s="125">
        <v>0</v>
      </c>
      <c r="M55" s="125">
        <v>2</v>
      </c>
      <c r="N55" s="125">
        <v>11</v>
      </c>
      <c r="O55" s="125">
        <v>0</v>
      </c>
      <c r="P55" s="125">
        <v>0</v>
      </c>
      <c r="Q55" s="126">
        <v>2</v>
      </c>
    </row>
    <row r="56" spans="1:17" ht="16.5" customHeight="1">
      <c r="A56" s="3" t="s">
        <v>496</v>
      </c>
      <c r="B56" s="3" t="s">
        <v>497</v>
      </c>
      <c r="C56" s="76" t="s">
        <v>133</v>
      </c>
      <c r="D56" s="121" t="s">
        <v>423</v>
      </c>
      <c r="E56" s="122"/>
      <c r="F56" s="123"/>
      <c r="G56" s="123"/>
      <c r="H56" s="123"/>
      <c r="I56" s="124">
        <f t="shared" si="6"/>
        <v>13</v>
      </c>
      <c r="J56" s="125">
        <v>0</v>
      </c>
      <c r="K56" s="125">
        <v>0</v>
      </c>
      <c r="L56" s="125">
        <v>0</v>
      </c>
      <c r="M56" s="125">
        <v>1</v>
      </c>
      <c r="N56" s="125">
        <v>11</v>
      </c>
      <c r="O56" s="125">
        <v>1</v>
      </c>
      <c r="P56" s="125">
        <v>0</v>
      </c>
      <c r="Q56" s="126">
        <v>1</v>
      </c>
    </row>
    <row r="57" spans="1:17" ht="16.5" customHeight="1">
      <c r="A57" s="3" t="s">
        <v>496</v>
      </c>
      <c r="B57" s="3" t="s">
        <v>497</v>
      </c>
      <c r="C57" s="76" t="s">
        <v>135</v>
      </c>
      <c r="D57" s="121" t="s">
        <v>423</v>
      </c>
      <c r="E57" s="122"/>
      <c r="F57" s="123"/>
      <c r="G57" s="123"/>
      <c r="H57" s="123"/>
      <c r="I57" s="124">
        <f t="shared" si="6"/>
        <v>149</v>
      </c>
      <c r="J57" s="125">
        <v>1</v>
      </c>
      <c r="K57" s="125">
        <v>1</v>
      </c>
      <c r="L57" s="125">
        <v>3</v>
      </c>
      <c r="M57" s="125">
        <v>12</v>
      </c>
      <c r="N57" s="125">
        <v>129</v>
      </c>
      <c r="O57" s="125">
        <v>3</v>
      </c>
      <c r="P57" s="125">
        <v>0</v>
      </c>
      <c r="Q57" s="126">
        <v>17</v>
      </c>
    </row>
    <row r="58" spans="1:17" ht="16.5" customHeight="1">
      <c r="A58" s="3" t="s">
        <v>496</v>
      </c>
      <c r="B58" s="3" t="s">
        <v>497</v>
      </c>
      <c r="C58" s="76" t="s">
        <v>137</v>
      </c>
      <c r="D58" s="121" t="s">
        <v>423</v>
      </c>
      <c r="E58" s="122"/>
      <c r="F58" s="123"/>
      <c r="G58" s="123"/>
      <c r="H58" s="123"/>
      <c r="I58" s="124">
        <f t="shared" si="6"/>
        <v>15</v>
      </c>
      <c r="J58" s="125">
        <v>0</v>
      </c>
      <c r="K58" s="125">
        <v>0</v>
      </c>
      <c r="L58" s="125">
        <v>0</v>
      </c>
      <c r="M58" s="125">
        <v>2</v>
      </c>
      <c r="N58" s="125">
        <v>13</v>
      </c>
      <c r="O58" s="125">
        <v>0</v>
      </c>
      <c r="P58" s="125">
        <v>0</v>
      </c>
      <c r="Q58" s="126">
        <v>2</v>
      </c>
    </row>
    <row r="59" spans="1:17" ht="16.5" customHeight="1">
      <c r="A59" s="3" t="s">
        <v>496</v>
      </c>
      <c r="B59" s="3" t="s">
        <v>497</v>
      </c>
      <c r="C59" s="76" t="s">
        <v>139</v>
      </c>
      <c r="D59" s="121" t="s">
        <v>423</v>
      </c>
      <c r="E59" s="122"/>
      <c r="F59" s="123"/>
      <c r="G59" s="123"/>
      <c r="H59" s="123"/>
      <c r="I59" s="124">
        <f t="shared" si="6"/>
        <v>54</v>
      </c>
      <c r="J59" s="125">
        <v>0</v>
      </c>
      <c r="K59" s="125">
        <v>0</v>
      </c>
      <c r="L59" s="125">
        <v>1</v>
      </c>
      <c r="M59" s="125">
        <v>5</v>
      </c>
      <c r="N59" s="125">
        <v>48</v>
      </c>
      <c r="O59" s="125">
        <v>0</v>
      </c>
      <c r="P59" s="125">
        <v>0</v>
      </c>
      <c r="Q59" s="126">
        <v>6</v>
      </c>
    </row>
    <row r="60" spans="1:17" ht="16.5" customHeight="1">
      <c r="A60" s="3" t="s">
        <v>498</v>
      </c>
      <c r="B60" s="3" t="s">
        <v>499</v>
      </c>
      <c r="C60" s="76" t="s">
        <v>141</v>
      </c>
      <c r="D60" s="121" t="s">
        <v>423</v>
      </c>
      <c r="E60" s="122"/>
      <c r="F60" s="123"/>
      <c r="G60" s="123"/>
      <c r="H60" s="123"/>
      <c r="I60" s="124">
        <f t="shared" si="6"/>
        <v>71</v>
      </c>
      <c r="J60" s="125">
        <v>0</v>
      </c>
      <c r="K60" s="125">
        <v>0</v>
      </c>
      <c r="L60" s="125">
        <v>0</v>
      </c>
      <c r="M60" s="125">
        <v>8</v>
      </c>
      <c r="N60" s="125">
        <v>62</v>
      </c>
      <c r="O60" s="125">
        <v>1</v>
      </c>
      <c r="P60" s="125">
        <v>0</v>
      </c>
      <c r="Q60" s="126">
        <v>8</v>
      </c>
    </row>
    <row r="61" spans="1:17" ht="16.5" customHeight="1">
      <c r="A61" s="3" t="s">
        <v>498</v>
      </c>
      <c r="B61" s="3" t="s">
        <v>499</v>
      </c>
      <c r="C61" s="76" t="s">
        <v>143</v>
      </c>
      <c r="D61" s="121" t="s">
        <v>423</v>
      </c>
      <c r="E61" s="122"/>
      <c r="F61" s="123"/>
      <c r="G61" s="123"/>
      <c r="H61" s="123"/>
      <c r="I61" s="124">
        <f t="shared" si="6"/>
        <v>23</v>
      </c>
      <c r="J61" s="125">
        <v>0</v>
      </c>
      <c r="K61" s="125">
        <v>0</v>
      </c>
      <c r="L61" s="125">
        <v>1</v>
      </c>
      <c r="M61" s="125">
        <v>3</v>
      </c>
      <c r="N61" s="125">
        <v>19</v>
      </c>
      <c r="O61" s="125">
        <v>0</v>
      </c>
      <c r="P61" s="125">
        <v>0</v>
      </c>
      <c r="Q61" s="126">
        <v>4</v>
      </c>
    </row>
    <row r="62" spans="1:17" ht="16.5" customHeight="1">
      <c r="A62" s="3" t="s">
        <v>500</v>
      </c>
      <c r="B62" s="3" t="s">
        <v>501</v>
      </c>
      <c r="C62" s="76" t="s">
        <v>145</v>
      </c>
      <c r="D62" s="121" t="s">
        <v>423</v>
      </c>
      <c r="E62" s="122"/>
      <c r="F62" s="123"/>
      <c r="G62" s="123"/>
      <c r="H62" s="123"/>
      <c r="I62" s="124">
        <f t="shared" si="6"/>
        <v>23</v>
      </c>
      <c r="J62" s="125">
        <v>0</v>
      </c>
      <c r="K62" s="125">
        <v>0</v>
      </c>
      <c r="L62" s="125">
        <v>1</v>
      </c>
      <c r="M62" s="125">
        <v>1</v>
      </c>
      <c r="N62" s="125">
        <v>21</v>
      </c>
      <c r="O62" s="125">
        <v>0</v>
      </c>
      <c r="P62" s="125">
        <v>0</v>
      </c>
      <c r="Q62" s="126">
        <v>2</v>
      </c>
    </row>
    <row r="63" spans="1:17" ht="16.5" customHeight="1">
      <c r="A63" s="3" t="s">
        <v>500</v>
      </c>
      <c r="B63" s="3" t="s">
        <v>501</v>
      </c>
      <c r="C63" s="76" t="s">
        <v>147</v>
      </c>
      <c r="D63" s="121" t="s">
        <v>423</v>
      </c>
      <c r="E63" s="122"/>
      <c r="F63" s="123"/>
      <c r="G63" s="123"/>
      <c r="H63" s="123"/>
      <c r="I63" s="124">
        <f t="shared" si="6"/>
        <v>10</v>
      </c>
      <c r="J63" s="125">
        <v>0</v>
      </c>
      <c r="K63" s="125">
        <v>0</v>
      </c>
      <c r="L63" s="125">
        <v>0</v>
      </c>
      <c r="M63" s="125">
        <v>0</v>
      </c>
      <c r="N63" s="125">
        <v>10</v>
      </c>
      <c r="O63" s="125">
        <v>0</v>
      </c>
      <c r="P63" s="125">
        <v>0</v>
      </c>
      <c r="Q63" s="126">
        <v>0</v>
      </c>
    </row>
    <row r="64" spans="1:17" ht="16.5" customHeight="1">
      <c r="A64" s="3" t="s">
        <v>500</v>
      </c>
      <c r="B64" s="3" t="s">
        <v>501</v>
      </c>
      <c r="C64" s="76" t="s">
        <v>149</v>
      </c>
      <c r="D64" s="121" t="s">
        <v>423</v>
      </c>
      <c r="E64" s="122"/>
      <c r="F64" s="123"/>
      <c r="G64" s="123"/>
      <c r="H64" s="123"/>
      <c r="I64" s="124">
        <f t="shared" si="6"/>
        <v>19</v>
      </c>
      <c r="J64" s="125">
        <v>0</v>
      </c>
      <c r="K64" s="125">
        <v>0</v>
      </c>
      <c r="L64" s="125">
        <v>0</v>
      </c>
      <c r="M64" s="125">
        <v>3</v>
      </c>
      <c r="N64" s="125">
        <v>16</v>
      </c>
      <c r="O64" s="125">
        <v>0</v>
      </c>
      <c r="P64" s="125">
        <v>0</v>
      </c>
      <c r="Q64" s="126">
        <v>3</v>
      </c>
    </row>
    <row r="65" spans="1:17" ht="16.5" customHeight="1">
      <c r="A65" s="3" t="s">
        <v>500</v>
      </c>
      <c r="B65" s="3" t="s">
        <v>501</v>
      </c>
      <c r="C65" s="76" t="s">
        <v>151</v>
      </c>
      <c r="D65" s="121" t="s">
        <v>423</v>
      </c>
      <c r="E65" s="122"/>
      <c r="F65" s="123"/>
      <c r="G65" s="123"/>
      <c r="H65" s="123"/>
      <c r="I65" s="124">
        <f t="shared" si="6"/>
        <v>13</v>
      </c>
      <c r="J65" s="125">
        <v>0</v>
      </c>
      <c r="K65" s="125">
        <v>0</v>
      </c>
      <c r="L65" s="125">
        <v>0</v>
      </c>
      <c r="M65" s="125">
        <v>0</v>
      </c>
      <c r="N65" s="125">
        <v>13</v>
      </c>
      <c r="O65" s="125">
        <v>0</v>
      </c>
      <c r="P65" s="125">
        <v>0</v>
      </c>
      <c r="Q65" s="126">
        <v>0</v>
      </c>
    </row>
    <row r="66" spans="1:17" ht="16.5" customHeight="1">
      <c r="A66" s="3" t="s">
        <v>500</v>
      </c>
      <c r="B66" s="3" t="s">
        <v>501</v>
      </c>
      <c r="C66" s="76" t="s">
        <v>153</v>
      </c>
      <c r="D66" s="121" t="s">
        <v>423</v>
      </c>
      <c r="E66" s="122"/>
      <c r="F66" s="123"/>
      <c r="G66" s="123"/>
      <c r="H66" s="123"/>
      <c r="I66" s="124">
        <f t="shared" si="6"/>
        <v>8</v>
      </c>
      <c r="J66" s="125">
        <v>0</v>
      </c>
      <c r="K66" s="125">
        <v>0</v>
      </c>
      <c r="L66" s="125">
        <v>0</v>
      </c>
      <c r="M66" s="125">
        <v>1</v>
      </c>
      <c r="N66" s="125">
        <v>7</v>
      </c>
      <c r="O66" s="125">
        <v>0</v>
      </c>
      <c r="P66" s="125">
        <v>0</v>
      </c>
      <c r="Q66" s="126">
        <v>1</v>
      </c>
    </row>
    <row r="67" spans="1:17" ht="16.5" customHeight="1">
      <c r="A67" s="3" t="s">
        <v>498</v>
      </c>
      <c r="B67" s="3" t="s">
        <v>499</v>
      </c>
      <c r="C67" s="76" t="s">
        <v>155</v>
      </c>
      <c r="D67" s="121" t="s">
        <v>423</v>
      </c>
      <c r="E67" s="122"/>
      <c r="F67" s="123"/>
      <c r="G67" s="123"/>
      <c r="H67" s="123"/>
      <c r="I67" s="124">
        <f t="shared" si="6"/>
        <v>19</v>
      </c>
      <c r="J67" s="125">
        <v>0</v>
      </c>
      <c r="K67" s="125">
        <v>0</v>
      </c>
      <c r="L67" s="125">
        <v>0</v>
      </c>
      <c r="M67" s="125">
        <v>0</v>
      </c>
      <c r="N67" s="125">
        <v>19</v>
      </c>
      <c r="O67" s="125">
        <v>0</v>
      </c>
      <c r="P67" s="125">
        <v>0</v>
      </c>
      <c r="Q67" s="126">
        <v>0</v>
      </c>
    </row>
    <row r="68" spans="1:17" ht="16.5" customHeight="1">
      <c r="A68" s="3" t="s">
        <v>498</v>
      </c>
      <c r="B68" s="3" t="s">
        <v>499</v>
      </c>
      <c r="C68" s="76" t="s">
        <v>157</v>
      </c>
      <c r="D68" s="121" t="s">
        <v>423</v>
      </c>
      <c r="E68" s="122"/>
      <c r="F68" s="123"/>
      <c r="G68" s="123"/>
      <c r="H68" s="123"/>
      <c r="I68" s="124">
        <f t="shared" si="6"/>
        <v>34</v>
      </c>
      <c r="J68" s="125">
        <v>0</v>
      </c>
      <c r="K68" s="125">
        <v>0</v>
      </c>
      <c r="L68" s="125">
        <v>1</v>
      </c>
      <c r="M68" s="125">
        <v>5</v>
      </c>
      <c r="N68" s="125">
        <v>28</v>
      </c>
      <c r="O68" s="125">
        <v>0</v>
      </c>
      <c r="P68" s="125">
        <v>0</v>
      </c>
      <c r="Q68" s="126">
        <v>6</v>
      </c>
    </row>
    <row r="69" spans="1:17" ht="16.5" customHeight="1">
      <c r="A69" s="3" t="s">
        <v>468</v>
      </c>
      <c r="B69" s="3" t="s">
        <v>502</v>
      </c>
      <c r="C69" s="76" t="s">
        <v>159</v>
      </c>
      <c r="D69" s="121" t="s">
        <v>423</v>
      </c>
      <c r="E69" s="122"/>
      <c r="F69" s="123"/>
      <c r="G69" s="123"/>
      <c r="H69" s="123"/>
      <c r="I69" s="124">
        <f t="shared" si="6"/>
        <v>6</v>
      </c>
      <c r="J69" s="125">
        <v>0</v>
      </c>
      <c r="K69" s="125">
        <v>0</v>
      </c>
      <c r="L69" s="125">
        <v>1</v>
      </c>
      <c r="M69" s="125">
        <v>0</v>
      </c>
      <c r="N69" s="125">
        <v>5</v>
      </c>
      <c r="O69" s="125">
        <v>0</v>
      </c>
      <c r="P69" s="125">
        <v>0</v>
      </c>
      <c r="Q69" s="126">
        <v>1</v>
      </c>
    </row>
    <row r="70" spans="1:17" ht="16.5" customHeight="1">
      <c r="A70" s="3" t="s">
        <v>468</v>
      </c>
      <c r="B70" s="3" t="s">
        <v>502</v>
      </c>
      <c r="C70" s="76" t="s">
        <v>161</v>
      </c>
      <c r="D70" s="121" t="s">
        <v>423</v>
      </c>
      <c r="E70" s="122"/>
      <c r="F70" s="123"/>
      <c r="G70" s="123"/>
      <c r="H70" s="123"/>
      <c r="I70" s="124">
        <f t="shared" si="6"/>
        <v>17</v>
      </c>
      <c r="J70" s="125">
        <v>0</v>
      </c>
      <c r="K70" s="125">
        <v>0</v>
      </c>
      <c r="L70" s="125">
        <v>0</v>
      </c>
      <c r="M70" s="125">
        <v>2</v>
      </c>
      <c r="N70" s="125">
        <v>15</v>
      </c>
      <c r="O70" s="125">
        <v>0</v>
      </c>
      <c r="P70" s="125">
        <v>0</v>
      </c>
      <c r="Q70" s="126">
        <v>2</v>
      </c>
    </row>
    <row r="71" spans="1:17" ht="16.5" customHeight="1">
      <c r="A71" s="3" t="s">
        <v>468</v>
      </c>
      <c r="B71" s="3" t="s">
        <v>502</v>
      </c>
      <c r="C71" s="76" t="s">
        <v>163</v>
      </c>
      <c r="D71" s="121" t="s">
        <v>423</v>
      </c>
      <c r="E71" s="122"/>
      <c r="F71" s="123"/>
      <c r="G71" s="123"/>
      <c r="H71" s="123"/>
      <c r="I71" s="124">
        <f t="shared" si="6"/>
        <v>13</v>
      </c>
      <c r="J71" s="125">
        <v>0</v>
      </c>
      <c r="K71" s="125">
        <v>0</v>
      </c>
      <c r="L71" s="125">
        <v>0</v>
      </c>
      <c r="M71" s="125">
        <v>2</v>
      </c>
      <c r="N71" s="125">
        <v>11</v>
      </c>
      <c r="O71" s="125">
        <v>0</v>
      </c>
      <c r="P71" s="125">
        <v>0</v>
      </c>
      <c r="Q71" s="126">
        <v>2</v>
      </c>
    </row>
    <row r="72" spans="1:17" ht="16.5" customHeight="1">
      <c r="A72" s="3" t="s">
        <v>468</v>
      </c>
      <c r="B72" s="3" t="s">
        <v>502</v>
      </c>
      <c r="C72" s="76" t="s">
        <v>165</v>
      </c>
      <c r="D72" s="121" t="s">
        <v>423</v>
      </c>
      <c r="E72" s="122"/>
      <c r="F72" s="123"/>
      <c r="G72" s="123"/>
      <c r="H72" s="123"/>
      <c r="I72" s="124">
        <f t="shared" ref="I72:I135" si="7">SUM(J72:P72)</f>
        <v>28</v>
      </c>
      <c r="J72" s="125">
        <v>0</v>
      </c>
      <c r="K72" s="125">
        <v>0</v>
      </c>
      <c r="L72" s="125">
        <v>2</v>
      </c>
      <c r="M72" s="125">
        <v>4</v>
      </c>
      <c r="N72" s="125">
        <v>22</v>
      </c>
      <c r="O72" s="125">
        <v>0</v>
      </c>
      <c r="P72" s="125">
        <v>0</v>
      </c>
      <c r="Q72" s="126">
        <v>6</v>
      </c>
    </row>
    <row r="73" spans="1:17" ht="16.5" customHeight="1">
      <c r="A73" s="3" t="s">
        <v>468</v>
      </c>
      <c r="B73" s="3" t="s">
        <v>502</v>
      </c>
      <c r="C73" s="76" t="s">
        <v>167</v>
      </c>
      <c r="D73" s="121" t="s">
        <v>423</v>
      </c>
      <c r="E73" s="122"/>
      <c r="F73" s="123"/>
      <c r="G73" s="123"/>
      <c r="H73" s="123"/>
      <c r="I73" s="124">
        <f t="shared" si="7"/>
        <v>35</v>
      </c>
      <c r="J73" s="125">
        <v>0</v>
      </c>
      <c r="K73" s="125">
        <v>2</v>
      </c>
      <c r="L73" s="125">
        <v>1</v>
      </c>
      <c r="M73" s="125">
        <v>6</v>
      </c>
      <c r="N73" s="125">
        <v>25</v>
      </c>
      <c r="O73" s="125">
        <v>1</v>
      </c>
      <c r="P73" s="125">
        <v>0</v>
      </c>
      <c r="Q73" s="126">
        <v>9</v>
      </c>
    </row>
    <row r="74" spans="1:17" ht="16.5" customHeight="1">
      <c r="A74" s="3" t="s">
        <v>468</v>
      </c>
      <c r="B74" s="3" t="s">
        <v>502</v>
      </c>
      <c r="C74" s="76" t="s">
        <v>169</v>
      </c>
      <c r="D74" s="121" t="s">
        <v>423</v>
      </c>
      <c r="E74" s="122"/>
      <c r="F74" s="123"/>
      <c r="G74" s="123"/>
      <c r="H74" s="123"/>
      <c r="I74" s="124">
        <f t="shared" si="7"/>
        <v>19</v>
      </c>
      <c r="J74" s="125">
        <v>0</v>
      </c>
      <c r="K74" s="125">
        <v>1</v>
      </c>
      <c r="L74" s="125">
        <v>1</v>
      </c>
      <c r="M74" s="125">
        <v>3</v>
      </c>
      <c r="N74" s="125">
        <v>13</v>
      </c>
      <c r="O74" s="125">
        <v>1</v>
      </c>
      <c r="P74" s="125">
        <v>0</v>
      </c>
      <c r="Q74" s="126">
        <v>5</v>
      </c>
    </row>
    <row r="75" spans="1:17" ht="16.5" customHeight="1">
      <c r="A75" s="3" t="s">
        <v>468</v>
      </c>
      <c r="B75" s="3" t="s">
        <v>502</v>
      </c>
      <c r="C75" s="76" t="s">
        <v>171</v>
      </c>
      <c r="D75" s="121" t="s">
        <v>423</v>
      </c>
      <c r="E75" s="122"/>
      <c r="F75" s="123"/>
      <c r="G75" s="123"/>
      <c r="H75" s="123"/>
      <c r="I75" s="124">
        <f t="shared" si="7"/>
        <v>8</v>
      </c>
      <c r="J75" s="125">
        <v>0</v>
      </c>
      <c r="K75" s="125">
        <v>0</v>
      </c>
      <c r="L75" s="125">
        <v>0</v>
      </c>
      <c r="M75" s="125">
        <v>0</v>
      </c>
      <c r="N75" s="125">
        <v>8</v>
      </c>
      <c r="O75" s="125">
        <v>0</v>
      </c>
      <c r="P75" s="125">
        <v>0</v>
      </c>
      <c r="Q75" s="126">
        <v>0</v>
      </c>
    </row>
    <row r="76" spans="1:17" ht="16.5" customHeight="1">
      <c r="A76" s="3" t="s">
        <v>468</v>
      </c>
      <c r="B76" s="3" t="s">
        <v>502</v>
      </c>
      <c r="C76" s="76" t="s">
        <v>173</v>
      </c>
      <c r="D76" s="121" t="s">
        <v>423</v>
      </c>
      <c r="E76" s="122"/>
      <c r="F76" s="123"/>
      <c r="G76" s="123"/>
      <c r="H76" s="123"/>
      <c r="I76" s="124">
        <f t="shared" si="7"/>
        <v>6</v>
      </c>
      <c r="J76" s="125">
        <v>0</v>
      </c>
      <c r="K76" s="125">
        <v>0</v>
      </c>
      <c r="L76" s="125">
        <v>0</v>
      </c>
      <c r="M76" s="125">
        <v>0</v>
      </c>
      <c r="N76" s="125">
        <v>6</v>
      </c>
      <c r="O76" s="125">
        <v>0</v>
      </c>
      <c r="P76" s="125">
        <v>0</v>
      </c>
      <c r="Q76" s="126">
        <v>0</v>
      </c>
    </row>
    <row r="77" spans="1:17" ht="16.5" customHeight="1">
      <c r="A77" s="3" t="s">
        <v>468</v>
      </c>
      <c r="B77" s="3" t="s">
        <v>502</v>
      </c>
      <c r="C77" s="76" t="s">
        <v>175</v>
      </c>
      <c r="D77" s="121" t="s">
        <v>423</v>
      </c>
      <c r="E77" s="122"/>
      <c r="F77" s="123"/>
      <c r="G77" s="123"/>
      <c r="H77" s="123"/>
      <c r="I77" s="124">
        <f t="shared" si="7"/>
        <v>11</v>
      </c>
      <c r="J77" s="125">
        <v>0</v>
      </c>
      <c r="K77" s="125">
        <v>0</v>
      </c>
      <c r="L77" s="125">
        <v>1</v>
      </c>
      <c r="M77" s="125">
        <v>3</v>
      </c>
      <c r="N77" s="125">
        <v>7</v>
      </c>
      <c r="O77" s="125">
        <v>0</v>
      </c>
      <c r="P77" s="125">
        <v>0</v>
      </c>
      <c r="Q77" s="126">
        <v>4</v>
      </c>
    </row>
    <row r="78" spans="1:17" ht="16.5" customHeight="1">
      <c r="A78" s="3" t="s">
        <v>468</v>
      </c>
      <c r="B78" s="3" t="s">
        <v>502</v>
      </c>
      <c r="C78" s="76" t="s">
        <v>177</v>
      </c>
      <c r="D78" s="121" t="s">
        <v>423</v>
      </c>
      <c r="E78" s="122"/>
      <c r="F78" s="123"/>
      <c r="G78" s="123"/>
      <c r="H78" s="123"/>
      <c r="I78" s="124">
        <f t="shared" si="7"/>
        <v>121</v>
      </c>
      <c r="J78" s="125">
        <v>0</v>
      </c>
      <c r="K78" s="125">
        <v>1</v>
      </c>
      <c r="L78" s="125">
        <v>1</v>
      </c>
      <c r="M78" s="125">
        <v>10</v>
      </c>
      <c r="N78" s="125">
        <v>106</v>
      </c>
      <c r="O78" s="125">
        <v>2</v>
      </c>
      <c r="P78" s="125">
        <v>1</v>
      </c>
      <c r="Q78" s="126">
        <v>12</v>
      </c>
    </row>
    <row r="79" spans="1:17" ht="16.5" customHeight="1">
      <c r="A79" s="3" t="s">
        <v>468</v>
      </c>
      <c r="B79" s="3" t="s">
        <v>503</v>
      </c>
      <c r="C79" s="76" t="s">
        <v>179</v>
      </c>
      <c r="D79" s="121" t="s">
        <v>423</v>
      </c>
      <c r="E79" s="122"/>
      <c r="F79" s="123"/>
      <c r="G79" s="123"/>
      <c r="H79" s="123"/>
      <c r="I79" s="124">
        <f t="shared" si="7"/>
        <v>44</v>
      </c>
      <c r="J79" s="125">
        <v>0</v>
      </c>
      <c r="K79" s="125">
        <v>0</v>
      </c>
      <c r="L79" s="125">
        <v>0</v>
      </c>
      <c r="M79" s="125">
        <v>5</v>
      </c>
      <c r="N79" s="125">
        <v>39</v>
      </c>
      <c r="O79" s="125">
        <v>0</v>
      </c>
      <c r="P79" s="125">
        <v>0</v>
      </c>
      <c r="Q79" s="126">
        <v>5</v>
      </c>
    </row>
    <row r="80" spans="1:17" ht="16.5" customHeight="1">
      <c r="A80" s="3" t="s">
        <v>468</v>
      </c>
      <c r="B80" s="3" t="s">
        <v>503</v>
      </c>
      <c r="C80" s="76" t="s">
        <v>181</v>
      </c>
      <c r="D80" s="121" t="s">
        <v>423</v>
      </c>
      <c r="E80" s="122"/>
      <c r="F80" s="123"/>
      <c r="G80" s="123"/>
      <c r="H80" s="123"/>
      <c r="I80" s="124">
        <f t="shared" si="7"/>
        <v>50</v>
      </c>
      <c r="J80" s="125">
        <v>1</v>
      </c>
      <c r="K80" s="125">
        <v>0</v>
      </c>
      <c r="L80" s="125">
        <v>0</v>
      </c>
      <c r="M80" s="125">
        <v>6</v>
      </c>
      <c r="N80" s="125">
        <v>42</v>
      </c>
      <c r="O80" s="125">
        <v>1</v>
      </c>
      <c r="P80" s="125">
        <v>0</v>
      </c>
      <c r="Q80" s="126">
        <v>7</v>
      </c>
    </row>
    <row r="81" spans="1:17" ht="16.5" customHeight="1">
      <c r="A81" s="3" t="s">
        <v>468</v>
      </c>
      <c r="B81" s="3" t="s">
        <v>503</v>
      </c>
      <c r="C81" s="76" t="s">
        <v>183</v>
      </c>
      <c r="D81" s="121" t="s">
        <v>423</v>
      </c>
      <c r="E81" s="122"/>
      <c r="F81" s="123"/>
      <c r="G81" s="123"/>
      <c r="H81" s="123"/>
      <c r="I81" s="124">
        <f t="shared" si="7"/>
        <v>5</v>
      </c>
      <c r="J81" s="125">
        <v>0</v>
      </c>
      <c r="K81" s="125">
        <v>0</v>
      </c>
      <c r="L81" s="125">
        <v>0</v>
      </c>
      <c r="M81" s="125">
        <v>2</v>
      </c>
      <c r="N81" s="125">
        <v>3</v>
      </c>
      <c r="O81" s="125">
        <v>0</v>
      </c>
      <c r="P81" s="125">
        <v>0</v>
      </c>
      <c r="Q81" s="126">
        <v>2</v>
      </c>
    </row>
    <row r="82" spans="1:17" ht="16.5" customHeight="1">
      <c r="A82" s="3" t="s">
        <v>468</v>
      </c>
      <c r="B82" s="3" t="s">
        <v>503</v>
      </c>
      <c r="C82" s="76" t="s">
        <v>185</v>
      </c>
      <c r="D82" s="121" t="s">
        <v>423</v>
      </c>
      <c r="E82" s="122"/>
      <c r="F82" s="123"/>
      <c r="G82" s="123"/>
      <c r="H82" s="123"/>
      <c r="I82" s="124">
        <f t="shared" si="7"/>
        <v>1</v>
      </c>
      <c r="J82" s="125">
        <v>0</v>
      </c>
      <c r="K82" s="125">
        <v>0</v>
      </c>
      <c r="L82" s="125">
        <v>0</v>
      </c>
      <c r="M82" s="125">
        <v>0</v>
      </c>
      <c r="N82" s="125">
        <v>1</v>
      </c>
      <c r="O82" s="125">
        <v>0</v>
      </c>
      <c r="P82" s="125">
        <v>0</v>
      </c>
      <c r="Q82" s="126">
        <v>0</v>
      </c>
    </row>
    <row r="83" spans="1:17" ht="16.5" customHeight="1">
      <c r="A83" s="3" t="s">
        <v>468</v>
      </c>
      <c r="B83" s="3" t="s">
        <v>502</v>
      </c>
      <c r="C83" s="76" t="s">
        <v>187</v>
      </c>
      <c r="D83" s="121" t="s">
        <v>423</v>
      </c>
      <c r="E83" s="122"/>
      <c r="F83" s="123"/>
      <c r="G83" s="123"/>
      <c r="H83" s="123"/>
      <c r="I83" s="124">
        <f t="shared" si="7"/>
        <v>4</v>
      </c>
      <c r="J83" s="125">
        <v>0</v>
      </c>
      <c r="K83" s="125">
        <v>0</v>
      </c>
      <c r="L83" s="125">
        <v>0</v>
      </c>
      <c r="M83" s="125">
        <v>1</v>
      </c>
      <c r="N83" s="125">
        <v>3</v>
      </c>
      <c r="O83" s="125">
        <v>0</v>
      </c>
      <c r="P83" s="125">
        <v>0</v>
      </c>
      <c r="Q83" s="126">
        <v>1</v>
      </c>
    </row>
    <row r="84" spans="1:17" ht="16.5" customHeight="1">
      <c r="A84" s="3" t="s">
        <v>468</v>
      </c>
      <c r="B84" s="3" t="s">
        <v>502</v>
      </c>
      <c r="C84" s="76" t="s">
        <v>189</v>
      </c>
      <c r="D84" s="121" t="s">
        <v>423</v>
      </c>
      <c r="E84" s="122"/>
      <c r="F84" s="123"/>
      <c r="G84" s="123"/>
      <c r="H84" s="123"/>
      <c r="I84" s="124">
        <f t="shared" si="7"/>
        <v>7</v>
      </c>
      <c r="J84" s="125">
        <v>0</v>
      </c>
      <c r="K84" s="125">
        <v>0</v>
      </c>
      <c r="L84" s="125">
        <v>1</v>
      </c>
      <c r="M84" s="125">
        <v>0</v>
      </c>
      <c r="N84" s="125">
        <v>6</v>
      </c>
      <c r="O84" s="125">
        <v>0</v>
      </c>
      <c r="P84" s="125">
        <v>0</v>
      </c>
      <c r="Q84" s="126">
        <v>1</v>
      </c>
    </row>
    <row r="85" spans="1:17" ht="16.5" customHeight="1">
      <c r="A85" s="3" t="s">
        <v>468</v>
      </c>
      <c r="B85" s="3" t="s">
        <v>502</v>
      </c>
      <c r="C85" s="76" t="s">
        <v>191</v>
      </c>
      <c r="D85" s="121" t="s">
        <v>423</v>
      </c>
      <c r="E85" s="122"/>
      <c r="F85" s="123"/>
      <c r="G85" s="123"/>
      <c r="H85" s="123"/>
      <c r="I85" s="124">
        <f t="shared" si="7"/>
        <v>17</v>
      </c>
      <c r="J85" s="125">
        <v>0</v>
      </c>
      <c r="K85" s="125">
        <v>0</v>
      </c>
      <c r="L85" s="125">
        <v>0</v>
      </c>
      <c r="M85" s="125">
        <v>0</v>
      </c>
      <c r="N85" s="125">
        <v>16</v>
      </c>
      <c r="O85" s="125">
        <v>1</v>
      </c>
      <c r="P85" s="125">
        <v>0</v>
      </c>
      <c r="Q85" s="126">
        <v>0</v>
      </c>
    </row>
    <row r="86" spans="1:17" ht="16.5" customHeight="1">
      <c r="A86" s="3" t="s">
        <v>468</v>
      </c>
      <c r="B86" s="3" t="s">
        <v>502</v>
      </c>
      <c r="C86" s="76" t="s">
        <v>193</v>
      </c>
      <c r="D86" s="121" t="s">
        <v>423</v>
      </c>
      <c r="E86" s="122"/>
      <c r="F86" s="123"/>
      <c r="G86" s="123"/>
      <c r="H86" s="123"/>
      <c r="I86" s="124">
        <f t="shared" si="7"/>
        <v>83</v>
      </c>
      <c r="J86" s="125">
        <v>0</v>
      </c>
      <c r="K86" s="125">
        <v>1</v>
      </c>
      <c r="L86" s="125">
        <v>2</v>
      </c>
      <c r="M86" s="125">
        <v>4</v>
      </c>
      <c r="N86" s="125">
        <v>75</v>
      </c>
      <c r="O86" s="125">
        <v>1</v>
      </c>
      <c r="P86" s="125">
        <v>0</v>
      </c>
      <c r="Q86" s="126">
        <v>7</v>
      </c>
    </row>
    <row r="87" spans="1:17" ht="16.5" customHeight="1">
      <c r="A87" s="3" t="s">
        <v>468</v>
      </c>
      <c r="B87" s="3" t="s">
        <v>502</v>
      </c>
      <c r="C87" s="76" t="s">
        <v>195</v>
      </c>
      <c r="D87" s="121" t="s">
        <v>423</v>
      </c>
      <c r="E87" s="122"/>
      <c r="F87" s="123"/>
      <c r="G87" s="123"/>
      <c r="H87" s="123"/>
      <c r="I87" s="124">
        <f t="shared" si="7"/>
        <v>8</v>
      </c>
      <c r="J87" s="125">
        <v>0</v>
      </c>
      <c r="K87" s="125">
        <v>0</v>
      </c>
      <c r="L87" s="125">
        <v>0</v>
      </c>
      <c r="M87" s="125">
        <v>1</v>
      </c>
      <c r="N87" s="125">
        <v>7</v>
      </c>
      <c r="O87" s="125">
        <v>0</v>
      </c>
      <c r="P87" s="125">
        <v>0</v>
      </c>
      <c r="Q87" s="126">
        <v>1</v>
      </c>
    </row>
    <row r="88" spans="1:17" ht="16.5" customHeight="1">
      <c r="A88" s="3" t="s">
        <v>504</v>
      </c>
      <c r="B88" s="3" t="s">
        <v>22</v>
      </c>
      <c r="C88" s="76" t="s">
        <v>197</v>
      </c>
      <c r="D88" s="121" t="s">
        <v>423</v>
      </c>
      <c r="E88" s="122"/>
      <c r="F88" s="123"/>
      <c r="G88" s="123"/>
      <c r="H88" s="123"/>
      <c r="I88" s="124">
        <f t="shared" si="7"/>
        <v>22</v>
      </c>
      <c r="J88" s="125">
        <v>0</v>
      </c>
      <c r="K88" s="125">
        <v>0</v>
      </c>
      <c r="L88" s="125">
        <v>0</v>
      </c>
      <c r="M88" s="125">
        <v>3</v>
      </c>
      <c r="N88" s="125">
        <v>19</v>
      </c>
      <c r="O88" s="125">
        <v>0</v>
      </c>
      <c r="P88" s="125">
        <v>0</v>
      </c>
      <c r="Q88" s="126">
        <v>3</v>
      </c>
    </row>
    <row r="89" spans="1:17" ht="16.5" customHeight="1">
      <c r="A89" s="3" t="s">
        <v>483</v>
      </c>
      <c r="B89" s="3" t="s">
        <v>484</v>
      </c>
      <c r="C89" s="76" t="s">
        <v>199</v>
      </c>
      <c r="D89" s="121" t="s">
        <v>423</v>
      </c>
      <c r="E89" s="122"/>
      <c r="F89" s="123"/>
      <c r="G89" s="123"/>
      <c r="H89" s="123"/>
      <c r="I89" s="124">
        <f t="shared" si="7"/>
        <v>18</v>
      </c>
      <c r="J89" s="125">
        <v>0</v>
      </c>
      <c r="K89" s="125">
        <v>0</v>
      </c>
      <c r="L89" s="125">
        <v>0</v>
      </c>
      <c r="M89" s="125">
        <v>2</v>
      </c>
      <c r="N89" s="125">
        <v>16</v>
      </c>
      <c r="O89" s="125">
        <v>0</v>
      </c>
      <c r="P89" s="125">
        <v>0</v>
      </c>
      <c r="Q89" s="126">
        <v>2</v>
      </c>
    </row>
    <row r="90" spans="1:17" ht="16.5" customHeight="1">
      <c r="A90" s="3" t="s">
        <v>483</v>
      </c>
      <c r="B90" s="3" t="s">
        <v>484</v>
      </c>
      <c r="C90" s="76" t="s">
        <v>201</v>
      </c>
      <c r="D90" s="121" t="s">
        <v>423</v>
      </c>
      <c r="E90" s="122"/>
      <c r="F90" s="123"/>
      <c r="G90" s="123"/>
      <c r="H90" s="123"/>
      <c r="I90" s="124">
        <f t="shared" si="7"/>
        <v>12</v>
      </c>
      <c r="J90" s="125">
        <v>1</v>
      </c>
      <c r="K90" s="125">
        <v>0</v>
      </c>
      <c r="L90" s="125">
        <v>0</v>
      </c>
      <c r="M90" s="125">
        <v>1</v>
      </c>
      <c r="N90" s="125">
        <v>10</v>
      </c>
      <c r="O90" s="125">
        <v>0</v>
      </c>
      <c r="P90" s="125">
        <v>0</v>
      </c>
      <c r="Q90" s="126">
        <v>2</v>
      </c>
    </row>
    <row r="91" spans="1:17" ht="16.5" customHeight="1">
      <c r="A91" s="3" t="s">
        <v>504</v>
      </c>
      <c r="B91" s="3" t="s">
        <v>22</v>
      </c>
      <c r="C91" s="76" t="s">
        <v>203</v>
      </c>
      <c r="D91" s="121" t="s">
        <v>423</v>
      </c>
      <c r="E91" s="122"/>
      <c r="F91" s="123"/>
      <c r="G91" s="123"/>
      <c r="H91" s="123"/>
      <c r="I91" s="124">
        <f t="shared" si="7"/>
        <v>17</v>
      </c>
      <c r="J91" s="125">
        <v>0</v>
      </c>
      <c r="K91" s="125">
        <v>0</v>
      </c>
      <c r="L91" s="125">
        <v>0</v>
      </c>
      <c r="M91" s="125">
        <v>2</v>
      </c>
      <c r="N91" s="125">
        <v>15</v>
      </c>
      <c r="O91" s="125">
        <v>0</v>
      </c>
      <c r="P91" s="125">
        <v>0</v>
      </c>
      <c r="Q91" s="126">
        <v>2</v>
      </c>
    </row>
    <row r="92" spans="1:17" ht="16.5" customHeight="1">
      <c r="A92" s="3" t="s">
        <v>504</v>
      </c>
      <c r="B92" s="3" t="s">
        <v>22</v>
      </c>
      <c r="C92" s="76" t="s">
        <v>205</v>
      </c>
      <c r="D92" s="121" t="s">
        <v>423</v>
      </c>
      <c r="E92" s="122"/>
      <c r="F92" s="123"/>
      <c r="G92" s="123"/>
      <c r="H92" s="123"/>
      <c r="I92" s="124">
        <f t="shared" si="7"/>
        <v>51</v>
      </c>
      <c r="J92" s="125">
        <v>0</v>
      </c>
      <c r="K92" s="125">
        <v>0</v>
      </c>
      <c r="L92" s="125">
        <v>0</v>
      </c>
      <c r="M92" s="125">
        <v>1</v>
      </c>
      <c r="N92" s="125">
        <v>49</v>
      </c>
      <c r="O92" s="125">
        <v>1</v>
      </c>
      <c r="P92" s="125">
        <v>0</v>
      </c>
      <c r="Q92" s="126">
        <v>1</v>
      </c>
    </row>
    <row r="93" spans="1:17" ht="16.5" customHeight="1">
      <c r="A93" s="3" t="s">
        <v>504</v>
      </c>
      <c r="B93" s="3" t="s">
        <v>22</v>
      </c>
      <c r="C93" s="76" t="s">
        <v>207</v>
      </c>
      <c r="D93" s="121" t="s">
        <v>423</v>
      </c>
      <c r="E93" s="122"/>
      <c r="F93" s="123"/>
      <c r="G93" s="123"/>
      <c r="H93" s="123"/>
      <c r="I93" s="124">
        <f t="shared" si="7"/>
        <v>48</v>
      </c>
      <c r="J93" s="125">
        <v>0</v>
      </c>
      <c r="K93" s="125">
        <v>1</v>
      </c>
      <c r="L93" s="125">
        <v>0</v>
      </c>
      <c r="M93" s="125">
        <v>3</v>
      </c>
      <c r="N93" s="125">
        <v>43</v>
      </c>
      <c r="O93" s="125">
        <v>1</v>
      </c>
      <c r="P93" s="125">
        <v>0</v>
      </c>
      <c r="Q93" s="126">
        <v>4</v>
      </c>
    </row>
    <row r="94" spans="1:17" ht="16.5" customHeight="1">
      <c r="A94" s="3" t="s">
        <v>504</v>
      </c>
      <c r="B94" s="3" t="s">
        <v>22</v>
      </c>
      <c r="C94" s="76" t="s">
        <v>209</v>
      </c>
      <c r="D94" s="121" t="s">
        <v>423</v>
      </c>
      <c r="E94" s="122"/>
      <c r="F94" s="123"/>
      <c r="G94" s="123"/>
      <c r="H94" s="123"/>
      <c r="I94" s="124">
        <f t="shared" si="7"/>
        <v>18</v>
      </c>
      <c r="J94" s="125">
        <v>0</v>
      </c>
      <c r="K94" s="125">
        <v>0</v>
      </c>
      <c r="L94" s="125">
        <v>0</v>
      </c>
      <c r="M94" s="125">
        <v>1</v>
      </c>
      <c r="N94" s="125">
        <v>17</v>
      </c>
      <c r="O94" s="125">
        <v>0</v>
      </c>
      <c r="P94" s="125">
        <v>0</v>
      </c>
      <c r="Q94" s="126">
        <v>1</v>
      </c>
    </row>
    <row r="95" spans="1:17" ht="16.5" customHeight="1">
      <c r="A95" s="3" t="s">
        <v>483</v>
      </c>
      <c r="B95" s="3" t="s">
        <v>484</v>
      </c>
      <c r="C95" s="76" t="s">
        <v>211</v>
      </c>
      <c r="D95" s="121" t="s">
        <v>423</v>
      </c>
      <c r="E95" s="122"/>
      <c r="F95" s="123"/>
      <c r="G95" s="123"/>
      <c r="H95" s="123"/>
      <c r="I95" s="124">
        <f t="shared" si="7"/>
        <v>11</v>
      </c>
      <c r="J95" s="125">
        <v>0</v>
      </c>
      <c r="K95" s="125">
        <v>1</v>
      </c>
      <c r="L95" s="125">
        <v>0</v>
      </c>
      <c r="M95" s="125">
        <v>0</v>
      </c>
      <c r="N95" s="125">
        <v>10</v>
      </c>
      <c r="O95" s="125">
        <v>0</v>
      </c>
      <c r="P95" s="125">
        <v>0</v>
      </c>
      <c r="Q95" s="126">
        <v>1</v>
      </c>
    </row>
    <row r="96" spans="1:17" ht="16.5" customHeight="1">
      <c r="A96" s="3" t="s">
        <v>483</v>
      </c>
      <c r="B96" s="3" t="s">
        <v>484</v>
      </c>
      <c r="C96" s="76" t="s">
        <v>213</v>
      </c>
      <c r="D96" s="121" t="s">
        <v>423</v>
      </c>
      <c r="E96" s="122"/>
      <c r="F96" s="123"/>
      <c r="G96" s="123"/>
      <c r="H96" s="123"/>
      <c r="I96" s="124">
        <f t="shared" si="7"/>
        <v>42</v>
      </c>
      <c r="J96" s="125">
        <v>0</v>
      </c>
      <c r="K96" s="125">
        <v>2</v>
      </c>
      <c r="L96" s="125">
        <v>0</v>
      </c>
      <c r="M96" s="125">
        <v>3</v>
      </c>
      <c r="N96" s="125">
        <v>37</v>
      </c>
      <c r="O96" s="125">
        <v>0</v>
      </c>
      <c r="P96" s="125">
        <v>0</v>
      </c>
      <c r="Q96" s="126">
        <v>5</v>
      </c>
    </row>
    <row r="97" spans="1:17" ht="16.5" customHeight="1">
      <c r="A97" s="3" t="s">
        <v>493</v>
      </c>
      <c r="B97" s="3" t="s">
        <v>494</v>
      </c>
      <c r="C97" s="76" t="s">
        <v>215</v>
      </c>
      <c r="D97" s="121" t="s">
        <v>423</v>
      </c>
      <c r="E97" s="122"/>
      <c r="F97" s="123"/>
      <c r="G97" s="123"/>
      <c r="H97" s="123"/>
      <c r="I97" s="124">
        <f t="shared" si="7"/>
        <v>5</v>
      </c>
      <c r="J97" s="125">
        <v>0</v>
      </c>
      <c r="K97" s="125">
        <v>0</v>
      </c>
      <c r="L97" s="125">
        <v>0</v>
      </c>
      <c r="M97" s="125">
        <v>1</v>
      </c>
      <c r="N97" s="125">
        <v>4</v>
      </c>
      <c r="O97" s="125">
        <v>0</v>
      </c>
      <c r="P97" s="125">
        <v>0</v>
      </c>
      <c r="Q97" s="126">
        <v>1</v>
      </c>
    </row>
    <row r="98" spans="1:17" ht="16.5" customHeight="1">
      <c r="A98" s="3" t="s">
        <v>493</v>
      </c>
      <c r="B98" s="3" t="s">
        <v>494</v>
      </c>
      <c r="C98" s="76" t="s">
        <v>217</v>
      </c>
      <c r="D98" s="121" t="s">
        <v>423</v>
      </c>
      <c r="E98" s="122"/>
      <c r="F98" s="123"/>
      <c r="G98" s="123"/>
      <c r="H98" s="123"/>
      <c r="I98" s="124">
        <f t="shared" si="7"/>
        <v>8</v>
      </c>
      <c r="J98" s="125">
        <v>0</v>
      </c>
      <c r="K98" s="125">
        <v>1</v>
      </c>
      <c r="L98" s="125">
        <v>1</v>
      </c>
      <c r="M98" s="125">
        <v>1</v>
      </c>
      <c r="N98" s="125">
        <v>5</v>
      </c>
      <c r="O98" s="125">
        <v>0</v>
      </c>
      <c r="P98" s="125">
        <v>0</v>
      </c>
      <c r="Q98" s="126">
        <v>3</v>
      </c>
    </row>
    <row r="99" spans="1:17" ht="16.5" customHeight="1">
      <c r="A99" s="3" t="s">
        <v>483</v>
      </c>
      <c r="B99" s="3" t="s">
        <v>484</v>
      </c>
      <c r="C99" s="76" t="s">
        <v>219</v>
      </c>
      <c r="D99" s="121" t="s">
        <v>423</v>
      </c>
      <c r="E99" s="122"/>
      <c r="F99" s="123"/>
      <c r="G99" s="123"/>
      <c r="H99" s="123"/>
      <c r="I99" s="124">
        <f t="shared" si="7"/>
        <v>5</v>
      </c>
      <c r="J99" s="125">
        <v>0</v>
      </c>
      <c r="K99" s="125">
        <v>0</v>
      </c>
      <c r="L99" s="125">
        <v>0</v>
      </c>
      <c r="M99" s="125">
        <v>2</v>
      </c>
      <c r="N99" s="125">
        <v>3</v>
      </c>
      <c r="O99" s="125">
        <v>0</v>
      </c>
      <c r="P99" s="125">
        <v>0</v>
      </c>
      <c r="Q99" s="126">
        <v>2</v>
      </c>
    </row>
    <row r="100" spans="1:17" ht="16.5" customHeight="1">
      <c r="A100" s="3" t="s">
        <v>493</v>
      </c>
      <c r="B100" s="3" t="s">
        <v>494</v>
      </c>
      <c r="C100" s="76" t="s">
        <v>221</v>
      </c>
      <c r="D100" s="121" t="s">
        <v>423</v>
      </c>
      <c r="E100" s="122"/>
      <c r="F100" s="123"/>
      <c r="G100" s="123"/>
      <c r="H100" s="123"/>
      <c r="I100" s="124">
        <f t="shared" si="7"/>
        <v>10</v>
      </c>
      <c r="J100" s="125">
        <v>0</v>
      </c>
      <c r="K100" s="125">
        <v>0</v>
      </c>
      <c r="L100" s="125">
        <v>1</v>
      </c>
      <c r="M100" s="125">
        <v>1</v>
      </c>
      <c r="N100" s="125">
        <v>8</v>
      </c>
      <c r="O100" s="125">
        <v>0</v>
      </c>
      <c r="P100" s="125">
        <v>0</v>
      </c>
      <c r="Q100" s="126">
        <v>2</v>
      </c>
    </row>
    <row r="101" spans="1:17" ht="16.5" customHeight="1">
      <c r="A101" s="3" t="s">
        <v>493</v>
      </c>
      <c r="B101" s="3" t="s">
        <v>494</v>
      </c>
      <c r="C101" s="76" t="s">
        <v>223</v>
      </c>
      <c r="D101" s="121" t="s">
        <v>423</v>
      </c>
      <c r="E101" s="122"/>
      <c r="F101" s="123"/>
      <c r="G101" s="123"/>
      <c r="H101" s="123"/>
      <c r="I101" s="124">
        <f t="shared" si="7"/>
        <v>15</v>
      </c>
      <c r="J101" s="125">
        <v>0</v>
      </c>
      <c r="K101" s="125">
        <v>0</v>
      </c>
      <c r="L101" s="125">
        <v>0</v>
      </c>
      <c r="M101" s="125">
        <v>0</v>
      </c>
      <c r="N101" s="125">
        <v>15</v>
      </c>
      <c r="O101" s="125">
        <v>0</v>
      </c>
      <c r="P101" s="125">
        <v>0</v>
      </c>
      <c r="Q101" s="126">
        <v>0</v>
      </c>
    </row>
    <row r="102" spans="1:17" ht="16.5" customHeight="1">
      <c r="A102" s="3" t="s">
        <v>469</v>
      </c>
      <c r="B102" s="3" t="s">
        <v>505</v>
      </c>
      <c r="C102" s="76" t="s">
        <v>225</v>
      </c>
      <c r="D102" s="121" t="s">
        <v>423</v>
      </c>
      <c r="E102" s="122"/>
      <c r="F102" s="123"/>
      <c r="G102" s="123"/>
      <c r="H102" s="123"/>
      <c r="I102" s="124">
        <f t="shared" si="7"/>
        <v>20</v>
      </c>
      <c r="J102" s="125">
        <v>0</v>
      </c>
      <c r="K102" s="125">
        <v>0</v>
      </c>
      <c r="L102" s="125">
        <v>0</v>
      </c>
      <c r="M102" s="125">
        <v>1</v>
      </c>
      <c r="N102" s="125">
        <v>19</v>
      </c>
      <c r="O102" s="125">
        <v>0</v>
      </c>
      <c r="P102" s="125">
        <v>0</v>
      </c>
      <c r="Q102" s="126">
        <v>1</v>
      </c>
    </row>
    <row r="103" spans="1:17" ht="16.5" customHeight="1">
      <c r="A103" s="3" t="s">
        <v>469</v>
      </c>
      <c r="B103" s="3" t="s">
        <v>505</v>
      </c>
      <c r="C103" s="76" t="s">
        <v>227</v>
      </c>
      <c r="D103" s="121" t="s">
        <v>423</v>
      </c>
      <c r="E103" s="122"/>
      <c r="F103" s="123"/>
      <c r="G103" s="123"/>
      <c r="H103" s="123"/>
      <c r="I103" s="124">
        <f t="shared" si="7"/>
        <v>67</v>
      </c>
      <c r="J103" s="125">
        <v>1</v>
      </c>
      <c r="K103" s="125">
        <v>1</v>
      </c>
      <c r="L103" s="125">
        <v>3</v>
      </c>
      <c r="M103" s="125">
        <v>5</v>
      </c>
      <c r="N103" s="125">
        <v>57</v>
      </c>
      <c r="O103" s="125">
        <v>0</v>
      </c>
      <c r="P103" s="125">
        <v>0</v>
      </c>
      <c r="Q103" s="126">
        <v>10</v>
      </c>
    </row>
    <row r="104" spans="1:17" ht="16.5" customHeight="1">
      <c r="A104" s="3" t="s">
        <v>469</v>
      </c>
      <c r="B104" s="3" t="s">
        <v>505</v>
      </c>
      <c r="C104" s="76" t="s">
        <v>229</v>
      </c>
      <c r="D104" s="121" t="s">
        <v>423</v>
      </c>
      <c r="E104" s="122"/>
      <c r="F104" s="123"/>
      <c r="G104" s="123"/>
      <c r="H104" s="123"/>
      <c r="I104" s="124">
        <f t="shared" si="7"/>
        <v>34</v>
      </c>
      <c r="J104" s="125">
        <v>0</v>
      </c>
      <c r="K104" s="125">
        <v>0</v>
      </c>
      <c r="L104" s="125">
        <v>0</v>
      </c>
      <c r="M104" s="125">
        <v>0</v>
      </c>
      <c r="N104" s="125">
        <v>34</v>
      </c>
      <c r="O104" s="125">
        <v>0</v>
      </c>
      <c r="P104" s="125">
        <v>0</v>
      </c>
      <c r="Q104" s="126">
        <v>0</v>
      </c>
    </row>
    <row r="105" spans="1:17" ht="16.5" customHeight="1">
      <c r="A105" s="3" t="s">
        <v>469</v>
      </c>
      <c r="B105" s="3" t="s">
        <v>505</v>
      </c>
      <c r="C105" s="76" t="s">
        <v>231</v>
      </c>
      <c r="D105" s="121" t="s">
        <v>423</v>
      </c>
      <c r="E105" s="122"/>
      <c r="F105" s="123"/>
      <c r="G105" s="123"/>
      <c r="H105" s="123"/>
      <c r="I105" s="124">
        <f t="shared" si="7"/>
        <v>6</v>
      </c>
      <c r="J105" s="125">
        <v>0</v>
      </c>
      <c r="K105" s="125">
        <v>0</v>
      </c>
      <c r="L105" s="125">
        <v>0</v>
      </c>
      <c r="M105" s="125">
        <v>0</v>
      </c>
      <c r="N105" s="125">
        <v>6</v>
      </c>
      <c r="O105" s="125">
        <v>0</v>
      </c>
      <c r="P105" s="125">
        <v>0</v>
      </c>
      <c r="Q105" s="126">
        <v>0</v>
      </c>
    </row>
    <row r="106" spans="1:17" ht="16.5" customHeight="1">
      <c r="A106" s="3" t="s">
        <v>469</v>
      </c>
      <c r="B106" s="3" t="s">
        <v>505</v>
      </c>
      <c r="C106" s="76" t="s">
        <v>233</v>
      </c>
      <c r="D106" s="121" t="s">
        <v>423</v>
      </c>
      <c r="E106" s="122"/>
      <c r="F106" s="123"/>
      <c r="G106" s="123"/>
      <c r="H106" s="123"/>
      <c r="I106" s="124">
        <f t="shared" si="7"/>
        <v>14</v>
      </c>
      <c r="J106" s="125">
        <v>0</v>
      </c>
      <c r="K106" s="125">
        <v>0</v>
      </c>
      <c r="L106" s="125">
        <v>0</v>
      </c>
      <c r="M106" s="125">
        <v>0</v>
      </c>
      <c r="N106" s="125">
        <v>14</v>
      </c>
      <c r="O106" s="125">
        <v>0</v>
      </c>
      <c r="P106" s="125">
        <v>0</v>
      </c>
      <c r="Q106" s="126">
        <v>0</v>
      </c>
    </row>
    <row r="107" spans="1:17" ht="16.5" customHeight="1">
      <c r="A107" s="3" t="s">
        <v>469</v>
      </c>
      <c r="B107" s="3" t="s">
        <v>505</v>
      </c>
      <c r="C107" s="76" t="s">
        <v>235</v>
      </c>
      <c r="D107" s="121" t="s">
        <v>423</v>
      </c>
      <c r="E107" s="122"/>
      <c r="F107" s="123"/>
      <c r="G107" s="123"/>
      <c r="H107" s="123"/>
      <c r="I107" s="124">
        <f t="shared" si="7"/>
        <v>10</v>
      </c>
      <c r="J107" s="125">
        <v>0</v>
      </c>
      <c r="K107" s="125">
        <v>0</v>
      </c>
      <c r="L107" s="125">
        <v>0</v>
      </c>
      <c r="M107" s="125">
        <v>0</v>
      </c>
      <c r="N107" s="125">
        <v>10</v>
      </c>
      <c r="O107" s="125">
        <v>0</v>
      </c>
      <c r="P107" s="125">
        <v>0</v>
      </c>
      <c r="Q107" s="126">
        <v>0</v>
      </c>
    </row>
    <row r="108" spans="1:17" ht="16.5" customHeight="1">
      <c r="A108" s="3" t="s">
        <v>469</v>
      </c>
      <c r="B108" s="3" t="s">
        <v>505</v>
      </c>
      <c r="C108" s="76" t="s">
        <v>237</v>
      </c>
      <c r="D108" s="121" t="s">
        <v>423</v>
      </c>
      <c r="E108" s="122"/>
      <c r="F108" s="123"/>
      <c r="G108" s="123"/>
      <c r="H108" s="123"/>
      <c r="I108" s="124">
        <f t="shared" si="7"/>
        <v>58</v>
      </c>
      <c r="J108" s="125">
        <v>0</v>
      </c>
      <c r="K108" s="125">
        <v>0</v>
      </c>
      <c r="L108" s="125">
        <v>1</v>
      </c>
      <c r="M108" s="125">
        <v>4</v>
      </c>
      <c r="N108" s="125">
        <v>53</v>
      </c>
      <c r="O108" s="125">
        <v>0</v>
      </c>
      <c r="P108" s="125">
        <v>0</v>
      </c>
      <c r="Q108" s="126">
        <v>5</v>
      </c>
    </row>
    <row r="109" spans="1:17" ht="16.5" customHeight="1">
      <c r="A109" s="3" t="s">
        <v>469</v>
      </c>
      <c r="B109" s="3" t="s">
        <v>505</v>
      </c>
      <c r="C109" s="76" t="s">
        <v>239</v>
      </c>
      <c r="D109" s="121" t="s">
        <v>423</v>
      </c>
      <c r="E109" s="122"/>
      <c r="F109" s="123"/>
      <c r="G109" s="123"/>
      <c r="H109" s="123"/>
      <c r="I109" s="124">
        <f t="shared" si="7"/>
        <v>41</v>
      </c>
      <c r="J109" s="125">
        <v>0</v>
      </c>
      <c r="K109" s="125">
        <v>0</v>
      </c>
      <c r="L109" s="125">
        <v>1</v>
      </c>
      <c r="M109" s="125">
        <v>1</v>
      </c>
      <c r="N109" s="125">
        <v>38</v>
      </c>
      <c r="O109" s="125">
        <v>1</v>
      </c>
      <c r="P109" s="125">
        <v>0</v>
      </c>
      <c r="Q109" s="126">
        <v>2</v>
      </c>
    </row>
    <row r="110" spans="1:17" ht="16.5" customHeight="1">
      <c r="A110" s="3" t="s">
        <v>31</v>
      </c>
      <c r="B110" s="3" t="s">
        <v>495</v>
      </c>
      <c r="C110" s="76" t="s">
        <v>241</v>
      </c>
      <c r="D110" s="121" t="s">
        <v>423</v>
      </c>
      <c r="E110" s="122"/>
      <c r="F110" s="123"/>
      <c r="G110" s="123"/>
      <c r="H110" s="123"/>
      <c r="I110" s="124">
        <f t="shared" si="7"/>
        <v>64</v>
      </c>
      <c r="J110" s="125">
        <v>0</v>
      </c>
      <c r="K110" s="125">
        <v>0</v>
      </c>
      <c r="L110" s="125">
        <v>1</v>
      </c>
      <c r="M110" s="125">
        <v>7</v>
      </c>
      <c r="N110" s="125">
        <v>55</v>
      </c>
      <c r="O110" s="125">
        <v>1</v>
      </c>
      <c r="P110" s="125">
        <v>0</v>
      </c>
      <c r="Q110" s="126">
        <v>8</v>
      </c>
    </row>
    <row r="111" spans="1:17" ht="16.5" customHeight="1">
      <c r="A111" s="3" t="s">
        <v>31</v>
      </c>
      <c r="B111" s="3" t="s">
        <v>495</v>
      </c>
      <c r="C111" s="76" t="s">
        <v>243</v>
      </c>
      <c r="D111" s="121" t="s">
        <v>423</v>
      </c>
      <c r="E111" s="122"/>
      <c r="F111" s="123"/>
      <c r="G111" s="123"/>
      <c r="H111" s="123"/>
      <c r="I111" s="124">
        <f t="shared" si="7"/>
        <v>37</v>
      </c>
      <c r="J111" s="125">
        <v>0</v>
      </c>
      <c r="K111" s="125">
        <v>0</v>
      </c>
      <c r="L111" s="125">
        <v>2</v>
      </c>
      <c r="M111" s="125">
        <v>3</v>
      </c>
      <c r="N111" s="125">
        <v>32</v>
      </c>
      <c r="O111" s="125">
        <v>0</v>
      </c>
      <c r="P111" s="125">
        <v>0</v>
      </c>
      <c r="Q111" s="126">
        <v>5</v>
      </c>
    </row>
    <row r="112" spans="1:17" ht="16.5" customHeight="1">
      <c r="A112" s="3" t="s">
        <v>31</v>
      </c>
      <c r="B112" s="3" t="s">
        <v>495</v>
      </c>
      <c r="C112" s="76" t="s">
        <v>245</v>
      </c>
      <c r="D112" s="121" t="s">
        <v>423</v>
      </c>
      <c r="E112" s="122"/>
      <c r="F112" s="123"/>
      <c r="G112" s="123"/>
      <c r="H112" s="123"/>
      <c r="I112" s="124">
        <f t="shared" si="7"/>
        <v>13</v>
      </c>
      <c r="J112" s="125">
        <v>0</v>
      </c>
      <c r="K112" s="125">
        <v>0</v>
      </c>
      <c r="L112" s="125">
        <v>0</v>
      </c>
      <c r="M112" s="125">
        <v>0</v>
      </c>
      <c r="N112" s="125">
        <v>13</v>
      </c>
      <c r="O112" s="125">
        <v>0</v>
      </c>
      <c r="P112" s="125">
        <v>0</v>
      </c>
      <c r="Q112" s="126">
        <v>0</v>
      </c>
    </row>
    <row r="113" spans="1:17" ht="16.5" customHeight="1">
      <c r="A113" s="3" t="s">
        <v>31</v>
      </c>
      <c r="B113" s="3" t="s">
        <v>495</v>
      </c>
      <c r="C113" s="76" t="s">
        <v>247</v>
      </c>
      <c r="D113" s="121" t="s">
        <v>423</v>
      </c>
      <c r="E113" s="122"/>
      <c r="F113" s="123"/>
      <c r="G113" s="123"/>
      <c r="H113" s="123"/>
      <c r="I113" s="124">
        <f t="shared" si="7"/>
        <v>4</v>
      </c>
      <c r="J113" s="125">
        <v>0</v>
      </c>
      <c r="K113" s="125">
        <v>0</v>
      </c>
      <c r="L113" s="125">
        <v>0</v>
      </c>
      <c r="M113" s="125">
        <v>1</v>
      </c>
      <c r="N113" s="125">
        <v>3</v>
      </c>
      <c r="O113" s="125">
        <v>0</v>
      </c>
      <c r="P113" s="125">
        <v>0</v>
      </c>
      <c r="Q113" s="126">
        <v>1</v>
      </c>
    </row>
    <row r="114" spans="1:17" ht="16.5" customHeight="1">
      <c r="A114" s="3" t="s">
        <v>488</v>
      </c>
      <c r="B114" s="3" t="s">
        <v>489</v>
      </c>
      <c r="C114" s="76" t="s">
        <v>249</v>
      </c>
      <c r="D114" s="121" t="s">
        <v>423</v>
      </c>
      <c r="E114" s="122"/>
      <c r="F114" s="123"/>
      <c r="G114" s="123"/>
      <c r="H114" s="123"/>
      <c r="I114" s="124">
        <f t="shared" si="7"/>
        <v>7</v>
      </c>
      <c r="J114" s="125">
        <v>0</v>
      </c>
      <c r="K114" s="125">
        <v>1</v>
      </c>
      <c r="L114" s="125">
        <v>0</v>
      </c>
      <c r="M114" s="125">
        <v>0</v>
      </c>
      <c r="N114" s="125">
        <v>5</v>
      </c>
      <c r="O114" s="125">
        <v>1</v>
      </c>
      <c r="P114" s="125">
        <v>0</v>
      </c>
      <c r="Q114" s="126">
        <v>1</v>
      </c>
    </row>
    <row r="115" spans="1:17" ht="16.5" customHeight="1">
      <c r="A115" s="3" t="s">
        <v>488</v>
      </c>
      <c r="B115" s="3" t="s">
        <v>489</v>
      </c>
      <c r="C115" s="76" t="s">
        <v>251</v>
      </c>
      <c r="D115" s="121" t="s">
        <v>423</v>
      </c>
      <c r="E115" s="122"/>
      <c r="F115" s="123"/>
      <c r="G115" s="123"/>
      <c r="H115" s="123"/>
      <c r="I115" s="124">
        <f t="shared" si="7"/>
        <v>8</v>
      </c>
      <c r="J115" s="125">
        <v>0</v>
      </c>
      <c r="K115" s="125">
        <v>0</v>
      </c>
      <c r="L115" s="125">
        <v>0</v>
      </c>
      <c r="M115" s="125">
        <v>1</v>
      </c>
      <c r="N115" s="125">
        <v>7</v>
      </c>
      <c r="O115" s="125">
        <v>0</v>
      </c>
      <c r="P115" s="125">
        <v>0</v>
      </c>
      <c r="Q115" s="126">
        <v>1</v>
      </c>
    </row>
    <row r="116" spans="1:17" ht="16.5" customHeight="1">
      <c r="A116" s="3" t="s">
        <v>488</v>
      </c>
      <c r="B116" s="3" t="s">
        <v>489</v>
      </c>
      <c r="C116" s="76" t="s">
        <v>253</v>
      </c>
      <c r="D116" s="121" t="s">
        <v>423</v>
      </c>
      <c r="E116" s="122"/>
      <c r="F116" s="123"/>
      <c r="G116" s="123"/>
      <c r="H116" s="123"/>
      <c r="I116" s="124">
        <f t="shared" si="7"/>
        <v>11</v>
      </c>
      <c r="J116" s="125">
        <v>0</v>
      </c>
      <c r="K116" s="125">
        <v>0</v>
      </c>
      <c r="L116" s="125">
        <v>0</v>
      </c>
      <c r="M116" s="125">
        <v>1</v>
      </c>
      <c r="N116" s="125">
        <v>10</v>
      </c>
      <c r="O116" s="125">
        <v>0</v>
      </c>
      <c r="P116" s="125">
        <v>0</v>
      </c>
      <c r="Q116" s="126">
        <v>1</v>
      </c>
    </row>
    <row r="117" spans="1:17" ht="16.5" customHeight="1">
      <c r="A117" s="3" t="s">
        <v>488</v>
      </c>
      <c r="B117" s="3" t="s">
        <v>489</v>
      </c>
      <c r="C117" s="76" t="s">
        <v>255</v>
      </c>
      <c r="D117" s="121" t="s">
        <v>423</v>
      </c>
      <c r="E117" s="122"/>
      <c r="F117" s="123"/>
      <c r="G117" s="123"/>
      <c r="H117" s="123"/>
      <c r="I117" s="124">
        <f t="shared" si="7"/>
        <v>20</v>
      </c>
      <c r="J117" s="125">
        <v>0</v>
      </c>
      <c r="K117" s="125">
        <v>0</v>
      </c>
      <c r="L117" s="125">
        <v>0</v>
      </c>
      <c r="M117" s="125">
        <v>1</v>
      </c>
      <c r="N117" s="125">
        <v>19</v>
      </c>
      <c r="O117" s="125">
        <v>0</v>
      </c>
      <c r="P117" s="125">
        <v>0</v>
      </c>
      <c r="Q117" s="126">
        <v>1</v>
      </c>
    </row>
    <row r="118" spans="1:17" ht="16.5" customHeight="1">
      <c r="A118" s="3" t="s">
        <v>488</v>
      </c>
      <c r="B118" s="3" t="s">
        <v>489</v>
      </c>
      <c r="C118" s="76" t="s">
        <v>257</v>
      </c>
      <c r="D118" s="121" t="s">
        <v>423</v>
      </c>
      <c r="E118" s="122"/>
      <c r="F118" s="123"/>
      <c r="G118" s="123"/>
      <c r="H118" s="123"/>
      <c r="I118" s="124">
        <f t="shared" si="7"/>
        <v>1</v>
      </c>
      <c r="J118" s="125">
        <v>0</v>
      </c>
      <c r="K118" s="125">
        <v>0</v>
      </c>
      <c r="L118" s="125">
        <v>0</v>
      </c>
      <c r="M118" s="125">
        <v>0</v>
      </c>
      <c r="N118" s="125">
        <v>1</v>
      </c>
      <c r="O118" s="125">
        <v>0</v>
      </c>
      <c r="P118" s="125">
        <v>0</v>
      </c>
      <c r="Q118" s="126">
        <v>0</v>
      </c>
    </row>
    <row r="119" spans="1:17" ht="16.5" customHeight="1">
      <c r="A119" s="3" t="s">
        <v>488</v>
      </c>
      <c r="B119" s="3" t="s">
        <v>489</v>
      </c>
      <c r="C119" s="76" t="s">
        <v>259</v>
      </c>
      <c r="D119" s="121" t="s">
        <v>423</v>
      </c>
      <c r="E119" s="122"/>
      <c r="F119" s="123"/>
      <c r="G119" s="123"/>
      <c r="H119" s="123"/>
      <c r="I119" s="124">
        <f t="shared" si="7"/>
        <v>7</v>
      </c>
      <c r="J119" s="125">
        <v>0</v>
      </c>
      <c r="K119" s="125">
        <v>0</v>
      </c>
      <c r="L119" s="125">
        <v>0</v>
      </c>
      <c r="M119" s="125">
        <v>0</v>
      </c>
      <c r="N119" s="125">
        <v>7</v>
      </c>
      <c r="O119" s="125">
        <v>0</v>
      </c>
      <c r="P119" s="125">
        <v>0</v>
      </c>
      <c r="Q119" s="126">
        <v>0</v>
      </c>
    </row>
    <row r="120" spans="1:17" ht="16.5" customHeight="1">
      <c r="A120" s="3" t="s">
        <v>469</v>
      </c>
      <c r="B120" s="3" t="s">
        <v>505</v>
      </c>
      <c r="C120" s="76" t="s">
        <v>261</v>
      </c>
      <c r="D120" s="121" t="s">
        <v>423</v>
      </c>
      <c r="E120" s="122"/>
      <c r="F120" s="123"/>
      <c r="G120" s="123"/>
      <c r="H120" s="123"/>
      <c r="I120" s="124">
        <f t="shared" si="7"/>
        <v>10</v>
      </c>
      <c r="J120" s="125">
        <v>0</v>
      </c>
      <c r="K120" s="125">
        <v>0</v>
      </c>
      <c r="L120" s="125">
        <v>0</v>
      </c>
      <c r="M120" s="125">
        <v>1</v>
      </c>
      <c r="N120" s="125">
        <v>9</v>
      </c>
      <c r="O120" s="125">
        <v>0</v>
      </c>
      <c r="P120" s="125">
        <v>0</v>
      </c>
      <c r="Q120" s="126">
        <v>1</v>
      </c>
    </row>
    <row r="121" spans="1:17" ht="16.5" customHeight="1">
      <c r="A121" s="3" t="s">
        <v>480</v>
      </c>
      <c r="B121" s="3" t="s">
        <v>88</v>
      </c>
      <c r="C121" s="76" t="s">
        <v>263</v>
      </c>
      <c r="D121" s="121" t="s">
        <v>423</v>
      </c>
      <c r="E121" s="122"/>
      <c r="F121" s="123"/>
      <c r="G121" s="123"/>
      <c r="H121" s="123"/>
      <c r="I121" s="124">
        <f t="shared" si="7"/>
        <v>7</v>
      </c>
      <c r="J121" s="125">
        <v>0</v>
      </c>
      <c r="K121" s="125">
        <v>0</v>
      </c>
      <c r="L121" s="125">
        <v>0</v>
      </c>
      <c r="M121" s="125">
        <v>0</v>
      </c>
      <c r="N121" s="125">
        <v>7</v>
      </c>
      <c r="O121" s="125">
        <v>0</v>
      </c>
      <c r="P121" s="125">
        <v>0</v>
      </c>
      <c r="Q121" s="126">
        <v>0</v>
      </c>
    </row>
    <row r="122" spans="1:17" ht="16.5" customHeight="1">
      <c r="A122" s="3" t="s">
        <v>480</v>
      </c>
      <c r="B122" s="3" t="s">
        <v>88</v>
      </c>
      <c r="C122" s="76" t="s">
        <v>265</v>
      </c>
      <c r="D122" s="121" t="s">
        <v>423</v>
      </c>
      <c r="E122" s="122"/>
      <c r="F122" s="123"/>
      <c r="G122" s="123"/>
      <c r="H122" s="123"/>
      <c r="I122" s="124">
        <f t="shared" si="7"/>
        <v>14</v>
      </c>
      <c r="J122" s="125">
        <v>0</v>
      </c>
      <c r="K122" s="125">
        <v>0</v>
      </c>
      <c r="L122" s="125">
        <v>0</v>
      </c>
      <c r="M122" s="125">
        <v>2</v>
      </c>
      <c r="N122" s="125">
        <v>11</v>
      </c>
      <c r="O122" s="125">
        <v>1</v>
      </c>
      <c r="P122" s="125">
        <v>0</v>
      </c>
      <c r="Q122" s="126">
        <v>2</v>
      </c>
    </row>
    <row r="123" spans="1:17" ht="16.5" customHeight="1">
      <c r="A123" s="3" t="s">
        <v>480</v>
      </c>
      <c r="B123" s="3" t="s">
        <v>88</v>
      </c>
      <c r="C123" s="76" t="s">
        <v>267</v>
      </c>
      <c r="D123" s="121" t="s">
        <v>423</v>
      </c>
      <c r="E123" s="122"/>
      <c r="F123" s="123"/>
      <c r="G123" s="123"/>
      <c r="H123" s="123"/>
      <c r="I123" s="124">
        <f t="shared" si="7"/>
        <v>12</v>
      </c>
      <c r="J123" s="125">
        <v>0</v>
      </c>
      <c r="K123" s="125">
        <v>0</v>
      </c>
      <c r="L123" s="125">
        <v>0</v>
      </c>
      <c r="M123" s="125">
        <v>1</v>
      </c>
      <c r="N123" s="125">
        <v>11</v>
      </c>
      <c r="O123" s="125">
        <v>0</v>
      </c>
      <c r="P123" s="125">
        <v>0</v>
      </c>
      <c r="Q123" s="126">
        <v>1</v>
      </c>
    </row>
    <row r="124" spans="1:17" ht="16.5" customHeight="1">
      <c r="A124" s="3" t="s">
        <v>480</v>
      </c>
      <c r="B124" s="3" t="s">
        <v>88</v>
      </c>
      <c r="C124" s="76" t="s">
        <v>269</v>
      </c>
      <c r="D124" s="121" t="s">
        <v>423</v>
      </c>
      <c r="E124" s="122"/>
      <c r="F124" s="123"/>
      <c r="G124" s="123"/>
      <c r="H124" s="123"/>
      <c r="I124" s="124">
        <f t="shared" si="7"/>
        <v>24</v>
      </c>
      <c r="J124" s="125">
        <v>0</v>
      </c>
      <c r="K124" s="125">
        <v>0</v>
      </c>
      <c r="L124" s="125">
        <v>0</v>
      </c>
      <c r="M124" s="125">
        <v>2</v>
      </c>
      <c r="N124" s="125">
        <v>22</v>
      </c>
      <c r="O124" s="125">
        <v>0</v>
      </c>
      <c r="P124" s="125">
        <v>0</v>
      </c>
      <c r="Q124" s="126">
        <v>2</v>
      </c>
    </row>
    <row r="125" spans="1:17" ht="16.5" customHeight="1">
      <c r="A125" s="3" t="s">
        <v>480</v>
      </c>
      <c r="B125" s="3" t="s">
        <v>88</v>
      </c>
      <c r="C125" s="76" t="s">
        <v>271</v>
      </c>
      <c r="D125" s="121" t="s">
        <v>423</v>
      </c>
      <c r="E125" s="122"/>
      <c r="F125" s="123"/>
      <c r="G125" s="123"/>
      <c r="H125" s="123"/>
      <c r="I125" s="124">
        <f t="shared" si="7"/>
        <v>6</v>
      </c>
      <c r="J125" s="125">
        <v>0</v>
      </c>
      <c r="K125" s="125">
        <v>0</v>
      </c>
      <c r="L125" s="125">
        <v>0</v>
      </c>
      <c r="M125" s="125">
        <v>0</v>
      </c>
      <c r="N125" s="125">
        <v>6</v>
      </c>
      <c r="O125" s="125">
        <v>0</v>
      </c>
      <c r="P125" s="125">
        <v>0</v>
      </c>
      <c r="Q125" s="126">
        <v>0</v>
      </c>
    </row>
    <row r="126" spans="1:17" ht="16.5" customHeight="1">
      <c r="A126" s="3" t="s">
        <v>480</v>
      </c>
      <c r="B126" s="3" t="s">
        <v>88</v>
      </c>
      <c r="C126" s="76" t="s">
        <v>273</v>
      </c>
      <c r="D126" s="121" t="s">
        <v>423</v>
      </c>
      <c r="E126" s="122"/>
      <c r="F126" s="123"/>
      <c r="G126" s="123"/>
      <c r="H126" s="123"/>
      <c r="I126" s="124">
        <f t="shared" si="7"/>
        <v>9</v>
      </c>
      <c r="J126" s="125">
        <v>0</v>
      </c>
      <c r="K126" s="125">
        <v>0</v>
      </c>
      <c r="L126" s="125">
        <v>0</v>
      </c>
      <c r="M126" s="125">
        <v>0</v>
      </c>
      <c r="N126" s="125">
        <v>9</v>
      </c>
      <c r="O126" s="125">
        <v>0</v>
      </c>
      <c r="P126" s="125">
        <v>0</v>
      </c>
      <c r="Q126" s="126">
        <v>0</v>
      </c>
    </row>
    <row r="127" spans="1:17" ht="16.5" customHeight="1">
      <c r="A127" s="3" t="s">
        <v>480</v>
      </c>
      <c r="B127" s="3" t="s">
        <v>88</v>
      </c>
      <c r="C127" s="76" t="s">
        <v>275</v>
      </c>
      <c r="D127" s="121" t="s">
        <v>423</v>
      </c>
      <c r="E127" s="122"/>
      <c r="F127" s="123"/>
      <c r="G127" s="123"/>
      <c r="H127" s="123"/>
      <c r="I127" s="124">
        <f t="shared" si="7"/>
        <v>22</v>
      </c>
      <c r="J127" s="125">
        <v>0</v>
      </c>
      <c r="K127" s="125">
        <v>0</v>
      </c>
      <c r="L127" s="125">
        <v>0</v>
      </c>
      <c r="M127" s="125">
        <v>1</v>
      </c>
      <c r="N127" s="125">
        <v>21</v>
      </c>
      <c r="O127" s="125">
        <v>0</v>
      </c>
      <c r="P127" s="125">
        <v>0</v>
      </c>
      <c r="Q127" s="126">
        <v>1</v>
      </c>
    </row>
    <row r="128" spans="1:17" ht="16.5" customHeight="1">
      <c r="A128" s="3" t="s">
        <v>482</v>
      </c>
      <c r="B128" s="3" t="s">
        <v>85</v>
      </c>
      <c r="C128" s="76" t="s">
        <v>277</v>
      </c>
      <c r="D128" s="121" t="s">
        <v>423</v>
      </c>
      <c r="E128" s="122"/>
      <c r="F128" s="123"/>
      <c r="G128" s="123"/>
      <c r="H128" s="123"/>
      <c r="I128" s="124">
        <f t="shared" si="7"/>
        <v>21</v>
      </c>
      <c r="J128" s="125">
        <v>0</v>
      </c>
      <c r="K128" s="125">
        <v>0</v>
      </c>
      <c r="L128" s="125">
        <v>0</v>
      </c>
      <c r="M128" s="125">
        <v>2</v>
      </c>
      <c r="N128" s="125">
        <v>19</v>
      </c>
      <c r="O128" s="125">
        <v>0</v>
      </c>
      <c r="P128" s="125">
        <v>0</v>
      </c>
      <c r="Q128" s="126">
        <v>2</v>
      </c>
    </row>
    <row r="129" spans="1:17" ht="16.5" customHeight="1">
      <c r="A129" s="3" t="s">
        <v>482</v>
      </c>
      <c r="B129" s="3" t="s">
        <v>85</v>
      </c>
      <c r="C129" s="76" t="s">
        <v>279</v>
      </c>
      <c r="D129" s="121" t="s">
        <v>423</v>
      </c>
      <c r="E129" s="122"/>
      <c r="F129" s="123"/>
      <c r="G129" s="123"/>
      <c r="H129" s="123"/>
      <c r="I129" s="124">
        <f t="shared" si="7"/>
        <v>20</v>
      </c>
      <c r="J129" s="125">
        <v>0</v>
      </c>
      <c r="K129" s="125">
        <v>0</v>
      </c>
      <c r="L129" s="125">
        <v>0</v>
      </c>
      <c r="M129" s="125">
        <v>1</v>
      </c>
      <c r="N129" s="125">
        <v>19</v>
      </c>
      <c r="O129" s="125">
        <v>0</v>
      </c>
      <c r="P129" s="125">
        <v>0</v>
      </c>
      <c r="Q129" s="126">
        <v>1</v>
      </c>
    </row>
    <row r="130" spans="1:17" ht="16.5" customHeight="1">
      <c r="A130" s="3" t="s">
        <v>482</v>
      </c>
      <c r="B130" s="3" t="s">
        <v>85</v>
      </c>
      <c r="C130" s="76" t="s">
        <v>281</v>
      </c>
      <c r="D130" s="121" t="s">
        <v>423</v>
      </c>
      <c r="E130" s="122"/>
      <c r="F130" s="123"/>
      <c r="G130" s="123"/>
      <c r="H130" s="123"/>
      <c r="I130" s="124">
        <f t="shared" si="7"/>
        <v>5</v>
      </c>
      <c r="J130" s="125">
        <v>0</v>
      </c>
      <c r="K130" s="125">
        <v>0</v>
      </c>
      <c r="L130" s="125">
        <v>0</v>
      </c>
      <c r="M130" s="125">
        <v>0</v>
      </c>
      <c r="N130" s="125">
        <v>5</v>
      </c>
      <c r="O130" s="125">
        <v>0</v>
      </c>
      <c r="P130" s="125">
        <v>0</v>
      </c>
      <c r="Q130" s="126">
        <v>0</v>
      </c>
    </row>
    <row r="131" spans="1:17" ht="16.5" customHeight="1">
      <c r="A131" s="3" t="s">
        <v>482</v>
      </c>
      <c r="B131" s="3" t="s">
        <v>85</v>
      </c>
      <c r="C131" s="76" t="s">
        <v>283</v>
      </c>
      <c r="D131" s="121" t="s">
        <v>423</v>
      </c>
      <c r="E131" s="122"/>
      <c r="F131" s="123"/>
      <c r="G131" s="123"/>
      <c r="H131" s="123"/>
      <c r="I131" s="124">
        <f t="shared" si="7"/>
        <v>40</v>
      </c>
      <c r="J131" s="125">
        <v>0</v>
      </c>
      <c r="K131" s="125">
        <v>0</v>
      </c>
      <c r="L131" s="125">
        <v>0</v>
      </c>
      <c r="M131" s="125">
        <v>1</v>
      </c>
      <c r="N131" s="125">
        <v>38</v>
      </c>
      <c r="O131" s="125">
        <v>1</v>
      </c>
      <c r="P131" s="125">
        <v>0</v>
      </c>
      <c r="Q131" s="126">
        <v>1</v>
      </c>
    </row>
    <row r="132" spans="1:17" ht="16.5" customHeight="1">
      <c r="A132" s="3" t="s">
        <v>482</v>
      </c>
      <c r="B132" s="3" t="s">
        <v>85</v>
      </c>
      <c r="C132" s="76" t="s">
        <v>285</v>
      </c>
      <c r="D132" s="121" t="s">
        <v>423</v>
      </c>
      <c r="E132" s="122"/>
      <c r="F132" s="123"/>
      <c r="G132" s="123"/>
      <c r="H132" s="123"/>
      <c r="I132" s="124">
        <f t="shared" si="7"/>
        <v>14</v>
      </c>
      <c r="J132" s="125">
        <v>0</v>
      </c>
      <c r="K132" s="125">
        <v>0</v>
      </c>
      <c r="L132" s="125">
        <v>0</v>
      </c>
      <c r="M132" s="125">
        <v>1</v>
      </c>
      <c r="N132" s="125">
        <v>13</v>
      </c>
      <c r="O132" s="125">
        <v>0</v>
      </c>
      <c r="P132" s="125">
        <v>0</v>
      </c>
      <c r="Q132" s="126">
        <v>1</v>
      </c>
    </row>
    <row r="133" spans="1:17" ht="16.5" customHeight="1">
      <c r="A133" s="3" t="s">
        <v>482</v>
      </c>
      <c r="B133" s="3" t="s">
        <v>85</v>
      </c>
      <c r="C133" s="76" t="s">
        <v>287</v>
      </c>
      <c r="D133" s="121" t="s">
        <v>423</v>
      </c>
      <c r="E133" s="122"/>
      <c r="F133" s="123"/>
      <c r="G133" s="123"/>
      <c r="H133" s="123"/>
      <c r="I133" s="124">
        <f t="shared" si="7"/>
        <v>15</v>
      </c>
      <c r="J133" s="125">
        <v>0</v>
      </c>
      <c r="K133" s="125">
        <v>0</v>
      </c>
      <c r="L133" s="125">
        <v>0</v>
      </c>
      <c r="M133" s="125">
        <v>2</v>
      </c>
      <c r="N133" s="125">
        <v>13</v>
      </c>
      <c r="O133" s="125">
        <v>0</v>
      </c>
      <c r="P133" s="125">
        <v>0</v>
      </c>
      <c r="Q133" s="126">
        <v>2</v>
      </c>
    </row>
    <row r="134" spans="1:17" ht="16.5" customHeight="1">
      <c r="A134" s="3" t="s">
        <v>482</v>
      </c>
      <c r="B134" s="3" t="s">
        <v>85</v>
      </c>
      <c r="C134" s="76" t="s">
        <v>289</v>
      </c>
      <c r="D134" s="121" t="s">
        <v>423</v>
      </c>
      <c r="E134" s="122"/>
      <c r="F134" s="123"/>
      <c r="G134" s="123"/>
      <c r="H134" s="123"/>
      <c r="I134" s="124">
        <f t="shared" si="7"/>
        <v>10</v>
      </c>
      <c r="J134" s="125">
        <v>0</v>
      </c>
      <c r="K134" s="125">
        <v>0</v>
      </c>
      <c r="L134" s="125">
        <v>0</v>
      </c>
      <c r="M134" s="125">
        <v>2</v>
      </c>
      <c r="N134" s="125">
        <v>8</v>
      </c>
      <c r="O134" s="125">
        <v>0</v>
      </c>
      <c r="P134" s="125">
        <v>0</v>
      </c>
      <c r="Q134" s="126">
        <v>2</v>
      </c>
    </row>
    <row r="135" spans="1:17" ht="16.5" customHeight="1">
      <c r="A135" s="3" t="s">
        <v>482</v>
      </c>
      <c r="B135" s="3" t="s">
        <v>85</v>
      </c>
      <c r="C135" s="76" t="s">
        <v>291</v>
      </c>
      <c r="D135" s="121" t="s">
        <v>423</v>
      </c>
      <c r="E135" s="122"/>
      <c r="F135" s="123"/>
      <c r="G135" s="123"/>
      <c r="H135" s="123"/>
      <c r="I135" s="124">
        <f t="shared" si="7"/>
        <v>12</v>
      </c>
      <c r="J135" s="125">
        <v>0</v>
      </c>
      <c r="K135" s="125">
        <v>0</v>
      </c>
      <c r="L135" s="125">
        <v>1</v>
      </c>
      <c r="M135" s="125">
        <v>0</v>
      </c>
      <c r="N135" s="125">
        <v>11</v>
      </c>
      <c r="O135" s="125">
        <v>0</v>
      </c>
      <c r="P135" s="125">
        <v>0</v>
      </c>
      <c r="Q135" s="126">
        <v>1</v>
      </c>
    </row>
    <row r="136" spans="1:17" ht="16.5" customHeight="1">
      <c r="A136" s="3" t="s">
        <v>482</v>
      </c>
      <c r="B136" s="3" t="s">
        <v>85</v>
      </c>
      <c r="C136" s="76" t="s">
        <v>293</v>
      </c>
      <c r="D136" s="121" t="s">
        <v>423</v>
      </c>
      <c r="E136" s="122"/>
      <c r="F136" s="123"/>
      <c r="G136" s="123"/>
      <c r="H136" s="123"/>
      <c r="I136" s="124">
        <f t="shared" ref="I136:I195" si="8">SUM(J136:P136)</f>
        <v>23</v>
      </c>
      <c r="J136" s="125">
        <v>0</v>
      </c>
      <c r="K136" s="125">
        <v>0</v>
      </c>
      <c r="L136" s="125">
        <v>0</v>
      </c>
      <c r="M136" s="125">
        <v>0</v>
      </c>
      <c r="N136" s="125">
        <v>23</v>
      </c>
      <c r="O136" s="125">
        <v>0</v>
      </c>
      <c r="P136" s="125">
        <v>0</v>
      </c>
      <c r="Q136" s="126">
        <v>0</v>
      </c>
    </row>
    <row r="137" spans="1:17" ht="16.5" customHeight="1">
      <c r="A137" s="3" t="s">
        <v>479</v>
      </c>
      <c r="B137" s="3" t="s">
        <v>477</v>
      </c>
      <c r="C137" s="76" t="s">
        <v>295</v>
      </c>
      <c r="D137" s="121" t="s">
        <v>423</v>
      </c>
      <c r="E137" s="122"/>
      <c r="F137" s="123"/>
      <c r="G137" s="123"/>
      <c r="H137" s="123"/>
      <c r="I137" s="124">
        <f t="shared" si="8"/>
        <v>86</v>
      </c>
      <c r="J137" s="125">
        <v>0</v>
      </c>
      <c r="K137" s="125">
        <v>2</v>
      </c>
      <c r="L137" s="125">
        <v>1</v>
      </c>
      <c r="M137" s="125">
        <v>7</v>
      </c>
      <c r="N137" s="125">
        <v>76</v>
      </c>
      <c r="O137" s="125">
        <v>0</v>
      </c>
      <c r="P137" s="125">
        <v>0</v>
      </c>
      <c r="Q137" s="126">
        <v>10</v>
      </c>
    </row>
    <row r="138" spans="1:17" ht="16.5" customHeight="1">
      <c r="A138" s="3" t="s">
        <v>479</v>
      </c>
      <c r="B138" s="3" t="s">
        <v>477</v>
      </c>
      <c r="C138" s="76" t="s">
        <v>297</v>
      </c>
      <c r="D138" s="121" t="s">
        <v>423</v>
      </c>
      <c r="E138" s="122"/>
      <c r="F138" s="123"/>
      <c r="G138" s="123"/>
      <c r="H138" s="123"/>
      <c r="I138" s="124">
        <f t="shared" si="8"/>
        <v>15</v>
      </c>
      <c r="J138" s="125">
        <v>0</v>
      </c>
      <c r="K138" s="125">
        <v>0</v>
      </c>
      <c r="L138" s="125">
        <v>0</v>
      </c>
      <c r="M138" s="125">
        <v>1</v>
      </c>
      <c r="N138" s="125">
        <v>14</v>
      </c>
      <c r="O138" s="125">
        <v>0</v>
      </c>
      <c r="P138" s="125">
        <v>0</v>
      </c>
      <c r="Q138" s="126">
        <v>1</v>
      </c>
    </row>
    <row r="139" spans="1:17" ht="16.5" customHeight="1">
      <c r="A139" s="3" t="s">
        <v>479</v>
      </c>
      <c r="B139" s="3" t="s">
        <v>76</v>
      </c>
      <c r="C139" s="76" t="s">
        <v>299</v>
      </c>
      <c r="D139" s="121" t="s">
        <v>423</v>
      </c>
      <c r="E139" s="122"/>
      <c r="F139" s="123"/>
      <c r="G139" s="123"/>
      <c r="H139" s="123"/>
      <c r="I139" s="124">
        <f t="shared" si="8"/>
        <v>66</v>
      </c>
      <c r="J139" s="125">
        <v>1</v>
      </c>
      <c r="K139" s="125">
        <v>0</v>
      </c>
      <c r="L139" s="125">
        <v>2</v>
      </c>
      <c r="M139" s="125">
        <v>5</v>
      </c>
      <c r="N139" s="125">
        <v>57</v>
      </c>
      <c r="O139" s="125">
        <v>1</v>
      </c>
      <c r="P139" s="125">
        <v>0</v>
      </c>
      <c r="Q139" s="126">
        <v>8</v>
      </c>
    </row>
    <row r="140" spans="1:17" ht="16.5" customHeight="1">
      <c r="A140" s="3" t="s">
        <v>479</v>
      </c>
      <c r="B140" s="3" t="s">
        <v>76</v>
      </c>
      <c r="C140" s="76" t="s">
        <v>301</v>
      </c>
      <c r="D140" s="121" t="s">
        <v>423</v>
      </c>
      <c r="E140" s="122"/>
      <c r="F140" s="123"/>
      <c r="G140" s="123"/>
      <c r="H140" s="123"/>
      <c r="I140" s="124">
        <f t="shared" si="8"/>
        <v>18</v>
      </c>
      <c r="J140" s="125">
        <v>0</v>
      </c>
      <c r="K140" s="125">
        <v>0</v>
      </c>
      <c r="L140" s="125">
        <v>1</v>
      </c>
      <c r="M140" s="125">
        <v>1</v>
      </c>
      <c r="N140" s="125">
        <v>15</v>
      </c>
      <c r="O140" s="125">
        <v>1</v>
      </c>
      <c r="P140" s="125">
        <v>0</v>
      </c>
      <c r="Q140" s="126">
        <v>2</v>
      </c>
    </row>
    <row r="141" spans="1:17" ht="16.5" customHeight="1">
      <c r="A141" s="3" t="s">
        <v>479</v>
      </c>
      <c r="B141" s="3" t="s">
        <v>76</v>
      </c>
      <c r="C141" s="76" t="s">
        <v>303</v>
      </c>
      <c r="D141" s="121" t="s">
        <v>423</v>
      </c>
      <c r="E141" s="122"/>
      <c r="F141" s="123"/>
      <c r="G141" s="123"/>
      <c r="H141" s="123"/>
      <c r="I141" s="124">
        <f t="shared" si="8"/>
        <v>21</v>
      </c>
      <c r="J141" s="125">
        <v>0</v>
      </c>
      <c r="K141" s="125">
        <v>0</v>
      </c>
      <c r="L141" s="125">
        <v>0</v>
      </c>
      <c r="M141" s="125">
        <v>0</v>
      </c>
      <c r="N141" s="125">
        <v>20</v>
      </c>
      <c r="O141" s="125">
        <v>0</v>
      </c>
      <c r="P141" s="125">
        <v>1</v>
      </c>
      <c r="Q141" s="126">
        <v>0</v>
      </c>
    </row>
    <row r="142" spans="1:17" ht="16.5" customHeight="1">
      <c r="A142" s="3" t="s">
        <v>479</v>
      </c>
      <c r="B142" s="3" t="s">
        <v>477</v>
      </c>
      <c r="C142" s="76" t="s">
        <v>305</v>
      </c>
      <c r="D142" s="121" t="s">
        <v>423</v>
      </c>
      <c r="E142" s="122"/>
      <c r="F142" s="123"/>
      <c r="G142" s="123"/>
      <c r="H142" s="123"/>
      <c r="I142" s="124">
        <f t="shared" si="8"/>
        <v>23</v>
      </c>
      <c r="J142" s="125">
        <v>1</v>
      </c>
      <c r="K142" s="125">
        <v>0</v>
      </c>
      <c r="L142" s="125">
        <v>0</v>
      </c>
      <c r="M142" s="125">
        <v>4</v>
      </c>
      <c r="N142" s="125">
        <v>18</v>
      </c>
      <c r="O142" s="125">
        <v>0</v>
      </c>
      <c r="P142" s="125">
        <v>0</v>
      </c>
      <c r="Q142" s="126">
        <v>5</v>
      </c>
    </row>
    <row r="143" spans="1:17" ht="16.5" customHeight="1">
      <c r="A143" s="3" t="s">
        <v>479</v>
      </c>
      <c r="B143" s="3" t="s">
        <v>477</v>
      </c>
      <c r="C143" s="76" t="s">
        <v>307</v>
      </c>
      <c r="D143" s="121" t="s">
        <v>423</v>
      </c>
      <c r="E143" s="122"/>
      <c r="F143" s="123"/>
      <c r="G143" s="123"/>
      <c r="H143" s="123"/>
      <c r="I143" s="124">
        <f t="shared" si="8"/>
        <v>17</v>
      </c>
      <c r="J143" s="125">
        <v>0</v>
      </c>
      <c r="K143" s="125">
        <v>0</v>
      </c>
      <c r="L143" s="125">
        <v>1</v>
      </c>
      <c r="M143" s="125">
        <v>0</v>
      </c>
      <c r="N143" s="125">
        <v>16</v>
      </c>
      <c r="O143" s="125">
        <v>0</v>
      </c>
      <c r="P143" s="125">
        <v>0</v>
      </c>
      <c r="Q143" s="126">
        <v>1</v>
      </c>
    </row>
    <row r="144" spans="1:17" ht="16.5" customHeight="1">
      <c r="A144" s="3" t="s">
        <v>486</v>
      </c>
      <c r="B144" s="3" t="s">
        <v>487</v>
      </c>
      <c r="C144" s="76" t="s">
        <v>309</v>
      </c>
      <c r="D144" s="121" t="s">
        <v>423</v>
      </c>
      <c r="E144" s="122"/>
      <c r="F144" s="123"/>
      <c r="G144" s="123"/>
      <c r="H144" s="123"/>
      <c r="I144" s="124">
        <f t="shared" si="8"/>
        <v>32</v>
      </c>
      <c r="J144" s="125">
        <v>0</v>
      </c>
      <c r="K144" s="125">
        <v>1</v>
      </c>
      <c r="L144" s="125">
        <v>0</v>
      </c>
      <c r="M144" s="125">
        <v>4</v>
      </c>
      <c r="N144" s="125">
        <v>27</v>
      </c>
      <c r="O144" s="125">
        <v>0</v>
      </c>
      <c r="P144" s="125">
        <v>0</v>
      </c>
      <c r="Q144" s="126">
        <v>5</v>
      </c>
    </row>
    <row r="145" spans="1:17" ht="16.5" customHeight="1">
      <c r="A145" s="3" t="s">
        <v>486</v>
      </c>
      <c r="B145" s="3" t="s">
        <v>487</v>
      </c>
      <c r="C145" s="76" t="s">
        <v>311</v>
      </c>
      <c r="D145" s="121" t="s">
        <v>423</v>
      </c>
      <c r="E145" s="122"/>
      <c r="F145" s="123"/>
      <c r="G145" s="123"/>
      <c r="H145" s="123"/>
      <c r="I145" s="124">
        <f t="shared" si="8"/>
        <v>84</v>
      </c>
      <c r="J145" s="125">
        <v>0</v>
      </c>
      <c r="K145" s="125">
        <v>0</v>
      </c>
      <c r="L145" s="125">
        <v>0</v>
      </c>
      <c r="M145" s="125">
        <v>5</v>
      </c>
      <c r="N145" s="125">
        <v>79</v>
      </c>
      <c r="O145" s="125">
        <v>0</v>
      </c>
      <c r="P145" s="125">
        <v>0</v>
      </c>
      <c r="Q145" s="126">
        <v>5</v>
      </c>
    </row>
    <row r="146" spans="1:17" ht="16.5" customHeight="1">
      <c r="A146" s="3" t="s">
        <v>486</v>
      </c>
      <c r="B146" s="3" t="s">
        <v>487</v>
      </c>
      <c r="C146" s="76" t="s">
        <v>313</v>
      </c>
      <c r="D146" s="121" t="s">
        <v>423</v>
      </c>
      <c r="E146" s="122"/>
      <c r="F146" s="123"/>
      <c r="G146" s="123"/>
      <c r="H146" s="123"/>
      <c r="I146" s="124">
        <f t="shared" si="8"/>
        <v>49</v>
      </c>
      <c r="J146" s="125">
        <v>0</v>
      </c>
      <c r="K146" s="125">
        <v>0</v>
      </c>
      <c r="L146" s="125">
        <v>1</v>
      </c>
      <c r="M146" s="125">
        <v>1</v>
      </c>
      <c r="N146" s="125">
        <v>47</v>
      </c>
      <c r="O146" s="125">
        <v>0</v>
      </c>
      <c r="P146" s="125">
        <v>0</v>
      </c>
      <c r="Q146" s="126">
        <v>2</v>
      </c>
    </row>
    <row r="147" spans="1:17" ht="16.5" customHeight="1">
      <c r="A147" s="3" t="s">
        <v>486</v>
      </c>
      <c r="B147" s="3" t="s">
        <v>487</v>
      </c>
      <c r="C147" s="76" t="s">
        <v>315</v>
      </c>
      <c r="D147" s="121" t="s">
        <v>423</v>
      </c>
      <c r="E147" s="122"/>
      <c r="F147" s="123"/>
      <c r="G147" s="123"/>
      <c r="H147" s="123"/>
      <c r="I147" s="124">
        <f t="shared" si="8"/>
        <v>11</v>
      </c>
      <c r="J147" s="125">
        <v>0</v>
      </c>
      <c r="K147" s="125">
        <v>0</v>
      </c>
      <c r="L147" s="125">
        <v>0</v>
      </c>
      <c r="M147" s="125">
        <v>1</v>
      </c>
      <c r="N147" s="125">
        <v>10</v>
      </c>
      <c r="O147" s="125">
        <v>0</v>
      </c>
      <c r="P147" s="125">
        <v>0</v>
      </c>
      <c r="Q147" s="126">
        <v>1</v>
      </c>
    </row>
    <row r="148" spans="1:17" ht="16.5" customHeight="1">
      <c r="A148" s="3" t="s">
        <v>486</v>
      </c>
      <c r="B148" s="3" t="s">
        <v>487</v>
      </c>
      <c r="C148" s="76" t="s">
        <v>317</v>
      </c>
      <c r="D148" s="121" t="s">
        <v>423</v>
      </c>
      <c r="E148" s="122"/>
      <c r="F148" s="123"/>
      <c r="G148" s="123"/>
      <c r="H148" s="123"/>
      <c r="I148" s="124">
        <f t="shared" si="8"/>
        <v>20</v>
      </c>
      <c r="J148" s="125">
        <v>0</v>
      </c>
      <c r="K148" s="125">
        <v>0</v>
      </c>
      <c r="L148" s="125">
        <v>0</v>
      </c>
      <c r="M148" s="125">
        <v>4</v>
      </c>
      <c r="N148" s="125">
        <v>16</v>
      </c>
      <c r="O148" s="125">
        <v>0</v>
      </c>
      <c r="P148" s="125">
        <v>0</v>
      </c>
      <c r="Q148" s="126">
        <v>4</v>
      </c>
    </row>
    <row r="149" spans="1:17" ht="16.5" customHeight="1">
      <c r="A149" s="3" t="s">
        <v>486</v>
      </c>
      <c r="B149" s="3" t="s">
        <v>487</v>
      </c>
      <c r="C149" s="76" t="s">
        <v>319</v>
      </c>
      <c r="D149" s="121" t="s">
        <v>423</v>
      </c>
      <c r="E149" s="122"/>
      <c r="F149" s="123"/>
      <c r="G149" s="123"/>
      <c r="H149" s="123"/>
      <c r="I149" s="124">
        <f t="shared" si="8"/>
        <v>7</v>
      </c>
      <c r="J149" s="125">
        <v>0</v>
      </c>
      <c r="K149" s="125">
        <v>0</v>
      </c>
      <c r="L149" s="125">
        <v>0</v>
      </c>
      <c r="M149" s="125">
        <v>1</v>
      </c>
      <c r="N149" s="125">
        <v>6</v>
      </c>
      <c r="O149" s="125">
        <v>0</v>
      </c>
      <c r="P149" s="125">
        <v>0</v>
      </c>
      <c r="Q149" s="126">
        <v>1</v>
      </c>
    </row>
    <row r="150" spans="1:17" ht="16.5" customHeight="1">
      <c r="A150" s="3" t="s">
        <v>486</v>
      </c>
      <c r="B150" s="3" t="s">
        <v>487</v>
      </c>
      <c r="C150" s="76" t="s">
        <v>321</v>
      </c>
      <c r="D150" s="121" t="s">
        <v>423</v>
      </c>
      <c r="E150" s="122"/>
      <c r="F150" s="123"/>
      <c r="G150" s="123"/>
      <c r="H150" s="123"/>
      <c r="I150" s="124">
        <f t="shared" si="8"/>
        <v>20</v>
      </c>
      <c r="J150" s="125">
        <v>0</v>
      </c>
      <c r="K150" s="125">
        <v>0</v>
      </c>
      <c r="L150" s="125">
        <v>0</v>
      </c>
      <c r="M150" s="125">
        <v>4</v>
      </c>
      <c r="N150" s="125">
        <v>15</v>
      </c>
      <c r="O150" s="125">
        <v>1</v>
      </c>
      <c r="P150" s="125">
        <v>0</v>
      </c>
      <c r="Q150" s="126">
        <v>4</v>
      </c>
    </row>
    <row r="151" spans="1:17" ht="16.5" customHeight="1">
      <c r="A151" s="3" t="s">
        <v>479</v>
      </c>
      <c r="B151" s="3" t="s">
        <v>76</v>
      </c>
      <c r="C151" s="76" t="s">
        <v>323</v>
      </c>
      <c r="D151" s="121" t="s">
        <v>423</v>
      </c>
      <c r="E151" s="122"/>
      <c r="F151" s="123"/>
      <c r="G151" s="123"/>
      <c r="H151" s="123"/>
      <c r="I151" s="124">
        <f t="shared" si="8"/>
        <v>30</v>
      </c>
      <c r="J151" s="125">
        <v>0</v>
      </c>
      <c r="K151" s="125">
        <v>0</v>
      </c>
      <c r="L151" s="125">
        <v>1</v>
      </c>
      <c r="M151" s="125">
        <v>2</v>
      </c>
      <c r="N151" s="125">
        <v>26</v>
      </c>
      <c r="O151" s="125">
        <v>1</v>
      </c>
      <c r="P151" s="125">
        <v>0</v>
      </c>
      <c r="Q151" s="126">
        <v>3</v>
      </c>
    </row>
    <row r="152" spans="1:17" ht="16.5" customHeight="1">
      <c r="A152" s="3" t="s">
        <v>470</v>
      </c>
      <c r="B152" s="3" t="s">
        <v>471</v>
      </c>
      <c r="C152" s="76" t="s">
        <v>325</v>
      </c>
      <c r="D152" s="121" t="s">
        <v>423</v>
      </c>
      <c r="E152" s="122"/>
      <c r="F152" s="123"/>
      <c r="G152" s="123"/>
      <c r="H152" s="123"/>
      <c r="I152" s="124">
        <f t="shared" si="8"/>
        <v>17</v>
      </c>
      <c r="J152" s="125">
        <v>0</v>
      </c>
      <c r="K152" s="125">
        <v>0</v>
      </c>
      <c r="L152" s="125">
        <v>2</v>
      </c>
      <c r="M152" s="125">
        <v>0</v>
      </c>
      <c r="N152" s="125">
        <v>15</v>
      </c>
      <c r="O152" s="125">
        <v>0</v>
      </c>
      <c r="P152" s="125">
        <v>0</v>
      </c>
      <c r="Q152" s="126">
        <v>2</v>
      </c>
    </row>
    <row r="153" spans="1:17" ht="16.5" customHeight="1">
      <c r="A153" s="3" t="s">
        <v>470</v>
      </c>
      <c r="B153" s="3" t="s">
        <v>471</v>
      </c>
      <c r="C153" s="76" t="s">
        <v>327</v>
      </c>
      <c r="D153" s="121" t="s">
        <v>423</v>
      </c>
      <c r="E153" s="122"/>
      <c r="F153" s="123"/>
      <c r="G153" s="123"/>
      <c r="H153" s="123"/>
      <c r="I153" s="124">
        <f t="shared" si="8"/>
        <v>15</v>
      </c>
      <c r="J153" s="125">
        <v>0</v>
      </c>
      <c r="K153" s="125">
        <v>0</v>
      </c>
      <c r="L153" s="125">
        <v>0</v>
      </c>
      <c r="M153" s="125">
        <v>1</v>
      </c>
      <c r="N153" s="125">
        <v>14</v>
      </c>
      <c r="O153" s="125">
        <v>0</v>
      </c>
      <c r="P153" s="125">
        <v>0</v>
      </c>
      <c r="Q153" s="126">
        <v>1</v>
      </c>
    </row>
    <row r="154" spans="1:17" ht="16.5" customHeight="1">
      <c r="A154" s="3" t="s">
        <v>481</v>
      </c>
      <c r="B154" s="3" t="s">
        <v>55</v>
      </c>
      <c r="C154" s="76" t="s">
        <v>329</v>
      </c>
      <c r="D154" s="121" t="s">
        <v>423</v>
      </c>
      <c r="E154" s="122"/>
      <c r="F154" s="123"/>
      <c r="G154" s="123"/>
      <c r="H154" s="123"/>
      <c r="I154" s="124">
        <f t="shared" si="8"/>
        <v>52</v>
      </c>
      <c r="J154" s="125">
        <v>0</v>
      </c>
      <c r="K154" s="125">
        <v>1</v>
      </c>
      <c r="L154" s="125">
        <v>0</v>
      </c>
      <c r="M154" s="125">
        <v>5</v>
      </c>
      <c r="N154" s="125">
        <v>46</v>
      </c>
      <c r="O154" s="125">
        <v>0</v>
      </c>
      <c r="P154" s="125">
        <v>0</v>
      </c>
      <c r="Q154" s="126">
        <v>6</v>
      </c>
    </row>
    <row r="155" spans="1:17" ht="16.5" customHeight="1">
      <c r="A155" s="3" t="s">
        <v>481</v>
      </c>
      <c r="B155" s="3" t="s">
        <v>55</v>
      </c>
      <c r="C155" s="76" t="s">
        <v>331</v>
      </c>
      <c r="D155" s="121" t="s">
        <v>423</v>
      </c>
      <c r="E155" s="122"/>
      <c r="F155" s="123"/>
      <c r="G155" s="123"/>
      <c r="H155" s="123"/>
      <c r="I155" s="124">
        <f t="shared" si="8"/>
        <v>19</v>
      </c>
      <c r="J155" s="125">
        <v>1</v>
      </c>
      <c r="K155" s="125">
        <v>0</v>
      </c>
      <c r="L155" s="125">
        <v>0</v>
      </c>
      <c r="M155" s="125">
        <v>2</v>
      </c>
      <c r="N155" s="125">
        <v>16</v>
      </c>
      <c r="O155" s="125">
        <v>0</v>
      </c>
      <c r="P155" s="125">
        <v>0</v>
      </c>
      <c r="Q155" s="126">
        <v>3</v>
      </c>
    </row>
    <row r="156" spans="1:17" ht="16.5" customHeight="1">
      <c r="A156" s="3" t="s">
        <v>470</v>
      </c>
      <c r="B156" s="3" t="s">
        <v>471</v>
      </c>
      <c r="C156" s="76" t="s">
        <v>333</v>
      </c>
      <c r="D156" s="121" t="s">
        <v>423</v>
      </c>
      <c r="E156" s="122"/>
      <c r="F156" s="123"/>
      <c r="G156" s="123"/>
      <c r="H156" s="123"/>
      <c r="I156" s="124">
        <f t="shared" si="8"/>
        <v>37</v>
      </c>
      <c r="J156" s="125">
        <v>0</v>
      </c>
      <c r="K156" s="125">
        <v>0</v>
      </c>
      <c r="L156" s="125">
        <v>1</v>
      </c>
      <c r="M156" s="125">
        <v>4</v>
      </c>
      <c r="N156" s="125">
        <v>32</v>
      </c>
      <c r="O156" s="125">
        <v>0</v>
      </c>
      <c r="P156" s="125">
        <v>0</v>
      </c>
      <c r="Q156" s="126">
        <v>5</v>
      </c>
    </row>
    <row r="157" spans="1:17" ht="16.5" customHeight="1">
      <c r="A157" s="3" t="s">
        <v>481</v>
      </c>
      <c r="B157" s="3" t="s">
        <v>55</v>
      </c>
      <c r="C157" s="76" t="s">
        <v>335</v>
      </c>
      <c r="D157" s="121" t="s">
        <v>423</v>
      </c>
      <c r="E157" s="122"/>
      <c r="F157" s="123"/>
      <c r="G157" s="123"/>
      <c r="H157" s="123"/>
      <c r="I157" s="124">
        <f t="shared" si="8"/>
        <v>46</v>
      </c>
      <c r="J157" s="125">
        <v>0</v>
      </c>
      <c r="K157" s="125">
        <v>0</v>
      </c>
      <c r="L157" s="125">
        <v>0</v>
      </c>
      <c r="M157" s="125">
        <v>2</v>
      </c>
      <c r="N157" s="125">
        <v>43</v>
      </c>
      <c r="O157" s="125">
        <v>1</v>
      </c>
      <c r="P157" s="125">
        <v>0</v>
      </c>
      <c r="Q157" s="126">
        <v>2</v>
      </c>
    </row>
    <row r="158" spans="1:17" ht="16.5" customHeight="1">
      <c r="A158" s="3" t="s">
        <v>481</v>
      </c>
      <c r="B158" s="3" t="s">
        <v>55</v>
      </c>
      <c r="C158" s="76" t="s">
        <v>337</v>
      </c>
      <c r="D158" s="121" t="s">
        <v>423</v>
      </c>
      <c r="E158" s="122"/>
      <c r="F158" s="123"/>
      <c r="G158" s="123"/>
      <c r="H158" s="123"/>
      <c r="I158" s="124">
        <f t="shared" si="8"/>
        <v>41</v>
      </c>
      <c r="J158" s="125">
        <v>0</v>
      </c>
      <c r="K158" s="125">
        <v>0</v>
      </c>
      <c r="L158" s="125">
        <v>0</v>
      </c>
      <c r="M158" s="125">
        <v>5</v>
      </c>
      <c r="N158" s="125">
        <v>35</v>
      </c>
      <c r="O158" s="125">
        <v>1</v>
      </c>
      <c r="P158" s="125">
        <v>0</v>
      </c>
      <c r="Q158" s="126">
        <v>5</v>
      </c>
    </row>
    <row r="159" spans="1:17" ht="16.5" customHeight="1">
      <c r="A159" s="3" t="s">
        <v>506</v>
      </c>
      <c r="B159" s="3" t="s">
        <v>507</v>
      </c>
      <c r="C159" s="76" t="s">
        <v>339</v>
      </c>
      <c r="D159" s="121" t="s">
        <v>423</v>
      </c>
      <c r="E159" s="122"/>
      <c r="F159" s="123"/>
      <c r="G159" s="123"/>
      <c r="H159" s="123"/>
      <c r="I159" s="124">
        <f t="shared" si="8"/>
        <v>52</v>
      </c>
      <c r="J159" s="125">
        <v>0</v>
      </c>
      <c r="K159" s="125">
        <v>0</v>
      </c>
      <c r="L159" s="125">
        <v>1</v>
      </c>
      <c r="M159" s="125">
        <v>3</v>
      </c>
      <c r="N159" s="125">
        <v>48</v>
      </c>
      <c r="O159" s="125">
        <v>0</v>
      </c>
      <c r="P159" s="125">
        <v>0</v>
      </c>
      <c r="Q159" s="126">
        <v>4</v>
      </c>
    </row>
    <row r="160" spans="1:17" ht="16.5" customHeight="1">
      <c r="A160" s="3" t="s">
        <v>506</v>
      </c>
      <c r="B160" s="3" t="s">
        <v>507</v>
      </c>
      <c r="C160" s="76" t="s">
        <v>341</v>
      </c>
      <c r="D160" s="121" t="s">
        <v>423</v>
      </c>
      <c r="E160" s="122"/>
      <c r="F160" s="123"/>
      <c r="G160" s="123"/>
      <c r="H160" s="123"/>
      <c r="I160" s="124">
        <f t="shared" si="8"/>
        <v>21</v>
      </c>
      <c r="J160" s="125">
        <v>0</v>
      </c>
      <c r="K160" s="125">
        <v>0</v>
      </c>
      <c r="L160" s="125">
        <v>0</v>
      </c>
      <c r="M160" s="125">
        <v>1</v>
      </c>
      <c r="N160" s="125">
        <v>20</v>
      </c>
      <c r="O160" s="125">
        <v>0</v>
      </c>
      <c r="P160" s="125">
        <v>0</v>
      </c>
      <c r="Q160" s="126">
        <v>1</v>
      </c>
    </row>
    <row r="161" spans="1:17" ht="16.5" customHeight="1">
      <c r="A161" s="3" t="s">
        <v>506</v>
      </c>
      <c r="B161" s="3" t="s">
        <v>507</v>
      </c>
      <c r="C161" s="76" t="s">
        <v>343</v>
      </c>
      <c r="D161" s="121" t="s">
        <v>423</v>
      </c>
      <c r="E161" s="122"/>
      <c r="F161" s="123"/>
      <c r="G161" s="123"/>
      <c r="H161" s="123"/>
      <c r="I161" s="124">
        <f t="shared" si="8"/>
        <v>21</v>
      </c>
      <c r="J161" s="125">
        <v>0</v>
      </c>
      <c r="K161" s="125">
        <v>0</v>
      </c>
      <c r="L161" s="125">
        <v>0</v>
      </c>
      <c r="M161" s="125">
        <v>1</v>
      </c>
      <c r="N161" s="125">
        <v>20</v>
      </c>
      <c r="O161" s="125">
        <v>0</v>
      </c>
      <c r="P161" s="125">
        <v>0</v>
      </c>
      <c r="Q161" s="126">
        <v>1</v>
      </c>
    </row>
    <row r="162" spans="1:17" ht="16.5" customHeight="1">
      <c r="A162" s="3" t="s">
        <v>506</v>
      </c>
      <c r="B162" s="3" t="s">
        <v>508</v>
      </c>
      <c r="C162" s="76" t="s">
        <v>345</v>
      </c>
      <c r="D162" s="121" t="s">
        <v>423</v>
      </c>
      <c r="E162" s="122"/>
      <c r="F162" s="123"/>
      <c r="G162" s="123"/>
      <c r="H162" s="123"/>
      <c r="I162" s="124">
        <f t="shared" si="8"/>
        <v>54</v>
      </c>
      <c r="J162" s="125">
        <v>0</v>
      </c>
      <c r="K162" s="125">
        <v>0</v>
      </c>
      <c r="L162" s="125">
        <v>1</v>
      </c>
      <c r="M162" s="125">
        <v>1</v>
      </c>
      <c r="N162" s="125">
        <v>52</v>
      </c>
      <c r="O162" s="125">
        <v>0</v>
      </c>
      <c r="P162" s="125">
        <v>0</v>
      </c>
      <c r="Q162" s="126">
        <v>2</v>
      </c>
    </row>
    <row r="163" spans="1:17" ht="16.5" customHeight="1">
      <c r="A163" s="3" t="s">
        <v>506</v>
      </c>
      <c r="B163" s="3" t="s">
        <v>508</v>
      </c>
      <c r="C163" s="76" t="s">
        <v>347</v>
      </c>
      <c r="D163" s="121" t="s">
        <v>423</v>
      </c>
      <c r="E163" s="122"/>
      <c r="F163" s="123"/>
      <c r="G163" s="123"/>
      <c r="H163" s="123"/>
      <c r="I163" s="124">
        <f t="shared" si="8"/>
        <v>21</v>
      </c>
      <c r="J163" s="125">
        <v>0</v>
      </c>
      <c r="K163" s="125">
        <v>0</v>
      </c>
      <c r="L163" s="125">
        <v>0</v>
      </c>
      <c r="M163" s="125">
        <v>1</v>
      </c>
      <c r="N163" s="125">
        <v>20</v>
      </c>
      <c r="O163" s="125">
        <v>0</v>
      </c>
      <c r="P163" s="125">
        <v>0</v>
      </c>
      <c r="Q163" s="126">
        <v>1</v>
      </c>
    </row>
    <row r="164" spans="1:17" ht="16.5" customHeight="1">
      <c r="A164" s="3" t="s">
        <v>506</v>
      </c>
      <c r="B164" s="3" t="s">
        <v>508</v>
      </c>
      <c r="C164" s="76" t="s">
        <v>349</v>
      </c>
      <c r="D164" s="121" t="s">
        <v>423</v>
      </c>
      <c r="E164" s="122"/>
      <c r="F164" s="123"/>
      <c r="G164" s="123"/>
      <c r="H164" s="123"/>
      <c r="I164" s="124">
        <f t="shared" si="8"/>
        <v>22</v>
      </c>
      <c r="J164" s="125">
        <v>0</v>
      </c>
      <c r="K164" s="125">
        <v>0</v>
      </c>
      <c r="L164" s="125">
        <v>0</v>
      </c>
      <c r="M164" s="125">
        <v>3</v>
      </c>
      <c r="N164" s="125">
        <v>18</v>
      </c>
      <c r="O164" s="125">
        <v>1</v>
      </c>
      <c r="P164" s="125">
        <v>0</v>
      </c>
      <c r="Q164" s="126">
        <v>3</v>
      </c>
    </row>
    <row r="165" spans="1:17" ht="16.5" customHeight="1">
      <c r="A165" s="3" t="s">
        <v>506</v>
      </c>
      <c r="B165" s="3" t="s">
        <v>507</v>
      </c>
      <c r="C165" s="76" t="s">
        <v>351</v>
      </c>
      <c r="D165" s="121" t="s">
        <v>423</v>
      </c>
      <c r="E165" s="122"/>
      <c r="F165" s="123"/>
      <c r="G165" s="123"/>
      <c r="H165" s="123"/>
      <c r="I165" s="124">
        <f t="shared" si="8"/>
        <v>120</v>
      </c>
      <c r="J165" s="125">
        <v>0</v>
      </c>
      <c r="K165" s="125">
        <v>1</v>
      </c>
      <c r="L165" s="125">
        <v>3</v>
      </c>
      <c r="M165" s="125">
        <v>6</v>
      </c>
      <c r="N165" s="125">
        <v>110</v>
      </c>
      <c r="O165" s="125">
        <v>0</v>
      </c>
      <c r="P165" s="125">
        <v>0</v>
      </c>
      <c r="Q165" s="126">
        <v>10</v>
      </c>
    </row>
    <row r="166" spans="1:17" ht="16.5" customHeight="1">
      <c r="A166" s="3" t="s">
        <v>474</v>
      </c>
      <c r="B166" s="3" t="s">
        <v>475</v>
      </c>
      <c r="C166" s="76" t="s">
        <v>353</v>
      </c>
      <c r="D166" s="121" t="s">
        <v>423</v>
      </c>
      <c r="E166" s="122"/>
      <c r="F166" s="123"/>
      <c r="G166" s="123"/>
      <c r="H166" s="123"/>
      <c r="I166" s="124">
        <f t="shared" si="8"/>
        <v>264</v>
      </c>
      <c r="J166" s="125">
        <v>0</v>
      </c>
      <c r="K166" s="125">
        <v>0</v>
      </c>
      <c r="L166" s="125">
        <v>0</v>
      </c>
      <c r="M166" s="125">
        <v>17</v>
      </c>
      <c r="N166" s="125">
        <v>243</v>
      </c>
      <c r="O166" s="125">
        <v>4</v>
      </c>
      <c r="P166" s="125">
        <v>0</v>
      </c>
      <c r="Q166" s="126">
        <v>17</v>
      </c>
    </row>
    <row r="167" spans="1:17" ht="16.5" customHeight="1">
      <c r="A167" s="3" t="s">
        <v>474</v>
      </c>
      <c r="B167" s="3" t="s">
        <v>475</v>
      </c>
      <c r="C167" s="76" t="s">
        <v>355</v>
      </c>
      <c r="D167" s="121" t="s">
        <v>423</v>
      </c>
      <c r="E167" s="122"/>
      <c r="F167" s="123"/>
      <c r="G167" s="123"/>
      <c r="H167" s="123"/>
      <c r="I167" s="124">
        <f t="shared" si="8"/>
        <v>35</v>
      </c>
      <c r="J167" s="125">
        <v>0</v>
      </c>
      <c r="K167" s="125">
        <v>0</v>
      </c>
      <c r="L167" s="125">
        <v>0</v>
      </c>
      <c r="M167" s="125">
        <v>0</v>
      </c>
      <c r="N167" s="125">
        <v>35</v>
      </c>
      <c r="O167" s="125">
        <v>0</v>
      </c>
      <c r="P167" s="125">
        <v>0</v>
      </c>
      <c r="Q167" s="126">
        <v>0</v>
      </c>
    </row>
    <row r="168" spans="1:17" ht="16.5" customHeight="1">
      <c r="A168" s="3" t="s">
        <v>474</v>
      </c>
      <c r="B168" s="3" t="s">
        <v>475</v>
      </c>
      <c r="C168" s="76" t="s">
        <v>357</v>
      </c>
      <c r="D168" s="121" t="s">
        <v>423</v>
      </c>
      <c r="E168" s="122"/>
      <c r="F168" s="123"/>
      <c r="G168" s="123"/>
      <c r="H168" s="123"/>
      <c r="I168" s="124">
        <f t="shared" si="8"/>
        <v>33</v>
      </c>
      <c r="J168" s="125">
        <v>0</v>
      </c>
      <c r="K168" s="125">
        <v>0</v>
      </c>
      <c r="L168" s="125">
        <v>0</v>
      </c>
      <c r="M168" s="125">
        <v>0</v>
      </c>
      <c r="N168" s="125">
        <v>33</v>
      </c>
      <c r="O168" s="125">
        <v>0</v>
      </c>
      <c r="P168" s="125">
        <v>0</v>
      </c>
      <c r="Q168" s="126">
        <v>0</v>
      </c>
    </row>
    <row r="169" spans="1:17" ht="16.5" customHeight="1">
      <c r="A169" s="3" t="s">
        <v>474</v>
      </c>
      <c r="B169" s="3" t="s">
        <v>475</v>
      </c>
      <c r="C169" s="76" t="s">
        <v>359</v>
      </c>
      <c r="D169" s="121" t="s">
        <v>423</v>
      </c>
      <c r="E169" s="122"/>
      <c r="F169" s="123"/>
      <c r="G169" s="123"/>
      <c r="H169" s="123"/>
      <c r="I169" s="124">
        <f t="shared" si="8"/>
        <v>36</v>
      </c>
      <c r="J169" s="125">
        <v>0</v>
      </c>
      <c r="K169" s="125">
        <v>0</v>
      </c>
      <c r="L169" s="125">
        <v>0</v>
      </c>
      <c r="M169" s="125">
        <v>5</v>
      </c>
      <c r="N169" s="125">
        <v>31</v>
      </c>
      <c r="O169" s="125">
        <v>0</v>
      </c>
      <c r="P169" s="125">
        <v>0</v>
      </c>
      <c r="Q169" s="126">
        <v>5</v>
      </c>
    </row>
    <row r="170" spans="1:17" ht="16.5" customHeight="1">
      <c r="A170" s="3" t="s">
        <v>474</v>
      </c>
      <c r="B170" s="3" t="s">
        <v>475</v>
      </c>
      <c r="C170" s="76" t="s">
        <v>361</v>
      </c>
      <c r="D170" s="121" t="s">
        <v>423</v>
      </c>
      <c r="E170" s="122"/>
      <c r="F170" s="123"/>
      <c r="G170" s="123"/>
      <c r="H170" s="123"/>
      <c r="I170" s="124">
        <f t="shared" si="8"/>
        <v>26</v>
      </c>
      <c r="J170" s="125">
        <v>0</v>
      </c>
      <c r="K170" s="125">
        <v>0</v>
      </c>
      <c r="L170" s="125">
        <v>0</v>
      </c>
      <c r="M170" s="125">
        <v>1</v>
      </c>
      <c r="N170" s="125">
        <v>25</v>
      </c>
      <c r="O170" s="125">
        <v>0</v>
      </c>
      <c r="P170" s="125">
        <v>0</v>
      </c>
      <c r="Q170" s="126">
        <v>1</v>
      </c>
    </row>
    <row r="171" spans="1:17" ht="16.5" customHeight="1">
      <c r="A171" s="3" t="s">
        <v>474</v>
      </c>
      <c r="B171" s="3" t="s">
        <v>475</v>
      </c>
      <c r="C171" s="76" t="s">
        <v>363</v>
      </c>
      <c r="D171" s="121" t="s">
        <v>423</v>
      </c>
      <c r="E171" s="122"/>
      <c r="F171" s="123"/>
      <c r="G171" s="123"/>
      <c r="H171" s="123"/>
      <c r="I171" s="124">
        <f t="shared" si="8"/>
        <v>46</v>
      </c>
      <c r="J171" s="125">
        <v>0</v>
      </c>
      <c r="K171" s="125">
        <v>0</v>
      </c>
      <c r="L171" s="125">
        <v>1</v>
      </c>
      <c r="M171" s="125">
        <v>3</v>
      </c>
      <c r="N171" s="125">
        <v>41</v>
      </c>
      <c r="O171" s="125">
        <v>1</v>
      </c>
      <c r="P171" s="125">
        <v>0</v>
      </c>
      <c r="Q171" s="126">
        <v>4</v>
      </c>
    </row>
    <row r="172" spans="1:17" ht="16.5" customHeight="1">
      <c r="A172" s="3" t="s">
        <v>474</v>
      </c>
      <c r="B172" s="3" t="s">
        <v>475</v>
      </c>
      <c r="C172" s="76" t="s">
        <v>365</v>
      </c>
      <c r="D172" s="121" t="s">
        <v>423</v>
      </c>
      <c r="E172" s="122"/>
      <c r="F172" s="123"/>
      <c r="G172" s="123"/>
      <c r="H172" s="123"/>
      <c r="I172" s="124">
        <f t="shared" si="8"/>
        <v>103</v>
      </c>
      <c r="J172" s="125">
        <v>0</v>
      </c>
      <c r="K172" s="125">
        <v>1</v>
      </c>
      <c r="L172" s="125">
        <v>3</v>
      </c>
      <c r="M172" s="125">
        <v>6</v>
      </c>
      <c r="N172" s="125">
        <v>92</v>
      </c>
      <c r="O172" s="125">
        <v>1</v>
      </c>
      <c r="P172" s="125">
        <v>0</v>
      </c>
      <c r="Q172" s="126">
        <v>10</v>
      </c>
    </row>
    <row r="173" spans="1:17" ht="16.5" customHeight="1">
      <c r="A173" s="3" t="s">
        <v>474</v>
      </c>
      <c r="B173" s="3" t="s">
        <v>475</v>
      </c>
      <c r="C173" s="76" t="s">
        <v>367</v>
      </c>
      <c r="D173" s="121" t="s">
        <v>423</v>
      </c>
      <c r="E173" s="122"/>
      <c r="F173" s="123"/>
      <c r="G173" s="123"/>
      <c r="H173" s="123"/>
      <c r="I173" s="124">
        <f t="shared" si="8"/>
        <v>29</v>
      </c>
      <c r="J173" s="125">
        <v>0</v>
      </c>
      <c r="K173" s="125">
        <v>0</v>
      </c>
      <c r="L173" s="125">
        <v>0</v>
      </c>
      <c r="M173" s="125">
        <v>2</v>
      </c>
      <c r="N173" s="125">
        <v>27</v>
      </c>
      <c r="O173" s="125">
        <v>0</v>
      </c>
      <c r="P173" s="125">
        <v>0</v>
      </c>
      <c r="Q173" s="126">
        <v>2</v>
      </c>
    </row>
    <row r="174" spans="1:17" ht="16.5" customHeight="1">
      <c r="A174" s="3" t="s">
        <v>474</v>
      </c>
      <c r="B174" s="3" t="s">
        <v>475</v>
      </c>
      <c r="C174" s="76" t="s">
        <v>369</v>
      </c>
      <c r="D174" s="121" t="s">
        <v>423</v>
      </c>
      <c r="E174" s="122"/>
      <c r="F174" s="123"/>
      <c r="G174" s="123"/>
      <c r="H174" s="123"/>
      <c r="I174" s="124">
        <f t="shared" si="8"/>
        <v>31</v>
      </c>
      <c r="J174" s="125">
        <v>0</v>
      </c>
      <c r="K174" s="125">
        <v>0</v>
      </c>
      <c r="L174" s="125">
        <v>0</v>
      </c>
      <c r="M174" s="125">
        <v>7</v>
      </c>
      <c r="N174" s="125">
        <v>23</v>
      </c>
      <c r="O174" s="125">
        <v>1</v>
      </c>
      <c r="P174" s="125">
        <v>0</v>
      </c>
      <c r="Q174" s="126">
        <v>7</v>
      </c>
    </row>
    <row r="175" spans="1:17" ht="16.5" customHeight="1">
      <c r="A175" s="3" t="s">
        <v>474</v>
      </c>
      <c r="B175" s="3" t="s">
        <v>475</v>
      </c>
      <c r="C175" s="76" t="s">
        <v>371</v>
      </c>
      <c r="D175" s="121" t="s">
        <v>423</v>
      </c>
      <c r="E175" s="122"/>
      <c r="F175" s="123"/>
      <c r="G175" s="123"/>
      <c r="H175" s="123"/>
      <c r="I175" s="124">
        <f t="shared" si="8"/>
        <v>40</v>
      </c>
      <c r="J175" s="125">
        <v>0</v>
      </c>
      <c r="K175" s="125">
        <v>0</v>
      </c>
      <c r="L175" s="125">
        <v>0</v>
      </c>
      <c r="M175" s="125">
        <v>3</v>
      </c>
      <c r="N175" s="125">
        <v>37</v>
      </c>
      <c r="O175" s="125">
        <v>0</v>
      </c>
      <c r="P175" s="125">
        <v>0</v>
      </c>
      <c r="Q175" s="126">
        <v>3</v>
      </c>
    </row>
    <row r="176" spans="1:17" ht="16.5" customHeight="1">
      <c r="A176" s="3" t="s">
        <v>474</v>
      </c>
      <c r="B176" s="3" t="s">
        <v>475</v>
      </c>
      <c r="C176" s="76" t="s">
        <v>373</v>
      </c>
      <c r="D176" s="121" t="s">
        <v>423</v>
      </c>
      <c r="E176" s="122"/>
      <c r="F176" s="123"/>
      <c r="G176" s="123"/>
      <c r="H176" s="123"/>
      <c r="I176" s="124">
        <f t="shared" si="8"/>
        <v>25</v>
      </c>
      <c r="J176" s="125">
        <v>0</v>
      </c>
      <c r="K176" s="125">
        <v>0</v>
      </c>
      <c r="L176" s="125">
        <v>1</v>
      </c>
      <c r="M176" s="125">
        <v>2</v>
      </c>
      <c r="N176" s="125">
        <v>22</v>
      </c>
      <c r="O176" s="125">
        <v>0</v>
      </c>
      <c r="P176" s="125">
        <v>0</v>
      </c>
      <c r="Q176" s="126">
        <v>3</v>
      </c>
    </row>
    <row r="177" spans="1:17" ht="16.5" customHeight="1">
      <c r="A177" s="3" t="s">
        <v>474</v>
      </c>
      <c r="B177" s="3" t="s">
        <v>475</v>
      </c>
      <c r="C177" s="76" t="s">
        <v>375</v>
      </c>
      <c r="D177" s="121" t="s">
        <v>423</v>
      </c>
      <c r="E177" s="122"/>
      <c r="F177" s="123"/>
      <c r="G177" s="123"/>
      <c r="H177" s="123"/>
      <c r="I177" s="124">
        <f t="shared" si="8"/>
        <v>145</v>
      </c>
      <c r="J177" s="125">
        <v>0</v>
      </c>
      <c r="K177" s="125">
        <v>0</v>
      </c>
      <c r="L177" s="125">
        <v>0</v>
      </c>
      <c r="M177" s="125">
        <v>6</v>
      </c>
      <c r="N177" s="125">
        <v>138</v>
      </c>
      <c r="O177" s="125">
        <v>1</v>
      </c>
      <c r="P177" s="125">
        <v>0</v>
      </c>
      <c r="Q177" s="126">
        <v>6</v>
      </c>
    </row>
    <row r="178" spans="1:17" ht="16.5" customHeight="1">
      <c r="A178" s="3" t="s">
        <v>474</v>
      </c>
      <c r="B178" s="3" t="s">
        <v>475</v>
      </c>
      <c r="C178" s="76" t="s">
        <v>377</v>
      </c>
      <c r="D178" s="121" t="s">
        <v>423</v>
      </c>
      <c r="E178" s="122"/>
      <c r="F178" s="123"/>
      <c r="G178" s="123"/>
      <c r="H178" s="123"/>
      <c r="I178" s="124">
        <f t="shared" si="8"/>
        <v>20</v>
      </c>
      <c r="J178" s="125">
        <v>0</v>
      </c>
      <c r="K178" s="125">
        <v>0</v>
      </c>
      <c r="L178" s="125">
        <v>0</v>
      </c>
      <c r="M178" s="125">
        <v>0</v>
      </c>
      <c r="N178" s="125">
        <v>20</v>
      </c>
      <c r="O178" s="125">
        <v>0</v>
      </c>
      <c r="P178" s="125">
        <v>0</v>
      </c>
      <c r="Q178" s="126">
        <v>0</v>
      </c>
    </row>
    <row r="179" spans="1:17" ht="16.5" customHeight="1">
      <c r="A179" s="3" t="s">
        <v>474</v>
      </c>
      <c r="B179" s="3" t="s">
        <v>475</v>
      </c>
      <c r="C179" s="76" t="s">
        <v>379</v>
      </c>
      <c r="D179" s="121" t="s">
        <v>423</v>
      </c>
      <c r="E179" s="122"/>
      <c r="F179" s="123"/>
      <c r="G179" s="123"/>
      <c r="H179" s="123"/>
      <c r="I179" s="124">
        <f t="shared" si="8"/>
        <v>15</v>
      </c>
      <c r="J179" s="125">
        <v>0</v>
      </c>
      <c r="K179" s="125">
        <v>0</v>
      </c>
      <c r="L179" s="125">
        <v>0</v>
      </c>
      <c r="M179" s="125">
        <v>1</v>
      </c>
      <c r="N179" s="125">
        <v>13</v>
      </c>
      <c r="O179" s="125">
        <v>1</v>
      </c>
      <c r="P179" s="125">
        <v>0</v>
      </c>
      <c r="Q179" s="126">
        <v>1</v>
      </c>
    </row>
    <row r="180" spans="1:17" ht="16.5" customHeight="1">
      <c r="A180" s="3" t="s">
        <v>474</v>
      </c>
      <c r="B180" s="3" t="s">
        <v>475</v>
      </c>
      <c r="C180" s="76" t="s">
        <v>381</v>
      </c>
      <c r="D180" s="121" t="s">
        <v>423</v>
      </c>
      <c r="E180" s="122"/>
      <c r="F180" s="123"/>
      <c r="G180" s="123"/>
      <c r="H180" s="123"/>
      <c r="I180" s="124">
        <f t="shared" si="8"/>
        <v>32</v>
      </c>
      <c r="J180" s="125">
        <v>2</v>
      </c>
      <c r="K180" s="125">
        <v>1</v>
      </c>
      <c r="L180" s="125">
        <v>0</v>
      </c>
      <c r="M180" s="125">
        <v>4</v>
      </c>
      <c r="N180" s="125">
        <v>25</v>
      </c>
      <c r="O180" s="125">
        <v>0</v>
      </c>
      <c r="P180" s="125">
        <v>0</v>
      </c>
      <c r="Q180" s="126">
        <v>7</v>
      </c>
    </row>
    <row r="181" spans="1:17" ht="16.5" customHeight="1">
      <c r="A181" s="3" t="s">
        <v>474</v>
      </c>
      <c r="B181" s="3" t="s">
        <v>475</v>
      </c>
      <c r="C181" s="76" t="s">
        <v>383</v>
      </c>
      <c r="D181" s="121" t="s">
        <v>423</v>
      </c>
      <c r="E181" s="122"/>
      <c r="F181" s="123"/>
      <c r="G181" s="123"/>
      <c r="H181" s="123"/>
      <c r="I181" s="124">
        <f t="shared" si="8"/>
        <v>34</v>
      </c>
      <c r="J181" s="125">
        <v>0</v>
      </c>
      <c r="K181" s="125">
        <v>0</v>
      </c>
      <c r="L181" s="125">
        <v>0</v>
      </c>
      <c r="M181" s="125">
        <v>2</v>
      </c>
      <c r="N181" s="125">
        <v>32</v>
      </c>
      <c r="O181" s="125">
        <v>0</v>
      </c>
      <c r="P181" s="125">
        <v>0</v>
      </c>
      <c r="Q181" s="126">
        <v>2</v>
      </c>
    </row>
    <row r="182" spans="1:17" ht="16.5" customHeight="1">
      <c r="A182" s="3" t="s">
        <v>474</v>
      </c>
      <c r="B182" s="3" t="s">
        <v>475</v>
      </c>
      <c r="C182" s="76" t="s">
        <v>385</v>
      </c>
      <c r="D182" s="121" t="s">
        <v>423</v>
      </c>
      <c r="E182" s="122"/>
      <c r="F182" s="123"/>
      <c r="G182" s="123"/>
      <c r="H182" s="123"/>
      <c r="I182" s="124">
        <f t="shared" si="8"/>
        <v>17</v>
      </c>
      <c r="J182" s="125">
        <v>0</v>
      </c>
      <c r="K182" s="125">
        <v>0</v>
      </c>
      <c r="L182" s="125">
        <v>0</v>
      </c>
      <c r="M182" s="125">
        <v>2</v>
      </c>
      <c r="N182" s="125">
        <v>15</v>
      </c>
      <c r="O182" s="125">
        <v>0</v>
      </c>
      <c r="P182" s="125">
        <v>0</v>
      </c>
      <c r="Q182" s="126">
        <v>2</v>
      </c>
    </row>
    <row r="183" spans="1:17" ht="16.5" customHeight="1">
      <c r="A183" s="3" t="s">
        <v>474</v>
      </c>
      <c r="B183" s="3" t="s">
        <v>475</v>
      </c>
      <c r="C183" s="76" t="s">
        <v>387</v>
      </c>
      <c r="D183" s="121" t="s">
        <v>423</v>
      </c>
      <c r="E183" s="122"/>
      <c r="F183" s="123"/>
      <c r="G183" s="123"/>
      <c r="H183" s="123"/>
      <c r="I183" s="124">
        <f t="shared" si="8"/>
        <v>20</v>
      </c>
      <c r="J183" s="125">
        <v>0</v>
      </c>
      <c r="K183" s="125">
        <v>1</v>
      </c>
      <c r="L183" s="125">
        <v>0</v>
      </c>
      <c r="M183" s="125">
        <v>2</v>
      </c>
      <c r="N183" s="125">
        <v>17</v>
      </c>
      <c r="O183" s="125">
        <v>0</v>
      </c>
      <c r="P183" s="125">
        <v>0</v>
      </c>
      <c r="Q183" s="126">
        <v>3</v>
      </c>
    </row>
    <row r="184" spans="1:17" ht="16.5" customHeight="1">
      <c r="A184" s="3" t="s">
        <v>472</v>
      </c>
      <c r="B184" s="3" t="s">
        <v>473</v>
      </c>
      <c r="C184" s="76" t="s">
        <v>389</v>
      </c>
      <c r="D184" s="121" t="s">
        <v>423</v>
      </c>
      <c r="E184" s="122"/>
      <c r="F184" s="123"/>
      <c r="G184" s="123"/>
      <c r="H184" s="123"/>
      <c r="I184" s="124">
        <f t="shared" si="8"/>
        <v>117</v>
      </c>
      <c r="J184" s="125">
        <v>0</v>
      </c>
      <c r="K184" s="125">
        <v>1</v>
      </c>
      <c r="L184" s="125">
        <v>1</v>
      </c>
      <c r="M184" s="125">
        <v>10</v>
      </c>
      <c r="N184" s="125">
        <v>105</v>
      </c>
      <c r="O184" s="125">
        <v>0</v>
      </c>
      <c r="P184" s="125">
        <v>0</v>
      </c>
      <c r="Q184" s="126">
        <v>12</v>
      </c>
    </row>
    <row r="185" spans="1:17" ht="16.5" customHeight="1">
      <c r="A185" s="3" t="s">
        <v>472</v>
      </c>
      <c r="B185" s="3" t="s">
        <v>473</v>
      </c>
      <c r="C185" s="76" t="s">
        <v>391</v>
      </c>
      <c r="D185" s="121" t="s">
        <v>423</v>
      </c>
      <c r="E185" s="122"/>
      <c r="F185" s="123"/>
      <c r="G185" s="123"/>
      <c r="H185" s="123"/>
      <c r="I185" s="124">
        <f t="shared" si="8"/>
        <v>43</v>
      </c>
      <c r="J185" s="125">
        <v>0</v>
      </c>
      <c r="K185" s="125">
        <v>0</v>
      </c>
      <c r="L185" s="125">
        <v>1</v>
      </c>
      <c r="M185" s="125">
        <v>2</v>
      </c>
      <c r="N185" s="125">
        <v>40</v>
      </c>
      <c r="O185" s="125">
        <v>0</v>
      </c>
      <c r="P185" s="125">
        <v>0</v>
      </c>
      <c r="Q185" s="126">
        <v>3</v>
      </c>
    </row>
    <row r="186" spans="1:17" ht="16.5" customHeight="1">
      <c r="A186" s="3" t="s">
        <v>472</v>
      </c>
      <c r="B186" s="3" t="s">
        <v>473</v>
      </c>
      <c r="C186" s="76" t="s">
        <v>393</v>
      </c>
      <c r="D186" s="121" t="s">
        <v>423</v>
      </c>
      <c r="E186" s="122"/>
      <c r="F186" s="123"/>
      <c r="G186" s="123"/>
      <c r="H186" s="123"/>
      <c r="I186" s="124">
        <f t="shared" si="8"/>
        <v>35</v>
      </c>
      <c r="J186" s="125">
        <v>0</v>
      </c>
      <c r="K186" s="125">
        <v>0</v>
      </c>
      <c r="L186" s="125">
        <v>0</v>
      </c>
      <c r="M186" s="125">
        <v>0</v>
      </c>
      <c r="N186" s="125">
        <v>35</v>
      </c>
      <c r="O186" s="125">
        <v>0</v>
      </c>
      <c r="P186" s="125">
        <v>0</v>
      </c>
      <c r="Q186" s="126">
        <v>0</v>
      </c>
    </row>
    <row r="187" spans="1:17" ht="16.5" customHeight="1">
      <c r="A187" s="3" t="s">
        <v>472</v>
      </c>
      <c r="B187" s="3" t="s">
        <v>473</v>
      </c>
      <c r="C187" s="76" t="s">
        <v>395</v>
      </c>
      <c r="D187" s="121" t="s">
        <v>423</v>
      </c>
      <c r="E187" s="122"/>
      <c r="F187" s="123"/>
      <c r="G187" s="123"/>
      <c r="H187" s="123"/>
      <c r="I187" s="124">
        <f t="shared" si="8"/>
        <v>34</v>
      </c>
      <c r="J187" s="125">
        <v>0</v>
      </c>
      <c r="K187" s="125">
        <v>0</v>
      </c>
      <c r="L187" s="125">
        <v>3</v>
      </c>
      <c r="M187" s="125">
        <v>2</v>
      </c>
      <c r="N187" s="125">
        <v>29</v>
      </c>
      <c r="O187" s="125">
        <v>0</v>
      </c>
      <c r="P187" s="125">
        <v>0</v>
      </c>
      <c r="Q187" s="126">
        <v>5</v>
      </c>
    </row>
    <row r="188" spans="1:17" ht="16.5" customHeight="1">
      <c r="A188" s="3" t="s">
        <v>472</v>
      </c>
      <c r="B188" s="3" t="s">
        <v>473</v>
      </c>
      <c r="C188" s="76" t="s">
        <v>397</v>
      </c>
      <c r="D188" s="121" t="s">
        <v>423</v>
      </c>
      <c r="E188" s="122"/>
      <c r="F188" s="123"/>
      <c r="G188" s="123"/>
      <c r="H188" s="123"/>
      <c r="I188" s="124">
        <f t="shared" si="8"/>
        <v>25</v>
      </c>
      <c r="J188" s="125">
        <v>0</v>
      </c>
      <c r="K188" s="125">
        <v>0</v>
      </c>
      <c r="L188" s="125">
        <v>0</v>
      </c>
      <c r="M188" s="125">
        <v>5</v>
      </c>
      <c r="N188" s="125">
        <v>20</v>
      </c>
      <c r="O188" s="125">
        <v>0</v>
      </c>
      <c r="P188" s="125">
        <v>0</v>
      </c>
      <c r="Q188" s="126">
        <v>5</v>
      </c>
    </row>
    <row r="189" spans="1:17" ht="16.5" customHeight="1">
      <c r="A189" s="3" t="s">
        <v>472</v>
      </c>
      <c r="B189" s="3" t="s">
        <v>473</v>
      </c>
      <c r="C189" s="76" t="s">
        <v>399</v>
      </c>
      <c r="D189" s="121" t="s">
        <v>423</v>
      </c>
      <c r="E189" s="122"/>
      <c r="F189" s="123"/>
      <c r="G189" s="123"/>
      <c r="H189" s="123"/>
      <c r="I189" s="124">
        <f t="shared" si="8"/>
        <v>11</v>
      </c>
      <c r="J189" s="125">
        <v>0</v>
      </c>
      <c r="K189" s="125">
        <v>0</v>
      </c>
      <c r="L189" s="125">
        <v>0</v>
      </c>
      <c r="M189" s="125">
        <v>3</v>
      </c>
      <c r="N189" s="125">
        <v>7</v>
      </c>
      <c r="O189" s="125">
        <v>1</v>
      </c>
      <c r="P189" s="125">
        <v>0</v>
      </c>
      <c r="Q189" s="126">
        <v>3</v>
      </c>
    </row>
    <row r="190" spans="1:17" ht="16.5" customHeight="1">
      <c r="A190" s="3" t="s">
        <v>472</v>
      </c>
      <c r="B190" s="3" t="s">
        <v>473</v>
      </c>
      <c r="C190" s="76" t="s">
        <v>401</v>
      </c>
      <c r="D190" s="121" t="s">
        <v>423</v>
      </c>
      <c r="E190" s="122"/>
      <c r="F190" s="123"/>
      <c r="G190" s="123"/>
      <c r="H190" s="123"/>
      <c r="I190" s="124">
        <f t="shared" si="8"/>
        <v>22</v>
      </c>
      <c r="J190" s="125">
        <v>0</v>
      </c>
      <c r="K190" s="125">
        <v>0</v>
      </c>
      <c r="L190" s="125">
        <v>0</v>
      </c>
      <c r="M190" s="125">
        <v>2</v>
      </c>
      <c r="N190" s="125">
        <v>19</v>
      </c>
      <c r="O190" s="125">
        <v>1</v>
      </c>
      <c r="P190" s="125">
        <v>0</v>
      </c>
      <c r="Q190" s="126">
        <v>2</v>
      </c>
    </row>
    <row r="191" spans="1:17" ht="16.5" customHeight="1">
      <c r="A191" s="3" t="s">
        <v>70</v>
      </c>
      <c r="B191" s="3" t="s">
        <v>509</v>
      </c>
      <c r="C191" s="76" t="s">
        <v>403</v>
      </c>
      <c r="D191" s="121" t="s">
        <v>423</v>
      </c>
      <c r="E191" s="122"/>
      <c r="F191" s="123"/>
      <c r="G191" s="123"/>
      <c r="H191" s="123"/>
      <c r="I191" s="124">
        <f t="shared" si="8"/>
        <v>95</v>
      </c>
      <c r="J191" s="125">
        <v>0</v>
      </c>
      <c r="K191" s="125">
        <v>0</v>
      </c>
      <c r="L191" s="125">
        <v>0</v>
      </c>
      <c r="M191" s="125">
        <v>8</v>
      </c>
      <c r="N191" s="125">
        <v>87</v>
      </c>
      <c r="O191" s="125">
        <v>0</v>
      </c>
      <c r="P191" s="125">
        <v>0</v>
      </c>
      <c r="Q191" s="126">
        <v>8</v>
      </c>
    </row>
    <row r="192" spans="1:17" ht="16.5" customHeight="1">
      <c r="A192" s="3" t="s">
        <v>70</v>
      </c>
      <c r="B192" s="3" t="s">
        <v>509</v>
      </c>
      <c r="C192" s="76" t="s">
        <v>405</v>
      </c>
      <c r="D192" s="121" t="s">
        <v>423</v>
      </c>
      <c r="E192" s="122"/>
      <c r="F192" s="123"/>
      <c r="G192" s="123"/>
      <c r="H192" s="123"/>
      <c r="I192" s="124">
        <f t="shared" si="8"/>
        <v>140</v>
      </c>
      <c r="J192" s="125">
        <v>0</v>
      </c>
      <c r="K192" s="125">
        <v>2</v>
      </c>
      <c r="L192" s="125">
        <v>0</v>
      </c>
      <c r="M192" s="125">
        <v>11</v>
      </c>
      <c r="N192" s="125">
        <v>125</v>
      </c>
      <c r="O192" s="125">
        <v>2</v>
      </c>
      <c r="P192" s="125">
        <v>0</v>
      </c>
      <c r="Q192" s="126">
        <v>13</v>
      </c>
    </row>
    <row r="193" spans="1:17" ht="16.5" customHeight="1">
      <c r="A193" s="3" t="s">
        <v>70</v>
      </c>
      <c r="B193" s="3" t="s">
        <v>509</v>
      </c>
      <c r="C193" s="76" t="s">
        <v>407</v>
      </c>
      <c r="D193" s="121" t="s">
        <v>423</v>
      </c>
      <c r="E193" s="122"/>
      <c r="F193" s="123"/>
      <c r="G193" s="123"/>
      <c r="H193" s="123"/>
      <c r="I193" s="124">
        <f t="shared" si="8"/>
        <v>34</v>
      </c>
      <c r="J193" s="125">
        <v>0</v>
      </c>
      <c r="K193" s="125">
        <v>0</v>
      </c>
      <c r="L193" s="125">
        <v>0</v>
      </c>
      <c r="M193" s="125">
        <v>1</v>
      </c>
      <c r="N193" s="125">
        <v>33</v>
      </c>
      <c r="O193" s="125">
        <v>0</v>
      </c>
      <c r="P193" s="125">
        <v>0</v>
      </c>
      <c r="Q193" s="126">
        <v>1</v>
      </c>
    </row>
    <row r="194" spans="1:17" ht="16.5" customHeight="1">
      <c r="A194" s="3" t="s">
        <v>70</v>
      </c>
      <c r="B194" s="3" t="s">
        <v>509</v>
      </c>
      <c r="C194" s="76" t="s">
        <v>409</v>
      </c>
      <c r="D194" s="121" t="s">
        <v>423</v>
      </c>
      <c r="E194" s="122"/>
      <c r="F194" s="123"/>
      <c r="G194" s="123"/>
      <c r="H194" s="123"/>
      <c r="I194" s="124">
        <f t="shared" si="8"/>
        <v>18</v>
      </c>
      <c r="J194" s="125">
        <v>0</v>
      </c>
      <c r="K194" s="125">
        <v>0</v>
      </c>
      <c r="L194" s="125">
        <v>0</v>
      </c>
      <c r="M194" s="125">
        <v>1</v>
      </c>
      <c r="N194" s="125">
        <v>17</v>
      </c>
      <c r="O194" s="125">
        <v>0</v>
      </c>
      <c r="P194" s="125">
        <v>0</v>
      </c>
      <c r="Q194" s="126">
        <v>1</v>
      </c>
    </row>
    <row r="195" spans="1:17" ht="16.5" customHeight="1">
      <c r="C195" s="76" t="s">
        <v>410</v>
      </c>
      <c r="D195" s="121" t="s">
        <v>423</v>
      </c>
      <c r="E195" s="122"/>
      <c r="F195" s="123"/>
      <c r="G195" s="123"/>
      <c r="H195" s="123"/>
      <c r="I195" s="124">
        <f t="shared" si="8"/>
        <v>4</v>
      </c>
      <c r="J195" s="125">
        <v>0</v>
      </c>
      <c r="K195" s="125">
        <v>0</v>
      </c>
      <c r="L195" s="125">
        <v>1</v>
      </c>
      <c r="M195" s="125">
        <v>0</v>
      </c>
      <c r="N195" s="125">
        <v>1</v>
      </c>
      <c r="O195" s="125">
        <v>0</v>
      </c>
      <c r="P195" s="125">
        <v>2</v>
      </c>
      <c r="Q195" s="126">
        <v>1</v>
      </c>
    </row>
    <row r="196" spans="1:17" ht="16.5" customHeight="1">
      <c r="A196" s="3" t="s">
        <v>465</v>
      </c>
      <c r="B196" s="3" t="s">
        <v>3</v>
      </c>
      <c r="C196" s="69" t="s">
        <v>539</v>
      </c>
      <c r="D196" s="115" t="s">
        <v>430</v>
      </c>
      <c r="E196" s="116">
        <v>1</v>
      </c>
      <c r="F196" s="117" t="str">
        <f>CONCATENATE(C196,D196)</f>
        <v>札幌市男</v>
      </c>
      <c r="G196" s="117" t="str">
        <f>C196</f>
        <v>札幌市</v>
      </c>
      <c r="H196" s="117" t="str">
        <f>RIGHT(C196, 1)</f>
        <v>市</v>
      </c>
      <c r="I196" s="118">
        <f>SUM(J196:P196)</f>
        <v>6177</v>
      </c>
      <c r="J196" s="119">
        <v>15</v>
      </c>
      <c r="K196" s="119">
        <v>27</v>
      </c>
      <c r="L196" s="119">
        <v>63</v>
      </c>
      <c r="M196" s="119">
        <v>395</v>
      </c>
      <c r="N196" s="119">
        <v>5610</v>
      </c>
      <c r="O196" s="119">
        <v>63</v>
      </c>
      <c r="P196" s="119">
        <v>4</v>
      </c>
      <c r="Q196" s="120">
        <v>500</v>
      </c>
    </row>
    <row r="197" spans="1:17" ht="16.5" customHeight="1">
      <c r="A197" s="3" t="s">
        <v>466</v>
      </c>
      <c r="B197" s="3" t="s">
        <v>467</v>
      </c>
      <c r="C197" s="76" t="s">
        <v>36</v>
      </c>
      <c r="D197" s="121" t="s">
        <v>430</v>
      </c>
      <c r="E197" s="122">
        <v>1</v>
      </c>
      <c r="F197" s="123"/>
      <c r="G197" s="123"/>
      <c r="H197" s="123"/>
      <c r="I197" s="124">
        <f t="shared" ref="I197:I251" si="9">SUM(J197:P197)</f>
        <v>592</v>
      </c>
      <c r="J197" s="125">
        <v>1</v>
      </c>
      <c r="K197" s="125">
        <v>6</v>
      </c>
      <c r="L197" s="125">
        <v>7</v>
      </c>
      <c r="M197" s="125">
        <v>37</v>
      </c>
      <c r="N197" s="125">
        <v>529</v>
      </c>
      <c r="O197" s="125">
        <v>12</v>
      </c>
      <c r="P197" s="125">
        <v>0</v>
      </c>
      <c r="Q197" s="126">
        <v>51</v>
      </c>
    </row>
    <row r="198" spans="1:17" ht="16.5" customHeight="1">
      <c r="A198" s="3" t="s">
        <v>468</v>
      </c>
      <c r="B198" s="3" t="s">
        <v>39</v>
      </c>
      <c r="C198" s="76" t="s">
        <v>39</v>
      </c>
      <c r="D198" s="121" t="s">
        <v>430</v>
      </c>
      <c r="E198" s="122">
        <v>1</v>
      </c>
      <c r="F198" s="123"/>
      <c r="G198" s="123"/>
      <c r="H198" s="123"/>
      <c r="I198" s="124">
        <f t="shared" si="9"/>
        <v>224</v>
      </c>
      <c r="J198" s="125">
        <v>0</v>
      </c>
      <c r="K198" s="125">
        <v>2</v>
      </c>
      <c r="L198" s="125">
        <v>1</v>
      </c>
      <c r="M198" s="125">
        <v>11</v>
      </c>
      <c r="N198" s="125">
        <v>209</v>
      </c>
      <c r="O198" s="125">
        <v>1</v>
      </c>
      <c r="P198" s="125">
        <v>0</v>
      </c>
      <c r="Q198" s="126">
        <v>14</v>
      </c>
    </row>
    <row r="199" spans="1:17" ht="16.5" customHeight="1">
      <c r="A199" s="3" t="s">
        <v>469</v>
      </c>
      <c r="B199" s="3" t="s">
        <v>42</v>
      </c>
      <c r="C199" s="76" t="s">
        <v>42</v>
      </c>
      <c r="D199" s="121" t="s">
        <v>430</v>
      </c>
      <c r="E199" s="122">
        <v>1</v>
      </c>
      <c r="F199" s="123"/>
      <c r="G199" s="123"/>
      <c r="H199" s="123"/>
      <c r="I199" s="124">
        <f t="shared" si="9"/>
        <v>959</v>
      </c>
      <c r="J199" s="125">
        <v>1</v>
      </c>
      <c r="K199" s="125">
        <v>5</v>
      </c>
      <c r="L199" s="125">
        <v>13</v>
      </c>
      <c r="M199" s="125">
        <v>62</v>
      </c>
      <c r="N199" s="125">
        <v>871</v>
      </c>
      <c r="O199" s="125">
        <v>6</v>
      </c>
      <c r="P199" s="125">
        <v>1</v>
      </c>
      <c r="Q199" s="126">
        <v>81</v>
      </c>
    </row>
    <row r="200" spans="1:17" ht="16.5" customHeight="1">
      <c r="A200" s="3" t="s">
        <v>470</v>
      </c>
      <c r="B200" s="3" t="s">
        <v>471</v>
      </c>
      <c r="C200" s="76" t="s">
        <v>45</v>
      </c>
      <c r="D200" s="121" t="s">
        <v>430</v>
      </c>
      <c r="E200" s="122">
        <v>1</v>
      </c>
      <c r="F200" s="123"/>
      <c r="G200" s="123"/>
      <c r="H200" s="123"/>
      <c r="I200" s="124">
        <f t="shared" si="9"/>
        <v>201</v>
      </c>
      <c r="J200" s="125">
        <v>0</v>
      </c>
      <c r="K200" s="125">
        <v>2</v>
      </c>
      <c r="L200" s="125">
        <v>5</v>
      </c>
      <c r="M200" s="125">
        <v>17</v>
      </c>
      <c r="N200" s="125">
        <v>177</v>
      </c>
      <c r="O200" s="125">
        <v>0</v>
      </c>
      <c r="P200" s="125">
        <v>0</v>
      </c>
      <c r="Q200" s="126">
        <v>24</v>
      </c>
    </row>
    <row r="201" spans="1:17" ht="16.5" customHeight="1">
      <c r="A201" s="3" t="s">
        <v>472</v>
      </c>
      <c r="B201" s="3" t="s">
        <v>473</v>
      </c>
      <c r="C201" s="76" t="s">
        <v>48</v>
      </c>
      <c r="D201" s="121" t="s">
        <v>430</v>
      </c>
      <c r="E201" s="122">
        <v>1</v>
      </c>
      <c r="F201" s="123"/>
      <c r="G201" s="123"/>
      <c r="H201" s="123"/>
      <c r="I201" s="124">
        <f t="shared" si="9"/>
        <v>388</v>
      </c>
      <c r="J201" s="125">
        <v>1</v>
      </c>
      <c r="K201" s="125">
        <v>4</v>
      </c>
      <c r="L201" s="125">
        <v>7</v>
      </c>
      <c r="M201" s="125">
        <v>20</v>
      </c>
      <c r="N201" s="125">
        <v>355</v>
      </c>
      <c r="O201" s="125">
        <v>1</v>
      </c>
      <c r="P201" s="125">
        <v>0</v>
      </c>
      <c r="Q201" s="126">
        <v>32</v>
      </c>
    </row>
    <row r="202" spans="1:17" ht="16.5" customHeight="1">
      <c r="A202" s="3" t="s">
        <v>474</v>
      </c>
      <c r="B202" s="3" t="s">
        <v>475</v>
      </c>
      <c r="C202" s="76" t="s">
        <v>51</v>
      </c>
      <c r="D202" s="121" t="s">
        <v>430</v>
      </c>
      <c r="E202" s="122">
        <v>1</v>
      </c>
      <c r="F202" s="123"/>
      <c r="G202" s="123"/>
      <c r="H202" s="123"/>
      <c r="I202" s="124">
        <f t="shared" si="9"/>
        <v>539</v>
      </c>
      <c r="J202" s="125">
        <v>0</v>
      </c>
      <c r="K202" s="125">
        <v>2</v>
      </c>
      <c r="L202" s="125">
        <v>10</v>
      </c>
      <c r="M202" s="125">
        <v>34</v>
      </c>
      <c r="N202" s="125">
        <v>486</v>
      </c>
      <c r="O202" s="125">
        <v>7</v>
      </c>
      <c r="P202" s="125">
        <v>0</v>
      </c>
      <c r="Q202" s="126">
        <v>46</v>
      </c>
    </row>
    <row r="203" spans="1:17" ht="16.5" customHeight="1">
      <c r="A203" s="3" t="s">
        <v>476</v>
      </c>
      <c r="B203" s="3" t="s">
        <v>477</v>
      </c>
      <c r="C203" s="76" t="s">
        <v>54</v>
      </c>
      <c r="D203" s="121" t="s">
        <v>430</v>
      </c>
      <c r="E203" s="122">
        <v>1</v>
      </c>
      <c r="F203" s="123"/>
      <c r="G203" s="123"/>
      <c r="H203" s="123"/>
      <c r="I203" s="124">
        <f t="shared" si="9"/>
        <v>306</v>
      </c>
      <c r="J203" s="125">
        <v>0</v>
      </c>
      <c r="K203" s="125">
        <v>2</v>
      </c>
      <c r="L203" s="125">
        <v>2</v>
      </c>
      <c r="M203" s="125">
        <v>19</v>
      </c>
      <c r="N203" s="125">
        <v>281</v>
      </c>
      <c r="O203" s="125">
        <v>2</v>
      </c>
      <c r="P203" s="125">
        <v>0</v>
      </c>
      <c r="Q203" s="126">
        <v>23</v>
      </c>
    </row>
    <row r="204" spans="1:17" ht="16.5" customHeight="1">
      <c r="A204" s="3" t="s">
        <v>478</v>
      </c>
      <c r="B204" s="3" t="s">
        <v>22</v>
      </c>
      <c r="C204" s="76" t="s">
        <v>57</v>
      </c>
      <c r="D204" s="121" t="s">
        <v>430</v>
      </c>
      <c r="E204" s="122">
        <v>1</v>
      </c>
      <c r="F204" s="123"/>
      <c r="G204" s="123"/>
      <c r="H204" s="123"/>
      <c r="I204" s="124">
        <f t="shared" si="9"/>
        <v>13</v>
      </c>
      <c r="J204" s="125">
        <v>0</v>
      </c>
      <c r="K204" s="125">
        <v>0</v>
      </c>
      <c r="L204" s="125">
        <v>0</v>
      </c>
      <c r="M204" s="125">
        <v>1</v>
      </c>
      <c r="N204" s="125">
        <v>12</v>
      </c>
      <c r="O204" s="125">
        <v>0</v>
      </c>
      <c r="P204" s="125">
        <v>0</v>
      </c>
      <c r="Q204" s="126">
        <v>1</v>
      </c>
    </row>
    <row r="205" spans="1:17" ht="16.5" customHeight="1">
      <c r="A205" s="3" t="s">
        <v>478</v>
      </c>
      <c r="B205" s="3" t="s">
        <v>22</v>
      </c>
      <c r="C205" s="76" t="s">
        <v>60</v>
      </c>
      <c r="D205" s="121" t="s">
        <v>430</v>
      </c>
      <c r="E205" s="122">
        <v>1</v>
      </c>
      <c r="F205" s="123"/>
      <c r="G205" s="123"/>
      <c r="H205" s="123"/>
      <c r="I205" s="124">
        <f t="shared" si="9"/>
        <v>187</v>
      </c>
      <c r="J205" s="125">
        <v>0</v>
      </c>
      <c r="K205" s="125">
        <v>1</v>
      </c>
      <c r="L205" s="125">
        <v>3</v>
      </c>
      <c r="M205" s="125">
        <v>10</v>
      </c>
      <c r="N205" s="125">
        <v>171</v>
      </c>
      <c r="O205" s="125">
        <v>2</v>
      </c>
      <c r="P205" s="125">
        <v>0</v>
      </c>
      <c r="Q205" s="126">
        <v>14</v>
      </c>
    </row>
    <row r="206" spans="1:17" ht="16.5" customHeight="1">
      <c r="A206" s="3" t="s">
        <v>479</v>
      </c>
      <c r="B206" s="3" t="s">
        <v>76</v>
      </c>
      <c r="C206" s="76" t="s">
        <v>63</v>
      </c>
      <c r="D206" s="121" t="s">
        <v>430</v>
      </c>
      <c r="E206" s="122">
        <v>1</v>
      </c>
      <c r="F206" s="123"/>
      <c r="G206" s="123"/>
      <c r="H206" s="123"/>
      <c r="I206" s="124">
        <f t="shared" si="9"/>
        <v>67</v>
      </c>
      <c r="J206" s="125">
        <v>1</v>
      </c>
      <c r="K206" s="125">
        <v>0</v>
      </c>
      <c r="L206" s="125">
        <v>0</v>
      </c>
      <c r="M206" s="125">
        <v>2</v>
      </c>
      <c r="N206" s="125">
        <v>64</v>
      </c>
      <c r="O206" s="125">
        <v>0</v>
      </c>
      <c r="P206" s="125">
        <v>0</v>
      </c>
      <c r="Q206" s="126">
        <v>3</v>
      </c>
    </row>
    <row r="207" spans="1:17" ht="16.5" customHeight="1">
      <c r="A207" s="3" t="s">
        <v>480</v>
      </c>
      <c r="B207" s="3" t="s">
        <v>88</v>
      </c>
      <c r="C207" s="76" t="s">
        <v>66</v>
      </c>
      <c r="D207" s="121" t="s">
        <v>430</v>
      </c>
      <c r="E207" s="122">
        <v>1</v>
      </c>
      <c r="F207" s="123"/>
      <c r="G207" s="123"/>
      <c r="H207" s="123"/>
      <c r="I207" s="124">
        <f t="shared" si="9"/>
        <v>63</v>
      </c>
      <c r="J207" s="125">
        <v>0</v>
      </c>
      <c r="K207" s="125">
        <v>0</v>
      </c>
      <c r="L207" s="125">
        <v>1</v>
      </c>
      <c r="M207" s="125">
        <v>4</v>
      </c>
      <c r="N207" s="125">
        <v>57</v>
      </c>
      <c r="O207" s="125">
        <v>1</v>
      </c>
      <c r="P207" s="125">
        <v>0</v>
      </c>
      <c r="Q207" s="126">
        <v>5</v>
      </c>
    </row>
    <row r="208" spans="1:17" ht="16.5" customHeight="1">
      <c r="A208" s="3" t="s">
        <v>481</v>
      </c>
      <c r="B208" s="3" t="s">
        <v>55</v>
      </c>
      <c r="C208" s="76" t="s">
        <v>69</v>
      </c>
      <c r="D208" s="121" t="s">
        <v>430</v>
      </c>
      <c r="E208" s="122">
        <v>1</v>
      </c>
      <c r="F208" s="123"/>
      <c r="G208" s="123"/>
      <c r="H208" s="123"/>
      <c r="I208" s="124">
        <f t="shared" si="9"/>
        <v>535</v>
      </c>
      <c r="J208" s="125">
        <v>0</v>
      </c>
      <c r="K208" s="125">
        <v>2</v>
      </c>
      <c r="L208" s="125">
        <v>5</v>
      </c>
      <c r="M208" s="125">
        <v>30</v>
      </c>
      <c r="N208" s="125">
        <v>486</v>
      </c>
      <c r="O208" s="125">
        <v>10</v>
      </c>
      <c r="P208" s="125">
        <v>2</v>
      </c>
      <c r="Q208" s="126">
        <v>37</v>
      </c>
    </row>
    <row r="209" spans="1:17" ht="16.5" customHeight="1">
      <c r="A209" s="3" t="s">
        <v>482</v>
      </c>
      <c r="B209" s="3" t="s">
        <v>85</v>
      </c>
      <c r="C209" s="76" t="s">
        <v>72</v>
      </c>
      <c r="D209" s="121" t="s">
        <v>430</v>
      </c>
      <c r="E209" s="122">
        <v>1</v>
      </c>
      <c r="F209" s="123"/>
      <c r="G209" s="123"/>
      <c r="H209" s="123"/>
      <c r="I209" s="124">
        <f t="shared" si="9"/>
        <v>86</v>
      </c>
      <c r="J209" s="125">
        <v>0</v>
      </c>
      <c r="K209" s="125">
        <v>1</v>
      </c>
      <c r="L209" s="125">
        <v>1</v>
      </c>
      <c r="M209" s="125">
        <v>10</v>
      </c>
      <c r="N209" s="125">
        <v>73</v>
      </c>
      <c r="O209" s="125">
        <v>1</v>
      </c>
      <c r="P209" s="125">
        <v>0</v>
      </c>
      <c r="Q209" s="126">
        <v>12</v>
      </c>
    </row>
    <row r="210" spans="1:17" ht="16.5" customHeight="1">
      <c r="A210" s="3" t="s">
        <v>478</v>
      </c>
      <c r="B210" s="3" t="s">
        <v>22</v>
      </c>
      <c r="C210" s="76" t="s">
        <v>75</v>
      </c>
      <c r="D210" s="121" t="s">
        <v>430</v>
      </c>
      <c r="E210" s="122">
        <v>1</v>
      </c>
      <c r="F210" s="123"/>
      <c r="G210" s="123"/>
      <c r="H210" s="123"/>
      <c r="I210" s="124">
        <f t="shared" si="9"/>
        <v>35</v>
      </c>
      <c r="J210" s="125">
        <v>0</v>
      </c>
      <c r="K210" s="125">
        <v>0</v>
      </c>
      <c r="L210" s="125">
        <v>0</v>
      </c>
      <c r="M210" s="125">
        <v>3</v>
      </c>
      <c r="N210" s="125">
        <v>32</v>
      </c>
      <c r="O210" s="125">
        <v>0</v>
      </c>
      <c r="P210" s="125">
        <v>0</v>
      </c>
      <c r="Q210" s="126">
        <v>3</v>
      </c>
    </row>
    <row r="211" spans="1:17" ht="16.5" customHeight="1">
      <c r="A211" s="3" t="s">
        <v>483</v>
      </c>
      <c r="B211" s="3" t="s">
        <v>484</v>
      </c>
      <c r="C211" s="76" t="s">
        <v>78</v>
      </c>
      <c r="D211" s="121" t="s">
        <v>430</v>
      </c>
      <c r="E211" s="122">
        <v>1</v>
      </c>
      <c r="F211" s="123"/>
      <c r="G211" s="123"/>
      <c r="H211" s="123"/>
      <c r="I211" s="124">
        <f t="shared" si="9"/>
        <v>23</v>
      </c>
      <c r="J211" s="125">
        <v>0</v>
      </c>
      <c r="K211" s="125">
        <v>0</v>
      </c>
      <c r="L211" s="125">
        <v>0</v>
      </c>
      <c r="M211" s="125">
        <v>0</v>
      </c>
      <c r="N211" s="125">
        <v>23</v>
      </c>
      <c r="O211" s="125">
        <v>0</v>
      </c>
      <c r="P211" s="125">
        <v>0</v>
      </c>
      <c r="Q211" s="126">
        <v>0</v>
      </c>
    </row>
    <row r="212" spans="1:17" ht="16.5" customHeight="1">
      <c r="A212" s="3" t="s">
        <v>465</v>
      </c>
      <c r="B212" s="3" t="s">
        <v>485</v>
      </c>
      <c r="C212" s="76" t="s">
        <v>81</v>
      </c>
      <c r="D212" s="121" t="s">
        <v>430</v>
      </c>
      <c r="E212" s="122">
        <v>1</v>
      </c>
      <c r="F212" s="123"/>
      <c r="G212" s="123"/>
      <c r="H212" s="123"/>
      <c r="I212" s="124">
        <f t="shared" si="9"/>
        <v>333</v>
      </c>
      <c r="J212" s="125">
        <v>0</v>
      </c>
      <c r="K212" s="125">
        <v>1</v>
      </c>
      <c r="L212" s="125">
        <v>4</v>
      </c>
      <c r="M212" s="125">
        <v>18</v>
      </c>
      <c r="N212" s="125">
        <v>307</v>
      </c>
      <c r="O212" s="125">
        <v>3</v>
      </c>
      <c r="P212" s="125">
        <v>0</v>
      </c>
      <c r="Q212" s="126">
        <v>23</v>
      </c>
    </row>
    <row r="213" spans="1:17" ht="16.5" customHeight="1">
      <c r="A213" s="3" t="s">
        <v>483</v>
      </c>
      <c r="B213" s="3" t="s">
        <v>484</v>
      </c>
      <c r="C213" s="76" t="s">
        <v>84</v>
      </c>
      <c r="D213" s="121" t="s">
        <v>430</v>
      </c>
      <c r="E213" s="122">
        <v>1</v>
      </c>
      <c r="F213" s="123"/>
      <c r="G213" s="123"/>
      <c r="H213" s="123"/>
      <c r="I213" s="124">
        <f t="shared" si="9"/>
        <v>14</v>
      </c>
      <c r="J213" s="125">
        <v>0</v>
      </c>
      <c r="K213" s="125">
        <v>0</v>
      </c>
      <c r="L213" s="125">
        <v>0</v>
      </c>
      <c r="M213" s="125">
        <v>2</v>
      </c>
      <c r="N213" s="125">
        <v>12</v>
      </c>
      <c r="O213" s="125">
        <v>0</v>
      </c>
      <c r="P213" s="125">
        <v>0</v>
      </c>
      <c r="Q213" s="126">
        <v>2</v>
      </c>
    </row>
    <row r="214" spans="1:17" ht="16.5" customHeight="1">
      <c r="A214" s="3" t="s">
        <v>486</v>
      </c>
      <c r="B214" s="3" t="s">
        <v>487</v>
      </c>
      <c r="C214" s="76" t="s">
        <v>87</v>
      </c>
      <c r="D214" s="121" t="s">
        <v>430</v>
      </c>
      <c r="E214" s="122">
        <v>1</v>
      </c>
      <c r="F214" s="123"/>
      <c r="G214" s="123"/>
      <c r="H214" s="123"/>
      <c r="I214" s="124">
        <f t="shared" si="9"/>
        <v>41</v>
      </c>
      <c r="J214" s="125">
        <v>0</v>
      </c>
      <c r="K214" s="125">
        <v>2</v>
      </c>
      <c r="L214" s="125">
        <v>1</v>
      </c>
      <c r="M214" s="125">
        <v>3</v>
      </c>
      <c r="N214" s="125">
        <v>35</v>
      </c>
      <c r="O214" s="125">
        <v>0</v>
      </c>
      <c r="P214" s="125">
        <v>0</v>
      </c>
      <c r="Q214" s="126">
        <v>6</v>
      </c>
    </row>
    <row r="215" spans="1:17" ht="16.5" customHeight="1">
      <c r="A215" s="3" t="s">
        <v>488</v>
      </c>
      <c r="B215" s="3" t="s">
        <v>489</v>
      </c>
      <c r="C215" s="76" t="s">
        <v>90</v>
      </c>
      <c r="D215" s="121" t="s">
        <v>430</v>
      </c>
      <c r="E215" s="122">
        <v>1</v>
      </c>
      <c r="F215" s="123"/>
      <c r="G215" s="123"/>
      <c r="H215" s="123"/>
      <c r="I215" s="124">
        <f t="shared" si="9"/>
        <v>45</v>
      </c>
      <c r="J215" s="125">
        <v>0</v>
      </c>
      <c r="K215" s="125">
        <v>1</v>
      </c>
      <c r="L215" s="125">
        <v>0</v>
      </c>
      <c r="M215" s="125">
        <v>4</v>
      </c>
      <c r="N215" s="125">
        <v>40</v>
      </c>
      <c r="O215" s="125">
        <v>0</v>
      </c>
      <c r="P215" s="125">
        <v>0</v>
      </c>
      <c r="Q215" s="126">
        <v>5</v>
      </c>
    </row>
    <row r="216" spans="1:17" ht="16.5" customHeight="1">
      <c r="A216" s="3" t="s">
        <v>488</v>
      </c>
      <c r="B216" s="3" t="s">
        <v>489</v>
      </c>
      <c r="C216" s="76" t="s">
        <v>93</v>
      </c>
      <c r="D216" s="121" t="s">
        <v>430</v>
      </c>
      <c r="E216" s="122">
        <v>1</v>
      </c>
      <c r="F216" s="123"/>
      <c r="G216" s="123"/>
      <c r="H216" s="123"/>
      <c r="I216" s="124">
        <f t="shared" si="9"/>
        <v>92</v>
      </c>
      <c r="J216" s="125">
        <v>0</v>
      </c>
      <c r="K216" s="125">
        <v>0</v>
      </c>
      <c r="L216" s="125">
        <v>1</v>
      </c>
      <c r="M216" s="125">
        <v>4</v>
      </c>
      <c r="N216" s="125">
        <v>87</v>
      </c>
      <c r="O216" s="125">
        <v>0</v>
      </c>
      <c r="P216" s="125">
        <v>0</v>
      </c>
      <c r="Q216" s="126">
        <v>5</v>
      </c>
    </row>
    <row r="217" spans="1:17" ht="16.5" customHeight="1">
      <c r="A217" s="3" t="s">
        <v>478</v>
      </c>
      <c r="B217" s="3" t="s">
        <v>22</v>
      </c>
      <c r="C217" s="76" t="s">
        <v>95</v>
      </c>
      <c r="D217" s="121" t="s">
        <v>430</v>
      </c>
      <c r="E217" s="122">
        <v>1</v>
      </c>
      <c r="F217" s="123"/>
      <c r="G217" s="123"/>
      <c r="H217" s="123"/>
      <c r="I217" s="124">
        <f t="shared" si="9"/>
        <v>19</v>
      </c>
      <c r="J217" s="125">
        <v>0</v>
      </c>
      <c r="K217" s="125">
        <v>0</v>
      </c>
      <c r="L217" s="125">
        <v>0</v>
      </c>
      <c r="M217" s="125">
        <v>1</v>
      </c>
      <c r="N217" s="125">
        <v>18</v>
      </c>
      <c r="O217" s="125">
        <v>0</v>
      </c>
      <c r="P217" s="125">
        <v>0</v>
      </c>
      <c r="Q217" s="126">
        <v>1</v>
      </c>
    </row>
    <row r="218" spans="1:17" ht="16.5" customHeight="1">
      <c r="A218" s="3" t="s">
        <v>490</v>
      </c>
      <c r="B218" s="3" t="s">
        <v>491</v>
      </c>
      <c r="C218" s="76" t="s">
        <v>97</v>
      </c>
      <c r="D218" s="121" t="s">
        <v>430</v>
      </c>
      <c r="E218" s="122">
        <v>1</v>
      </c>
      <c r="F218" s="123"/>
      <c r="G218" s="123"/>
      <c r="H218" s="123"/>
      <c r="I218" s="124">
        <f t="shared" si="9"/>
        <v>63</v>
      </c>
      <c r="J218" s="125">
        <v>0</v>
      </c>
      <c r="K218" s="125">
        <v>0</v>
      </c>
      <c r="L218" s="125">
        <v>2</v>
      </c>
      <c r="M218" s="125">
        <v>6</v>
      </c>
      <c r="N218" s="125">
        <v>55</v>
      </c>
      <c r="O218" s="125">
        <v>0</v>
      </c>
      <c r="P218" s="125">
        <v>0</v>
      </c>
      <c r="Q218" s="126">
        <v>8</v>
      </c>
    </row>
    <row r="219" spans="1:17" ht="16.5" customHeight="1">
      <c r="A219" s="3" t="s">
        <v>465</v>
      </c>
      <c r="B219" s="3" t="s">
        <v>492</v>
      </c>
      <c r="C219" s="76" t="s">
        <v>99</v>
      </c>
      <c r="D219" s="121" t="s">
        <v>430</v>
      </c>
      <c r="E219" s="122">
        <v>1</v>
      </c>
      <c r="F219" s="123"/>
      <c r="G219" s="123"/>
      <c r="H219" s="123"/>
      <c r="I219" s="124">
        <f t="shared" si="9"/>
        <v>376</v>
      </c>
      <c r="J219" s="125">
        <v>0</v>
      </c>
      <c r="K219" s="125">
        <v>1</v>
      </c>
      <c r="L219" s="125">
        <v>4</v>
      </c>
      <c r="M219" s="125">
        <v>29</v>
      </c>
      <c r="N219" s="125">
        <v>339</v>
      </c>
      <c r="O219" s="125">
        <v>2</v>
      </c>
      <c r="P219" s="125">
        <v>1</v>
      </c>
      <c r="Q219" s="126">
        <v>34</v>
      </c>
    </row>
    <row r="220" spans="1:17" ht="16.5" customHeight="1">
      <c r="A220" s="3" t="s">
        <v>483</v>
      </c>
      <c r="B220" s="3" t="s">
        <v>484</v>
      </c>
      <c r="C220" s="76" t="s">
        <v>101</v>
      </c>
      <c r="D220" s="121" t="s">
        <v>430</v>
      </c>
      <c r="E220" s="122">
        <v>1</v>
      </c>
      <c r="F220" s="123"/>
      <c r="G220" s="123"/>
      <c r="H220" s="123"/>
      <c r="I220" s="124">
        <f t="shared" si="9"/>
        <v>121</v>
      </c>
      <c r="J220" s="125">
        <v>1</v>
      </c>
      <c r="K220" s="125">
        <v>1</v>
      </c>
      <c r="L220" s="125">
        <v>1</v>
      </c>
      <c r="M220" s="125">
        <v>6</v>
      </c>
      <c r="N220" s="125">
        <v>110</v>
      </c>
      <c r="O220" s="125">
        <v>2</v>
      </c>
      <c r="P220" s="125">
        <v>0</v>
      </c>
      <c r="Q220" s="126">
        <v>9</v>
      </c>
    </row>
    <row r="221" spans="1:17" ht="16.5" customHeight="1">
      <c r="A221" s="3" t="s">
        <v>483</v>
      </c>
      <c r="B221" s="3" t="s">
        <v>484</v>
      </c>
      <c r="C221" s="76" t="s">
        <v>103</v>
      </c>
      <c r="D221" s="121" t="s">
        <v>430</v>
      </c>
      <c r="E221" s="122">
        <v>1</v>
      </c>
      <c r="F221" s="123"/>
      <c r="G221" s="123"/>
      <c r="H221" s="123"/>
      <c r="I221" s="124">
        <f t="shared" si="9"/>
        <v>33</v>
      </c>
      <c r="J221" s="125">
        <v>0</v>
      </c>
      <c r="K221" s="125">
        <v>0</v>
      </c>
      <c r="L221" s="125">
        <v>0</v>
      </c>
      <c r="M221" s="125">
        <v>4</v>
      </c>
      <c r="N221" s="125">
        <v>29</v>
      </c>
      <c r="O221" s="125">
        <v>0</v>
      </c>
      <c r="P221" s="125">
        <v>0</v>
      </c>
      <c r="Q221" s="126">
        <v>4</v>
      </c>
    </row>
    <row r="222" spans="1:17" ht="16.5" customHeight="1">
      <c r="A222" s="3" t="s">
        <v>483</v>
      </c>
      <c r="B222" s="3" t="s">
        <v>484</v>
      </c>
      <c r="C222" s="76" t="s">
        <v>105</v>
      </c>
      <c r="D222" s="121" t="s">
        <v>430</v>
      </c>
      <c r="E222" s="122">
        <v>1</v>
      </c>
      <c r="F222" s="123"/>
      <c r="G222" s="123"/>
      <c r="H222" s="123"/>
      <c r="I222" s="124">
        <f t="shared" si="9"/>
        <v>2</v>
      </c>
      <c r="J222" s="125">
        <v>0</v>
      </c>
      <c r="K222" s="125">
        <v>0</v>
      </c>
      <c r="L222" s="125">
        <v>0</v>
      </c>
      <c r="M222" s="125">
        <v>0</v>
      </c>
      <c r="N222" s="125">
        <v>2</v>
      </c>
      <c r="O222" s="125">
        <v>0</v>
      </c>
      <c r="P222" s="125">
        <v>0</v>
      </c>
      <c r="Q222" s="126">
        <v>0</v>
      </c>
    </row>
    <row r="223" spans="1:17" ht="16.5" customHeight="1">
      <c r="A223" s="3" t="s">
        <v>493</v>
      </c>
      <c r="B223" s="3" t="s">
        <v>494</v>
      </c>
      <c r="C223" s="76" t="s">
        <v>107</v>
      </c>
      <c r="D223" s="121" t="s">
        <v>430</v>
      </c>
      <c r="E223" s="122">
        <v>1</v>
      </c>
      <c r="F223" s="123"/>
      <c r="G223" s="123"/>
      <c r="H223" s="123"/>
      <c r="I223" s="124">
        <f t="shared" si="9"/>
        <v>27</v>
      </c>
      <c r="J223" s="125">
        <v>0</v>
      </c>
      <c r="K223" s="125">
        <v>0</v>
      </c>
      <c r="L223" s="125">
        <v>1</v>
      </c>
      <c r="M223" s="125">
        <v>2</v>
      </c>
      <c r="N223" s="125">
        <v>24</v>
      </c>
      <c r="O223" s="125">
        <v>0</v>
      </c>
      <c r="P223" s="125">
        <v>0</v>
      </c>
      <c r="Q223" s="126">
        <v>3</v>
      </c>
    </row>
    <row r="224" spans="1:17" ht="16.5" customHeight="1">
      <c r="A224" s="3" t="s">
        <v>31</v>
      </c>
      <c r="B224" s="3" t="s">
        <v>495</v>
      </c>
      <c r="C224" s="76" t="s">
        <v>109</v>
      </c>
      <c r="D224" s="121" t="s">
        <v>430</v>
      </c>
      <c r="E224" s="122">
        <v>1</v>
      </c>
      <c r="F224" s="123"/>
      <c r="G224" s="123"/>
      <c r="H224" s="123"/>
      <c r="I224" s="124">
        <f t="shared" si="9"/>
        <v>67</v>
      </c>
      <c r="J224" s="125">
        <v>0</v>
      </c>
      <c r="K224" s="125">
        <v>0</v>
      </c>
      <c r="L224" s="125">
        <v>0</v>
      </c>
      <c r="M224" s="125">
        <v>5</v>
      </c>
      <c r="N224" s="125">
        <v>62</v>
      </c>
      <c r="O224" s="125">
        <v>0</v>
      </c>
      <c r="P224" s="125">
        <v>0</v>
      </c>
      <c r="Q224" s="126">
        <v>5</v>
      </c>
    </row>
    <row r="225" spans="1:17" ht="16.5" customHeight="1">
      <c r="A225" s="3" t="s">
        <v>470</v>
      </c>
      <c r="B225" s="3" t="s">
        <v>471</v>
      </c>
      <c r="C225" s="76" t="s">
        <v>111</v>
      </c>
      <c r="D225" s="121" t="s">
        <v>430</v>
      </c>
      <c r="E225" s="122">
        <v>1</v>
      </c>
      <c r="F225" s="123"/>
      <c r="G225" s="123"/>
      <c r="H225" s="123"/>
      <c r="I225" s="124">
        <f t="shared" si="9"/>
        <v>125</v>
      </c>
      <c r="J225" s="125">
        <v>0</v>
      </c>
      <c r="K225" s="125">
        <v>4</v>
      </c>
      <c r="L225" s="125">
        <v>1</v>
      </c>
      <c r="M225" s="125">
        <v>8</v>
      </c>
      <c r="N225" s="125">
        <v>109</v>
      </c>
      <c r="O225" s="125">
        <v>2</v>
      </c>
      <c r="P225" s="125">
        <v>1</v>
      </c>
      <c r="Q225" s="126">
        <v>13</v>
      </c>
    </row>
    <row r="226" spans="1:17" ht="16.5" customHeight="1">
      <c r="A226" s="3" t="s">
        <v>465</v>
      </c>
      <c r="B226" s="3" t="s">
        <v>492</v>
      </c>
      <c r="C226" s="76" t="s">
        <v>113</v>
      </c>
      <c r="D226" s="121" t="s">
        <v>430</v>
      </c>
      <c r="E226" s="122">
        <v>1</v>
      </c>
      <c r="F226" s="123"/>
      <c r="G226" s="123"/>
      <c r="H226" s="123"/>
      <c r="I226" s="124">
        <f t="shared" si="9"/>
        <v>238</v>
      </c>
      <c r="J226" s="125">
        <v>1</v>
      </c>
      <c r="K226" s="125">
        <v>2</v>
      </c>
      <c r="L226" s="125">
        <v>3</v>
      </c>
      <c r="M226" s="125">
        <v>14</v>
      </c>
      <c r="N226" s="125">
        <v>217</v>
      </c>
      <c r="O226" s="125">
        <v>0</v>
      </c>
      <c r="P226" s="125">
        <v>1</v>
      </c>
      <c r="Q226" s="126">
        <v>20</v>
      </c>
    </row>
    <row r="227" spans="1:17" ht="16.5" customHeight="1">
      <c r="A227" s="3" t="s">
        <v>470</v>
      </c>
      <c r="B227" s="3" t="s">
        <v>471</v>
      </c>
      <c r="C227" s="76" t="s">
        <v>115</v>
      </c>
      <c r="D227" s="121" t="s">
        <v>430</v>
      </c>
      <c r="E227" s="122">
        <v>1</v>
      </c>
      <c r="F227" s="123"/>
      <c r="G227" s="123"/>
      <c r="H227" s="123"/>
      <c r="I227" s="124">
        <f t="shared" si="9"/>
        <v>80</v>
      </c>
      <c r="J227" s="125">
        <v>0</v>
      </c>
      <c r="K227" s="125">
        <v>0</v>
      </c>
      <c r="L227" s="125">
        <v>0</v>
      </c>
      <c r="M227" s="125">
        <v>6</v>
      </c>
      <c r="N227" s="125">
        <v>73</v>
      </c>
      <c r="O227" s="125">
        <v>1</v>
      </c>
      <c r="P227" s="125">
        <v>0</v>
      </c>
      <c r="Q227" s="126">
        <v>6</v>
      </c>
    </row>
    <row r="228" spans="1:17" ht="16.5" customHeight="1">
      <c r="A228" s="3" t="s">
        <v>465</v>
      </c>
      <c r="B228" s="3" t="s">
        <v>492</v>
      </c>
      <c r="C228" s="76" t="s">
        <v>117</v>
      </c>
      <c r="D228" s="121" t="s">
        <v>430</v>
      </c>
      <c r="E228" s="122">
        <v>1</v>
      </c>
      <c r="F228" s="123"/>
      <c r="G228" s="123"/>
      <c r="H228" s="123"/>
      <c r="I228" s="124">
        <f t="shared" si="9"/>
        <v>136</v>
      </c>
      <c r="J228" s="125">
        <v>1</v>
      </c>
      <c r="K228" s="125">
        <v>1</v>
      </c>
      <c r="L228" s="125">
        <v>2</v>
      </c>
      <c r="M228" s="125">
        <v>6</v>
      </c>
      <c r="N228" s="125">
        <v>125</v>
      </c>
      <c r="O228" s="125">
        <v>1</v>
      </c>
      <c r="P228" s="125">
        <v>0</v>
      </c>
      <c r="Q228" s="126">
        <v>10</v>
      </c>
    </row>
    <row r="229" spans="1:17" ht="16.5" customHeight="1">
      <c r="A229" s="3" t="s">
        <v>465</v>
      </c>
      <c r="B229" s="3" t="s">
        <v>485</v>
      </c>
      <c r="C229" s="76" t="s">
        <v>119</v>
      </c>
      <c r="D229" s="121" t="s">
        <v>430</v>
      </c>
      <c r="E229" s="122">
        <v>1</v>
      </c>
      <c r="F229" s="123"/>
      <c r="G229" s="123"/>
      <c r="H229" s="123"/>
      <c r="I229" s="124">
        <f t="shared" si="9"/>
        <v>161</v>
      </c>
      <c r="J229" s="125">
        <v>1</v>
      </c>
      <c r="K229" s="125">
        <v>0</v>
      </c>
      <c r="L229" s="125">
        <v>0</v>
      </c>
      <c r="M229" s="125">
        <v>15</v>
      </c>
      <c r="N229" s="125">
        <v>142</v>
      </c>
      <c r="O229" s="125">
        <v>3</v>
      </c>
      <c r="P229" s="125">
        <v>0</v>
      </c>
      <c r="Q229" s="126">
        <v>16</v>
      </c>
    </row>
    <row r="230" spans="1:17" ht="16.5" customHeight="1">
      <c r="A230" s="3" t="s">
        <v>496</v>
      </c>
      <c r="B230" s="3" t="s">
        <v>497</v>
      </c>
      <c r="C230" s="76" t="s">
        <v>121</v>
      </c>
      <c r="D230" s="121" t="s">
        <v>430</v>
      </c>
      <c r="E230" s="122">
        <v>1</v>
      </c>
      <c r="F230" s="123"/>
      <c r="G230" s="123"/>
      <c r="H230" s="123"/>
      <c r="I230" s="124">
        <f t="shared" si="9"/>
        <v>108</v>
      </c>
      <c r="J230" s="125">
        <v>1</v>
      </c>
      <c r="K230" s="125">
        <v>1</v>
      </c>
      <c r="L230" s="125">
        <v>1</v>
      </c>
      <c r="M230" s="125">
        <v>6</v>
      </c>
      <c r="N230" s="125">
        <v>97</v>
      </c>
      <c r="O230" s="125">
        <v>2</v>
      </c>
      <c r="P230" s="125">
        <v>0</v>
      </c>
      <c r="Q230" s="126">
        <v>9</v>
      </c>
    </row>
    <row r="231" spans="1:17" ht="16.5" customHeight="1">
      <c r="A231" s="3" t="s">
        <v>465</v>
      </c>
      <c r="B231" s="3" t="s">
        <v>485</v>
      </c>
      <c r="C231" s="76" t="s">
        <v>123</v>
      </c>
      <c r="D231" s="121" t="s">
        <v>430</v>
      </c>
      <c r="E231" s="122">
        <v>1</v>
      </c>
      <c r="F231" s="123"/>
      <c r="G231" s="123"/>
      <c r="H231" s="123"/>
      <c r="I231" s="124">
        <f t="shared" si="9"/>
        <v>19</v>
      </c>
      <c r="J231" s="125">
        <v>0</v>
      </c>
      <c r="K231" s="125">
        <v>0</v>
      </c>
      <c r="L231" s="125">
        <v>0</v>
      </c>
      <c r="M231" s="125">
        <v>0</v>
      </c>
      <c r="N231" s="125">
        <v>19</v>
      </c>
      <c r="O231" s="125">
        <v>0</v>
      </c>
      <c r="P231" s="125">
        <v>0</v>
      </c>
      <c r="Q231" s="126">
        <v>0</v>
      </c>
    </row>
    <row r="232" spans="1:17" ht="16.5" customHeight="1">
      <c r="A232" s="3" t="s">
        <v>465</v>
      </c>
      <c r="B232" s="3" t="s">
        <v>485</v>
      </c>
      <c r="C232" s="76" t="s">
        <v>125</v>
      </c>
      <c r="D232" s="121" t="s">
        <v>430</v>
      </c>
      <c r="E232" s="122">
        <v>1</v>
      </c>
      <c r="F232" s="123"/>
      <c r="G232" s="123"/>
      <c r="H232" s="123"/>
      <c r="I232" s="124">
        <f t="shared" si="9"/>
        <v>7</v>
      </c>
      <c r="J232" s="125">
        <v>0</v>
      </c>
      <c r="K232" s="125">
        <v>0</v>
      </c>
      <c r="L232" s="125">
        <v>1</v>
      </c>
      <c r="M232" s="125">
        <v>0</v>
      </c>
      <c r="N232" s="125">
        <v>6</v>
      </c>
      <c r="O232" s="125">
        <v>0</v>
      </c>
      <c r="P232" s="125">
        <v>0</v>
      </c>
      <c r="Q232" s="126">
        <v>1</v>
      </c>
    </row>
    <row r="233" spans="1:17" ht="16.5" customHeight="1">
      <c r="A233" s="3" t="s">
        <v>496</v>
      </c>
      <c r="B233" s="3" t="s">
        <v>497</v>
      </c>
      <c r="C233" s="76" t="s">
        <v>127</v>
      </c>
      <c r="D233" s="121" t="s">
        <v>430</v>
      </c>
      <c r="E233" s="122">
        <v>1</v>
      </c>
      <c r="F233" s="123"/>
      <c r="G233" s="123"/>
      <c r="H233" s="123"/>
      <c r="I233" s="124">
        <f t="shared" si="9"/>
        <v>10</v>
      </c>
      <c r="J233" s="125">
        <v>0</v>
      </c>
      <c r="K233" s="125">
        <v>0</v>
      </c>
      <c r="L233" s="125">
        <v>1</v>
      </c>
      <c r="M233" s="125">
        <v>0</v>
      </c>
      <c r="N233" s="125">
        <v>9</v>
      </c>
      <c r="O233" s="125">
        <v>0</v>
      </c>
      <c r="P233" s="125">
        <v>0</v>
      </c>
      <c r="Q233" s="126">
        <v>1</v>
      </c>
    </row>
    <row r="234" spans="1:17" ht="16.5" customHeight="1">
      <c r="A234" s="3" t="s">
        <v>496</v>
      </c>
      <c r="B234" s="3" t="s">
        <v>497</v>
      </c>
      <c r="C234" s="76" t="s">
        <v>129</v>
      </c>
      <c r="D234" s="121" t="s">
        <v>430</v>
      </c>
      <c r="E234" s="122">
        <v>1</v>
      </c>
      <c r="F234" s="123"/>
      <c r="G234" s="123"/>
      <c r="H234" s="123"/>
      <c r="I234" s="124">
        <f t="shared" si="9"/>
        <v>5</v>
      </c>
      <c r="J234" s="125">
        <v>0</v>
      </c>
      <c r="K234" s="125">
        <v>0</v>
      </c>
      <c r="L234" s="125">
        <v>0</v>
      </c>
      <c r="M234" s="125">
        <v>0</v>
      </c>
      <c r="N234" s="125">
        <v>4</v>
      </c>
      <c r="O234" s="125">
        <v>1</v>
      </c>
      <c r="P234" s="125">
        <v>0</v>
      </c>
      <c r="Q234" s="126">
        <v>0</v>
      </c>
    </row>
    <row r="235" spans="1:17" ht="16.5" customHeight="1">
      <c r="A235" s="3" t="s">
        <v>496</v>
      </c>
      <c r="B235" s="3" t="s">
        <v>497</v>
      </c>
      <c r="C235" s="76" t="s">
        <v>131</v>
      </c>
      <c r="D235" s="121" t="s">
        <v>430</v>
      </c>
      <c r="E235" s="122">
        <v>1</v>
      </c>
      <c r="F235" s="123"/>
      <c r="G235" s="123"/>
      <c r="H235" s="123"/>
      <c r="I235" s="124">
        <f t="shared" si="9"/>
        <v>7</v>
      </c>
      <c r="J235" s="125">
        <v>0</v>
      </c>
      <c r="K235" s="125">
        <v>0</v>
      </c>
      <c r="L235" s="125">
        <v>0</v>
      </c>
      <c r="M235" s="125">
        <v>1</v>
      </c>
      <c r="N235" s="125">
        <v>6</v>
      </c>
      <c r="O235" s="125">
        <v>0</v>
      </c>
      <c r="P235" s="125">
        <v>0</v>
      </c>
      <c r="Q235" s="126">
        <v>1</v>
      </c>
    </row>
    <row r="236" spans="1:17" ht="16.5" customHeight="1">
      <c r="A236" s="3" t="s">
        <v>496</v>
      </c>
      <c r="B236" s="3" t="s">
        <v>497</v>
      </c>
      <c r="C236" s="76" t="s">
        <v>133</v>
      </c>
      <c r="D236" s="121" t="s">
        <v>430</v>
      </c>
      <c r="E236" s="122">
        <v>1</v>
      </c>
      <c r="F236" s="123"/>
      <c r="G236" s="123"/>
      <c r="H236" s="123"/>
      <c r="I236" s="124">
        <f t="shared" si="9"/>
        <v>6</v>
      </c>
      <c r="J236" s="125">
        <v>0</v>
      </c>
      <c r="K236" s="125">
        <v>0</v>
      </c>
      <c r="L236" s="125">
        <v>0</v>
      </c>
      <c r="M236" s="125">
        <v>0</v>
      </c>
      <c r="N236" s="125">
        <v>5</v>
      </c>
      <c r="O236" s="125">
        <v>1</v>
      </c>
      <c r="P236" s="125">
        <v>0</v>
      </c>
      <c r="Q236" s="126">
        <v>0</v>
      </c>
    </row>
    <row r="237" spans="1:17" ht="16.5" customHeight="1">
      <c r="A237" s="3" t="s">
        <v>496</v>
      </c>
      <c r="B237" s="3" t="s">
        <v>497</v>
      </c>
      <c r="C237" s="76" t="s">
        <v>135</v>
      </c>
      <c r="D237" s="121" t="s">
        <v>430</v>
      </c>
      <c r="E237" s="122">
        <v>1</v>
      </c>
      <c r="F237" s="123"/>
      <c r="G237" s="123"/>
      <c r="H237" s="123"/>
      <c r="I237" s="124">
        <f t="shared" si="9"/>
        <v>78</v>
      </c>
      <c r="J237" s="125">
        <v>1</v>
      </c>
      <c r="K237" s="125">
        <v>0</v>
      </c>
      <c r="L237" s="125">
        <v>2</v>
      </c>
      <c r="M237" s="125">
        <v>4</v>
      </c>
      <c r="N237" s="125">
        <v>70</v>
      </c>
      <c r="O237" s="125">
        <v>1</v>
      </c>
      <c r="P237" s="125">
        <v>0</v>
      </c>
      <c r="Q237" s="126">
        <v>7</v>
      </c>
    </row>
    <row r="238" spans="1:17" ht="16.5" customHeight="1">
      <c r="A238" s="3" t="s">
        <v>496</v>
      </c>
      <c r="B238" s="3" t="s">
        <v>497</v>
      </c>
      <c r="C238" s="76" t="s">
        <v>137</v>
      </c>
      <c r="D238" s="121" t="s">
        <v>430</v>
      </c>
      <c r="E238" s="122">
        <v>1</v>
      </c>
      <c r="F238" s="123"/>
      <c r="G238" s="123"/>
      <c r="H238" s="123"/>
      <c r="I238" s="124">
        <f t="shared" si="9"/>
        <v>9</v>
      </c>
      <c r="J238" s="125">
        <v>0</v>
      </c>
      <c r="K238" s="125">
        <v>0</v>
      </c>
      <c r="L238" s="125">
        <v>0</v>
      </c>
      <c r="M238" s="125">
        <v>1</v>
      </c>
      <c r="N238" s="125">
        <v>8</v>
      </c>
      <c r="O238" s="125">
        <v>0</v>
      </c>
      <c r="P238" s="125">
        <v>0</v>
      </c>
      <c r="Q238" s="126">
        <v>1</v>
      </c>
    </row>
    <row r="239" spans="1:17" ht="16.5" customHeight="1">
      <c r="A239" s="3" t="s">
        <v>496</v>
      </c>
      <c r="B239" s="3" t="s">
        <v>497</v>
      </c>
      <c r="C239" s="76" t="s">
        <v>139</v>
      </c>
      <c r="D239" s="121" t="s">
        <v>430</v>
      </c>
      <c r="E239" s="122">
        <v>1</v>
      </c>
      <c r="F239" s="123"/>
      <c r="G239" s="123"/>
      <c r="H239" s="123"/>
      <c r="I239" s="124">
        <f t="shared" si="9"/>
        <v>23</v>
      </c>
      <c r="J239" s="125">
        <v>0</v>
      </c>
      <c r="K239" s="125">
        <v>0</v>
      </c>
      <c r="L239" s="125">
        <v>0</v>
      </c>
      <c r="M239" s="125">
        <v>3</v>
      </c>
      <c r="N239" s="125">
        <v>20</v>
      </c>
      <c r="O239" s="125">
        <v>0</v>
      </c>
      <c r="P239" s="125">
        <v>0</v>
      </c>
      <c r="Q239" s="126">
        <v>3</v>
      </c>
    </row>
    <row r="240" spans="1:17" ht="16.5" customHeight="1">
      <c r="A240" s="3" t="s">
        <v>498</v>
      </c>
      <c r="B240" s="3" t="s">
        <v>499</v>
      </c>
      <c r="C240" s="76" t="s">
        <v>141</v>
      </c>
      <c r="D240" s="121" t="s">
        <v>430</v>
      </c>
      <c r="E240" s="122">
        <v>1</v>
      </c>
      <c r="F240" s="123"/>
      <c r="G240" s="123"/>
      <c r="H240" s="123"/>
      <c r="I240" s="124">
        <f t="shared" si="9"/>
        <v>31</v>
      </c>
      <c r="J240" s="125">
        <v>0</v>
      </c>
      <c r="K240" s="125">
        <v>0</v>
      </c>
      <c r="L240" s="125">
        <v>0</v>
      </c>
      <c r="M240" s="125">
        <v>2</v>
      </c>
      <c r="N240" s="125">
        <v>28</v>
      </c>
      <c r="O240" s="125">
        <v>1</v>
      </c>
      <c r="P240" s="125">
        <v>0</v>
      </c>
      <c r="Q240" s="126">
        <v>2</v>
      </c>
    </row>
    <row r="241" spans="1:17" ht="16.5" customHeight="1">
      <c r="A241" s="3" t="s">
        <v>498</v>
      </c>
      <c r="B241" s="3" t="s">
        <v>499</v>
      </c>
      <c r="C241" s="76" t="s">
        <v>143</v>
      </c>
      <c r="D241" s="121" t="s">
        <v>430</v>
      </c>
      <c r="E241" s="122">
        <v>1</v>
      </c>
      <c r="F241" s="123"/>
      <c r="G241" s="123"/>
      <c r="H241" s="123"/>
      <c r="I241" s="124">
        <f t="shared" si="9"/>
        <v>12</v>
      </c>
      <c r="J241" s="125">
        <v>0</v>
      </c>
      <c r="K241" s="125">
        <v>0</v>
      </c>
      <c r="L241" s="125">
        <v>0</v>
      </c>
      <c r="M241" s="125">
        <v>2</v>
      </c>
      <c r="N241" s="125">
        <v>10</v>
      </c>
      <c r="O241" s="125">
        <v>0</v>
      </c>
      <c r="P241" s="125">
        <v>0</v>
      </c>
      <c r="Q241" s="126">
        <v>2</v>
      </c>
    </row>
    <row r="242" spans="1:17" ht="16.5" customHeight="1">
      <c r="A242" s="3" t="s">
        <v>500</v>
      </c>
      <c r="B242" s="3" t="s">
        <v>501</v>
      </c>
      <c r="C242" s="76" t="s">
        <v>145</v>
      </c>
      <c r="D242" s="121" t="s">
        <v>430</v>
      </c>
      <c r="E242" s="122">
        <v>1</v>
      </c>
      <c r="F242" s="123"/>
      <c r="G242" s="123"/>
      <c r="H242" s="123"/>
      <c r="I242" s="124">
        <f t="shared" si="9"/>
        <v>11</v>
      </c>
      <c r="J242" s="125">
        <v>0</v>
      </c>
      <c r="K242" s="125">
        <v>0</v>
      </c>
      <c r="L242" s="125">
        <v>1</v>
      </c>
      <c r="M242" s="125">
        <v>0</v>
      </c>
      <c r="N242" s="125">
        <v>10</v>
      </c>
      <c r="O242" s="125">
        <v>0</v>
      </c>
      <c r="P242" s="125">
        <v>0</v>
      </c>
      <c r="Q242" s="126">
        <v>1</v>
      </c>
    </row>
    <row r="243" spans="1:17" ht="16.5" customHeight="1">
      <c r="A243" s="3" t="s">
        <v>500</v>
      </c>
      <c r="B243" s="3" t="s">
        <v>501</v>
      </c>
      <c r="C243" s="76" t="s">
        <v>147</v>
      </c>
      <c r="D243" s="121" t="s">
        <v>430</v>
      </c>
      <c r="E243" s="122">
        <v>1</v>
      </c>
      <c r="F243" s="123"/>
      <c r="G243" s="123"/>
      <c r="H243" s="123"/>
      <c r="I243" s="124">
        <f t="shared" si="9"/>
        <v>4</v>
      </c>
      <c r="J243" s="125">
        <v>0</v>
      </c>
      <c r="K243" s="125">
        <v>0</v>
      </c>
      <c r="L243" s="125">
        <v>0</v>
      </c>
      <c r="M243" s="125">
        <v>0</v>
      </c>
      <c r="N243" s="125">
        <v>4</v>
      </c>
      <c r="O243" s="125">
        <v>0</v>
      </c>
      <c r="P243" s="125">
        <v>0</v>
      </c>
      <c r="Q243" s="126">
        <v>0</v>
      </c>
    </row>
    <row r="244" spans="1:17" ht="16.5" customHeight="1">
      <c r="A244" s="3" t="s">
        <v>500</v>
      </c>
      <c r="B244" s="3" t="s">
        <v>501</v>
      </c>
      <c r="C244" s="76" t="s">
        <v>149</v>
      </c>
      <c r="D244" s="121" t="s">
        <v>430</v>
      </c>
      <c r="E244" s="122">
        <v>1</v>
      </c>
      <c r="F244" s="123"/>
      <c r="G244" s="123"/>
      <c r="H244" s="123"/>
      <c r="I244" s="124">
        <f t="shared" si="9"/>
        <v>11</v>
      </c>
      <c r="J244" s="125">
        <v>0</v>
      </c>
      <c r="K244" s="125">
        <v>0</v>
      </c>
      <c r="L244" s="125">
        <v>0</v>
      </c>
      <c r="M244" s="125">
        <v>0</v>
      </c>
      <c r="N244" s="125">
        <v>11</v>
      </c>
      <c r="O244" s="125">
        <v>0</v>
      </c>
      <c r="P244" s="125">
        <v>0</v>
      </c>
      <c r="Q244" s="126">
        <v>0</v>
      </c>
    </row>
    <row r="245" spans="1:17" ht="16.5" customHeight="1">
      <c r="A245" s="3" t="s">
        <v>500</v>
      </c>
      <c r="B245" s="3" t="s">
        <v>501</v>
      </c>
      <c r="C245" s="76" t="s">
        <v>151</v>
      </c>
      <c r="D245" s="121" t="s">
        <v>430</v>
      </c>
      <c r="E245" s="122">
        <v>1</v>
      </c>
      <c r="F245" s="123"/>
      <c r="G245" s="123"/>
      <c r="H245" s="123"/>
      <c r="I245" s="124">
        <f t="shared" si="9"/>
        <v>9</v>
      </c>
      <c r="J245" s="125">
        <v>0</v>
      </c>
      <c r="K245" s="125">
        <v>0</v>
      </c>
      <c r="L245" s="125">
        <v>0</v>
      </c>
      <c r="M245" s="125">
        <v>0</v>
      </c>
      <c r="N245" s="125">
        <v>9</v>
      </c>
      <c r="O245" s="125">
        <v>0</v>
      </c>
      <c r="P245" s="125">
        <v>0</v>
      </c>
      <c r="Q245" s="126">
        <v>0</v>
      </c>
    </row>
    <row r="246" spans="1:17" ht="16.5" customHeight="1">
      <c r="A246" s="3" t="s">
        <v>500</v>
      </c>
      <c r="B246" s="3" t="s">
        <v>501</v>
      </c>
      <c r="C246" s="76" t="s">
        <v>153</v>
      </c>
      <c r="D246" s="121" t="s">
        <v>430</v>
      </c>
      <c r="E246" s="122">
        <v>1</v>
      </c>
      <c r="F246" s="123"/>
      <c r="G246" s="123"/>
      <c r="H246" s="123"/>
      <c r="I246" s="124">
        <f t="shared" si="9"/>
        <v>6</v>
      </c>
      <c r="J246" s="125">
        <v>0</v>
      </c>
      <c r="K246" s="125">
        <v>0</v>
      </c>
      <c r="L246" s="125">
        <v>0</v>
      </c>
      <c r="M246" s="125">
        <v>1</v>
      </c>
      <c r="N246" s="125">
        <v>5</v>
      </c>
      <c r="O246" s="125">
        <v>0</v>
      </c>
      <c r="P246" s="125">
        <v>0</v>
      </c>
      <c r="Q246" s="126">
        <v>1</v>
      </c>
    </row>
    <row r="247" spans="1:17" ht="16.5" customHeight="1">
      <c r="A247" s="3" t="s">
        <v>498</v>
      </c>
      <c r="B247" s="3" t="s">
        <v>499</v>
      </c>
      <c r="C247" s="76" t="s">
        <v>155</v>
      </c>
      <c r="D247" s="121" t="s">
        <v>430</v>
      </c>
      <c r="E247" s="122">
        <v>1</v>
      </c>
      <c r="F247" s="123"/>
      <c r="G247" s="123"/>
      <c r="H247" s="123"/>
      <c r="I247" s="124">
        <f t="shared" si="9"/>
        <v>15</v>
      </c>
      <c r="J247" s="125">
        <v>0</v>
      </c>
      <c r="K247" s="125">
        <v>0</v>
      </c>
      <c r="L247" s="125">
        <v>0</v>
      </c>
      <c r="M247" s="125">
        <v>0</v>
      </c>
      <c r="N247" s="125">
        <v>15</v>
      </c>
      <c r="O247" s="125">
        <v>0</v>
      </c>
      <c r="P247" s="125">
        <v>0</v>
      </c>
      <c r="Q247" s="126">
        <v>0</v>
      </c>
    </row>
    <row r="248" spans="1:17" ht="16.5" customHeight="1">
      <c r="A248" s="3" t="s">
        <v>498</v>
      </c>
      <c r="B248" s="3" t="s">
        <v>499</v>
      </c>
      <c r="C248" s="76" t="s">
        <v>157</v>
      </c>
      <c r="D248" s="121" t="s">
        <v>430</v>
      </c>
      <c r="E248" s="122">
        <v>1</v>
      </c>
      <c r="F248" s="123"/>
      <c r="G248" s="123"/>
      <c r="H248" s="123"/>
      <c r="I248" s="124">
        <f t="shared" si="9"/>
        <v>14</v>
      </c>
      <c r="J248" s="125">
        <v>0</v>
      </c>
      <c r="K248" s="125">
        <v>0</v>
      </c>
      <c r="L248" s="125">
        <v>1</v>
      </c>
      <c r="M248" s="125">
        <v>1</v>
      </c>
      <c r="N248" s="125">
        <v>12</v>
      </c>
      <c r="O248" s="125">
        <v>0</v>
      </c>
      <c r="P248" s="125">
        <v>0</v>
      </c>
      <c r="Q248" s="126">
        <v>2</v>
      </c>
    </row>
    <row r="249" spans="1:17" ht="16.5" customHeight="1">
      <c r="A249" s="3" t="s">
        <v>468</v>
      </c>
      <c r="B249" s="3" t="s">
        <v>502</v>
      </c>
      <c r="C249" s="76" t="s">
        <v>159</v>
      </c>
      <c r="D249" s="121" t="s">
        <v>430</v>
      </c>
      <c r="E249" s="122">
        <v>1</v>
      </c>
      <c r="F249" s="123"/>
      <c r="G249" s="123"/>
      <c r="H249" s="123"/>
      <c r="I249" s="124">
        <f t="shared" si="9"/>
        <v>2</v>
      </c>
      <c r="J249" s="125">
        <v>0</v>
      </c>
      <c r="K249" s="125">
        <v>0</v>
      </c>
      <c r="L249" s="125">
        <v>0</v>
      </c>
      <c r="M249" s="125">
        <v>0</v>
      </c>
      <c r="N249" s="125">
        <v>2</v>
      </c>
      <c r="O249" s="125">
        <v>0</v>
      </c>
      <c r="P249" s="125">
        <v>0</v>
      </c>
      <c r="Q249" s="126">
        <v>0</v>
      </c>
    </row>
    <row r="250" spans="1:17" ht="16.5" customHeight="1">
      <c r="A250" s="3" t="s">
        <v>468</v>
      </c>
      <c r="B250" s="3" t="s">
        <v>502</v>
      </c>
      <c r="C250" s="76" t="s">
        <v>161</v>
      </c>
      <c r="D250" s="121" t="s">
        <v>430</v>
      </c>
      <c r="E250" s="122">
        <v>1</v>
      </c>
      <c r="F250" s="123"/>
      <c r="G250" s="123"/>
      <c r="H250" s="123"/>
      <c r="I250" s="124">
        <f t="shared" si="9"/>
        <v>10</v>
      </c>
      <c r="J250" s="125">
        <v>0</v>
      </c>
      <c r="K250" s="125">
        <v>0</v>
      </c>
      <c r="L250" s="125">
        <v>0</v>
      </c>
      <c r="M250" s="125">
        <v>1</v>
      </c>
      <c r="N250" s="125">
        <v>9</v>
      </c>
      <c r="O250" s="125">
        <v>0</v>
      </c>
      <c r="P250" s="125">
        <v>0</v>
      </c>
      <c r="Q250" s="126">
        <v>1</v>
      </c>
    </row>
    <row r="251" spans="1:17" ht="16.5" customHeight="1">
      <c r="A251" s="3" t="s">
        <v>468</v>
      </c>
      <c r="B251" s="3" t="s">
        <v>502</v>
      </c>
      <c r="C251" s="76" t="s">
        <v>163</v>
      </c>
      <c r="D251" s="121" t="s">
        <v>430</v>
      </c>
      <c r="E251" s="122">
        <v>1</v>
      </c>
      <c r="F251" s="123"/>
      <c r="G251" s="123"/>
      <c r="H251" s="123"/>
      <c r="I251" s="124">
        <f t="shared" si="9"/>
        <v>7</v>
      </c>
      <c r="J251" s="125">
        <v>0</v>
      </c>
      <c r="K251" s="125">
        <v>0</v>
      </c>
      <c r="L251" s="125">
        <v>0</v>
      </c>
      <c r="M251" s="125">
        <v>0</v>
      </c>
      <c r="N251" s="125">
        <v>7</v>
      </c>
      <c r="O251" s="125">
        <v>0</v>
      </c>
      <c r="P251" s="125">
        <v>0</v>
      </c>
      <c r="Q251" s="126">
        <v>0</v>
      </c>
    </row>
    <row r="252" spans="1:17" ht="16.5" customHeight="1">
      <c r="A252" s="3" t="s">
        <v>468</v>
      </c>
      <c r="B252" s="3" t="s">
        <v>502</v>
      </c>
      <c r="C252" s="76" t="s">
        <v>165</v>
      </c>
      <c r="D252" s="121" t="s">
        <v>430</v>
      </c>
      <c r="E252" s="122">
        <v>1</v>
      </c>
      <c r="F252" s="123"/>
      <c r="G252" s="123"/>
      <c r="H252" s="123"/>
      <c r="I252" s="124">
        <f t="shared" ref="I252:I315" si="10">SUM(J252:P252)</f>
        <v>13</v>
      </c>
      <c r="J252" s="125">
        <v>0</v>
      </c>
      <c r="K252" s="125">
        <v>0</v>
      </c>
      <c r="L252" s="125">
        <v>0</v>
      </c>
      <c r="M252" s="125">
        <v>0</v>
      </c>
      <c r="N252" s="125">
        <v>13</v>
      </c>
      <c r="O252" s="125">
        <v>0</v>
      </c>
      <c r="P252" s="125">
        <v>0</v>
      </c>
      <c r="Q252" s="126">
        <v>0</v>
      </c>
    </row>
    <row r="253" spans="1:17" ht="16.5" customHeight="1">
      <c r="A253" s="3" t="s">
        <v>468</v>
      </c>
      <c r="B253" s="3" t="s">
        <v>502</v>
      </c>
      <c r="C253" s="76" t="s">
        <v>167</v>
      </c>
      <c r="D253" s="121" t="s">
        <v>430</v>
      </c>
      <c r="E253" s="122">
        <v>1</v>
      </c>
      <c r="F253" s="123"/>
      <c r="G253" s="123"/>
      <c r="H253" s="123"/>
      <c r="I253" s="124">
        <f t="shared" si="10"/>
        <v>14</v>
      </c>
      <c r="J253" s="125">
        <v>0</v>
      </c>
      <c r="K253" s="125">
        <v>1</v>
      </c>
      <c r="L253" s="125">
        <v>0</v>
      </c>
      <c r="M253" s="125">
        <v>3</v>
      </c>
      <c r="N253" s="125">
        <v>9</v>
      </c>
      <c r="O253" s="125">
        <v>1</v>
      </c>
      <c r="P253" s="125">
        <v>0</v>
      </c>
      <c r="Q253" s="126">
        <v>4</v>
      </c>
    </row>
    <row r="254" spans="1:17" ht="16.5" customHeight="1">
      <c r="A254" s="3" t="s">
        <v>468</v>
      </c>
      <c r="B254" s="3" t="s">
        <v>502</v>
      </c>
      <c r="C254" s="76" t="s">
        <v>169</v>
      </c>
      <c r="D254" s="121" t="s">
        <v>430</v>
      </c>
      <c r="E254" s="122">
        <v>1</v>
      </c>
      <c r="F254" s="123"/>
      <c r="G254" s="123"/>
      <c r="H254" s="123"/>
      <c r="I254" s="124">
        <f t="shared" si="10"/>
        <v>12</v>
      </c>
      <c r="J254" s="125">
        <v>0</v>
      </c>
      <c r="K254" s="125">
        <v>1</v>
      </c>
      <c r="L254" s="125">
        <v>1</v>
      </c>
      <c r="M254" s="125">
        <v>2</v>
      </c>
      <c r="N254" s="125">
        <v>7</v>
      </c>
      <c r="O254" s="125">
        <v>1</v>
      </c>
      <c r="P254" s="125">
        <v>0</v>
      </c>
      <c r="Q254" s="126">
        <v>4</v>
      </c>
    </row>
    <row r="255" spans="1:17" ht="16.5" customHeight="1">
      <c r="A255" s="3" t="s">
        <v>468</v>
      </c>
      <c r="B255" s="3" t="s">
        <v>502</v>
      </c>
      <c r="C255" s="76" t="s">
        <v>171</v>
      </c>
      <c r="D255" s="121" t="s">
        <v>430</v>
      </c>
      <c r="E255" s="122">
        <v>1</v>
      </c>
      <c r="F255" s="123"/>
      <c r="G255" s="123"/>
      <c r="H255" s="123"/>
      <c r="I255" s="124">
        <f t="shared" si="10"/>
        <v>1</v>
      </c>
      <c r="J255" s="125">
        <v>0</v>
      </c>
      <c r="K255" s="125">
        <v>0</v>
      </c>
      <c r="L255" s="125">
        <v>0</v>
      </c>
      <c r="M255" s="125">
        <v>0</v>
      </c>
      <c r="N255" s="125">
        <v>1</v>
      </c>
      <c r="O255" s="125">
        <v>0</v>
      </c>
      <c r="P255" s="125">
        <v>0</v>
      </c>
      <c r="Q255" s="126">
        <v>0</v>
      </c>
    </row>
    <row r="256" spans="1:17" ht="16.5" customHeight="1">
      <c r="A256" s="3" t="s">
        <v>468</v>
      </c>
      <c r="B256" s="3" t="s">
        <v>502</v>
      </c>
      <c r="C256" s="76" t="s">
        <v>173</v>
      </c>
      <c r="D256" s="121" t="s">
        <v>430</v>
      </c>
      <c r="E256" s="122">
        <v>1</v>
      </c>
      <c r="F256" s="123"/>
      <c r="G256" s="123"/>
      <c r="H256" s="123"/>
      <c r="I256" s="124">
        <f t="shared" si="10"/>
        <v>1</v>
      </c>
      <c r="J256" s="125">
        <v>0</v>
      </c>
      <c r="K256" s="125">
        <v>0</v>
      </c>
      <c r="L256" s="125">
        <v>0</v>
      </c>
      <c r="M256" s="125">
        <v>0</v>
      </c>
      <c r="N256" s="125">
        <v>1</v>
      </c>
      <c r="O256" s="125">
        <v>0</v>
      </c>
      <c r="P256" s="125">
        <v>0</v>
      </c>
      <c r="Q256" s="126">
        <v>0</v>
      </c>
    </row>
    <row r="257" spans="1:17" ht="16.5" customHeight="1">
      <c r="A257" s="3" t="s">
        <v>468</v>
      </c>
      <c r="B257" s="3" t="s">
        <v>502</v>
      </c>
      <c r="C257" s="76" t="s">
        <v>175</v>
      </c>
      <c r="D257" s="121" t="s">
        <v>430</v>
      </c>
      <c r="E257" s="122">
        <v>1</v>
      </c>
      <c r="F257" s="123"/>
      <c r="G257" s="123"/>
      <c r="H257" s="123"/>
      <c r="I257" s="124">
        <f t="shared" si="10"/>
        <v>5</v>
      </c>
      <c r="J257" s="125">
        <v>0</v>
      </c>
      <c r="K257" s="125">
        <v>0</v>
      </c>
      <c r="L257" s="125">
        <v>0</v>
      </c>
      <c r="M257" s="125">
        <v>1</v>
      </c>
      <c r="N257" s="125">
        <v>4</v>
      </c>
      <c r="O257" s="125">
        <v>0</v>
      </c>
      <c r="P257" s="125">
        <v>0</v>
      </c>
      <c r="Q257" s="126">
        <v>1</v>
      </c>
    </row>
    <row r="258" spans="1:17" ht="16.5" customHeight="1">
      <c r="A258" s="3" t="s">
        <v>468</v>
      </c>
      <c r="B258" s="3" t="s">
        <v>502</v>
      </c>
      <c r="C258" s="76" t="s">
        <v>177</v>
      </c>
      <c r="D258" s="121" t="s">
        <v>430</v>
      </c>
      <c r="E258" s="122">
        <v>1</v>
      </c>
      <c r="F258" s="123"/>
      <c r="G258" s="123"/>
      <c r="H258" s="123"/>
      <c r="I258" s="124">
        <f t="shared" si="10"/>
        <v>69</v>
      </c>
      <c r="J258" s="125">
        <v>0</v>
      </c>
      <c r="K258" s="125">
        <v>1</v>
      </c>
      <c r="L258" s="125">
        <v>0</v>
      </c>
      <c r="M258" s="125">
        <v>3</v>
      </c>
      <c r="N258" s="125">
        <v>62</v>
      </c>
      <c r="O258" s="125">
        <v>2</v>
      </c>
      <c r="P258" s="125">
        <v>1</v>
      </c>
      <c r="Q258" s="126">
        <v>4</v>
      </c>
    </row>
    <row r="259" spans="1:17" ht="16.5" customHeight="1">
      <c r="A259" s="3" t="s">
        <v>468</v>
      </c>
      <c r="B259" s="3" t="s">
        <v>503</v>
      </c>
      <c r="C259" s="76" t="s">
        <v>179</v>
      </c>
      <c r="D259" s="121" t="s">
        <v>430</v>
      </c>
      <c r="E259" s="122">
        <v>1</v>
      </c>
      <c r="F259" s="123"/>
      <c r="G259" s="123"/>
      <c r="H259" s="123"/>
      <c r="I259" s="124">
        <f t="shared" si="10"/>
        <v>23</v>
      </c>
      <c r="J259" s="125">
        <v>0</v>
      </c>
      <c r="K259" s="125">
        <v>0</v>
      </c>
      <c r="L259" s="125">
        <v>0</v>
      </c>
      <c r="M259" s="125">
        <v>2</v>
      </c>
      <c r="N259" s="125">
        <v>21</v>
      </c>
      <c r="O259" s="125">
        <v>0</v>
      </c>
      <c r="P259" s="125">
        <v>0</v>
      </c>
      <c r="Q259" s="126">
        <v>2</v>
      </c>
    </row>
    <row r="260" spans="1:17" ht="16.5" customHeight="1">
      <c r="A260" s="3" t="s">
        <v>468</v>
      </c>
      <c r="B260" s="3" t="s">
        <v>503</v>
      </c>
      <c r="C260" s="76" t="s">
        <v>181</v>
      </c>
      <c r="D260" s="121" t="s">
        <v>430</v>
      </c>
      <c r="E260" s="122">
        <v>1</v>
      </c>
      <c r="F260" s="123"/>
      <c r="G260" s="123"/>
      <c r="H260" s="123"/>
      <c r="I260" s="124">
        <f t="shared" si="10"/>
        <v>23</v>
      </c>
      <c r="J260" s="125">
        <v>0</v>
      </c>
      <c r="K260" s="125">
        <v>0</v>
      </c>
      <c r="L260" s="125">
        <v>0</v>
      </c>
      <c r="M260" s="125">
        <v>1</v>
      </c>
      <c r="N260" s="125">
        <v>22</v>
      </c>
      <c r="O260" s="125">
        <v>0</v>
      </c>
      <c r="P260" s="125">
        <v>0</v>
      </c>
      <c r="Q260" s="126">
        <v>1</v>
      </c>
    </row>
    <row r="261" spans="1:17" ht="16.5" customHeight="1">
      <c r="A261" s="3" t="s">
        <v>468</v>
      </c>
      <c r="B261" s="3" t="s">
        <v>503</v>
      </c>
      <c r="C261" s="76" t="s">
        <v>183</v>
      </c>
      <c r="D261" s="121" t="s">
        <v>430</v>
      </c>
      <c r="E261" s="122">
        <v>1</v>
      </c>
      <c r="F261" s="123"/>
      <c r="G261" s="123"/>
      <c r="H261" s="123"/>
      <c r="I261" s="124">
        <f t="shared" si="10"/>
        <v>2</v>
      </c>
      <c r="J261" s="125">
        <v>0</v>
      </c>
      <c r="K261" s="125">
        <v>0</v>
      </c>
      <c r="L261" s="125">
        <v>0</v>
      </c>
      <c r="M261" s="125">
        <v>1</v>
      </c>
      <c r="N261" s="125">
        <v>1</v>
      </c>
      <c r="O261" s="125">
        <v>0</v>
      </c>
      <c r="P261" s="125">
        <v>0</v>
      </c>
      <c r="Q261" s="126">
        <v>1</v>
      </c>
    </row>
    <row r="262" spans="1:17" ht="16.5" customHeight="1">
      <c r="A262" s="3" t="s">
        <v>468</v>
      </c>
      <c r="B262" s="3" t="s">
        <v>503</v>
      </c>
      <c r="C262" s="76" t="s">
        <v>185</v>
      </c>
      <c r="D262" s="121" t="s">
        <v>430</v>
      </c>
      <c r="E262" s="122">
        <v>1</v>
      </c>
      <c r="F262" s="123"/>
      <c r="G262" s="123"/>
      <c r="H262" s="123"/>
      <c r="I262" s="124">
        <f t="shared" si="10"/>
        <v>1</v>
      </c>
      <c r="J262" s="125">
        <v>0</v>
      </c>
      <c r="K262" s="125">
        <v>0</v>
      </c>
      <c r="L262" s="125">
        <v>0</v>
      </c>
      <c r="M262" s="125">
        <v>0</v>
      </c>
      <c r="N262" s="125">
        <v>1</v>
      </c>
      <c r="O262" s="125">
        <v>0</v>
      </c>
      <c r="P262" s="125">
        <v>0</v>
      </c>
      <c r="Q262" s="126">
        <v>0</v>
      </c>
    </row>
    <row r="263" spans="1:17" ht="16.5" customHeight="1">
      <c r="A263" s="3" t="s">
        <v>468</v>
      </c>
      <c r="B263" s="3" t="s">
        <v>502</v>
      </c>
      <c r="C263" s="76" t="s">
        <v>187</v>
      </c>
      <c r="D263" s="121" t="s">
        <v>430</v>
      </c>
      <c r="E263" s="122">
        <v>1</v>
      </c>
      <c r="F263" s="123"/>
      <c r="G263" s="123"/>
      <c r="H263" s="123"/>
      <c r="I263" s="124">
        <f t="shared" si="10"/>
        <v>3</v>
      </c>
      <c r="J263" s="125">
        <v>0</v>
      </c>
      <c r="K263" s="125">
        <v>0</v>
      </c>
      <c r="L263" s="125">
        <v>0</v>
      </c>
      <c r="M263" s="125">
        <v>1</v>
      </c>
      <c r="N263" s="125">
        <v>2</v>
      </c>
      <c r="O263" s="125">
        <v>0</v>
      </c>
      <c r="P263" s="125">
        <v>0</v>
      </c>
      <c r="Q263" s="126">
        <v>1</v>
      </c>
    </row>
    <row r="264" spans="1:17" ht="16.5" customHeight="1">
      <c r="A264" s="3" t="s">
        <v>468</v>
      </c>
      <c r="B264" s="3" t="s">
        <v>502</v>
      </c>
      <c r="C264" s="76" t="s">
        <v>189</v>
      </c>
      <c r="D264" s="121" t="s">
        <v>430</v>
      </c>
      <c r="E264" s="122">
        <v>1</v>
      </c>
      <c r="F264" s="123"/>
      <c r="G264" s="123"/>
      <c r="H264" s="123"/>
      <c r="I264" s="124">
        <f t="shared" si="10"/>
        <v>1</v>
      </c>
      <c r="J264" s="125">
        <v>0</v>
      </c>
      <c r="K264" s="125">
        <v>0</v>
      </c>
      <c r="L264" s="125">
        <v>0</v>
      </c>
      <c r="M264" s="125">
        <v>0</v>
      </c>
      <c r="N264" s="125">
        <v>1</v>
      </c>
      <c r="O264" s="125">
        <v>0</v>
      </c>
      <c r="P264" s="125">
        <v>0</v>
      </c>
      <c r="Q264" s="126">
        <v>0</v>
      </c>
    </row>
    <row r="265" spans="1:17" ht="16.5" customHeight="1">
      <c r="A265" s="3" t="s">
        <v>468</v>
      </c>
      <c r="B265" s="3" t="s">
        <v>502</v>
      </c>
      <c r="C265" s="76" t="s">
        <v>191</v>
      </c>
      <c r="D265" s="121" t="s">
        <v>430</v>
      </c>
      <c r="E265" s="122">
        <v>1</v>
      </c>
      <c r="F265" s="123"/>
      <c r="G265" s="123"/>
      <c r="H265" s="123"/>
      <c r="I265" s="124">
        <f t="shared" si="10"/>
        <v>9</v>
      </c>
      <c r="J265" s="125">
        <v>0</v>
      </c>
      <c r="K265" s="125">
        <v>0</v>
      </c>
      <c r="L265" s="125">
        <v>0</v>
      </c>
      <c r="M265" s="125">
        <v>0</v>
      </c>
      <c r="N265" s="125">
        <v>9</v>
      </c>
      <c r="O265" s="125">
        <v>0</v>
      </c>
      <c r="P265" s="125">
        <v>0</v>
      </c>
      <c r="Q265" s="126">
        <v>0</v>
      </c>
    </row>
    <row r="266" spans="1:17" ht="16.5" customHeight="1">
      <c r="A266" s="3" t="s">
        <v>468</v>
      </c>
      <c r="B266" s="3" t="s">
        <v>502</v>
      </c>
      <c r="C266" s="76" t="s">
        <v>193</v>
      </c>
      <c r="D266" s="121" t="s">
        <v>430</v>
      </c>
      <c r="E266" s="122">
        <v>1</v>
      </c>
      <c r="F266" s="123"/>
      <c r="G266" s="123"/>
      <c r="H266" s="123"/>
      <c r="I266" s="124">
        <f t="shared" si="10"/>
        <v>41</v>
      </c>
      <c r="J266" s="125">
        <v>0</v>
      </c>
      <c r="K266" s="125">
        <v>1</v>
      </c>
      <c r="L266" s="125">
        <v>1</v>
      </c>
      <c r="M266" s="125">
        <v>2</v>
      </c>
      <c r="N266" s="125">
        <v>36</v>
      </c>
      <c r="O266" s="125">
        <v>1</v>
      </c>
      <c r="P266" s="125">
        <v>0</v>
      </c>
      <c r="Q266" s="126">
        <v>4</v>
      </c>
    </row>
    <row r="267" spans="1:17" ht="16.5" customHeight="1">
      <c r="A267" s="3" t="s">
        <v>468</v>
      </c>
      <c r="B267" s="3" t="s">
        <v>502</v>
      </c>
      <c r="C267" s="76" t="s">
        <v>195</v>
      </c>
      <c r="D267" s="121" t="s">
        <v>430</v>
      </c>
      <c r="E267" s="122">
        <v>1</v>
      </c>
      <c r="F267" s="123"/>
      <c r="G267" s="123"/>
      <c r="H267" s="123"/>
      <c r="I267" s="124">
        <f t="shared" si="10"/>
        <v>4</v>
      </c>
      <c r="J267" s="125">
        <v>0</v>
      </c>
      <c r="K267" s="125">
        <v>0</v>
      </c>
      <c r="L267" s="125">
        <v>0</v>
      </c>
      <c r="M267" s="125">
        <v>0</v>
      </c>
      <c r="N267" s="125">
        <v>4</v>
      </c>
      <c r="O267" s="125">
        <v>0</v>
      </c>
      <c r="P267" s="125">
        <v>0</v>
      </c>
      <c r="Q267" s="126">
        <v>0</v>
      </c>
    </row>
    <row r="268" spans="1:17" ht="16.5" customHeight="1">
      <c r="A268" s="3" t="s">
        <v>504</v>
      </c>
      <c r="B268" s="3" t="s">
        <v>22</v>
      </c>
      <c r="C268" s="76" t="s">
        <v>197</v>
      </c>
      <c r="D268" s="121" t="s">
        <v>430</v>
      </c>
      <c r="E268" s="122">
        <v>1</v>
      </c>
      <c r="F268" s="123"/>
      <c r="G268" s="123"/>
      <c r="H268" s="123"/>
      <c r="I268" s="124">
        <f t="shared" si="10"/>
        <v>10</v>
      </c>
      <c r="J268" s="125">
        <v>0</v>
      </c>
      <c r="K268" s="125">
        <v>0</v>
      </c>
      <c r="L268" s="125">
        <v>0</v>
      </c>
      <c r="M268" s="125">
        <v>1</v>
      </c>
      <c r="N268" s="125">
        <v>9</v>
      </c>
      <c r="O268" s="125">
        <v>0</v>
      </c>
      <c r="P268" s="125">
        <v>0</v>
      </c>
      <c r="Q268" s="126">
        <v>1</v>
      </c>
    </row>
    <row r="269" spans="1:17" ht="16.5" customHeight="1">
      <c r="A269" s="3" t="s">
        <v>483</v>
      </c>
      <c r="B269" s="3" t="s">
        <v>484</v>
      </c>
      <c r="C269" s="76" t="s">
        <v>199</v>
      </c>
      <c r="D269" s="121" t="s">
        <v>430</v>
      </c>
      <c r="E269" s="122">
        <v>1</v>
      </c>
      <c r="F269" s="123"/>
      <c r="G269" s="123"/>
      <c r="H269" s="123"/>
      <c r="I269" s="124">
        <f t="shared" si="10"/>
        <v>8</v>
      </c>
      <c r="J269" s="125">
        <v>0</v>
      </c>
      <c r="K269" s="125">
        <v>0</v>
      </c>
      <c r="L269" s="125">
        <v>0</v>
      </c>
      <c r="M269" s="125">
        <v>1</v>
      </c>
      <c r="N269" s="125">
        <v>7</v>
      </c>
      <c r="O269" s="125">
        <v>0</v>
      </c>
      <c r="P269" s="125">
        <v>0</v>
      </c>
      <c r="Q269" s="126">
        <v>1</v>
      </c>
    </row>
    <row r="270" spans="1:17" ht="16.5" customHeight="1">
      <c r="A270" s="3" t="s">
        <v>483</v>
      </c>
      <c r="B270" s="3" t="s">
        <v>484</v>
      </c>
      <c r="C270" s="76" t="s">
        <v>201</v>
      </c>
      <c r="D270" s="121" t="s">
        <v>430</v>
      </c>
      <c r="E270" s="122">
        <v>1</v>
      </c>
      <c r="F270" s="123"/>
      <c r="G270" s="123"/>
      <c r="H270" s="123"/>
      <c r="I270" s="124">
        <f t="shared" si="10"/>
        <v>5</v>
      </c>
      <c r="J270" s="125">
        <v>1</v>
      </c>
      <c r="K270" s="125">
        <v>0</v>
      </c>
      <c r="L270" s="125">
        <v>0</v>
      </c>
      <c r="M270" s="125">
        <v>0</v>
      </c>
      <c r="N270" s="125">
        <v>4</v>
      </c>
      <c r="O270" s="125">
        <v>0</v>
      </c>
      <c r="P270" s="125">
        <v>0</v>
      </c>
      <c r="Q270" s="126">
        <v>1</v>
      </c>
    </row>
    <row r="271" spans="1:17" ht="16.5" customHeight="1">
      <c r="A271" s="3" t="s">
        <v>504</v>
      </c>
      <c r="B271" s="3" t="s">
        <v>22</v>
      </c>
      <c r="C271" s="76" t="s">
        <v>203</v>
      </c>
      <c r="D271" s="121" t="s">
        <v>430</v>
      </c>
      <c r="E271" s="122">
        <v>1</v>
      </c>
      <c r="F271" s="123"/>
      <c r="G271" s="123"/>
      <c r="H271" s="123"/>
      <c r="I271" s="124">
        <f t="shared" si="10"/>
        <v>11</v>
      </c>
      <c r="J271" s="125">
        <v>0</v>
      </c>
      <c r="K271" s="125">
        <v>0</v>
      </c>
      <c r="L271" s="125">
        <v>0</v>
      </c>
      <c r="M271" s="125">
        <v>1</v>
      </c>
      <c r="N271" s="125">
        <v>10</v>
      </c>
      <c r="O271" s="125">
        <v>0</v>
      </c>
      <c r="P271" s="125">
        <v>0</v>
      </c>
      <c r="Q271" s="126">
        <v>1</v>
      </c>
    </row>
    <row r="272" spans="1:17" ht="16.5" customHeight="1">
      <c r="A272" s="3" t="s">
        <v>504</v>
      </c>
      <c r="B272" s="3" t="s">
        <v>22</v>
      </c>
      <c r="C272" s="76" t="s">
        <v>205</v>
      </c>
      <c r="D272" s="121" t="s">
        <v>430</v>
      </c>
      <c r="E272" s="122">
        <v>1</v>
      </c>
      <c r="F272" s="123"/>
      <c r="G272" s="123"/>
      <c r="H272" s="123"/>
      <c r="I272" s="124">
        <f t="shared" si="10"/>
        <v>23</v>
      </c>
      <c r="J272" s="125">
        <v>0</v>
      </c>
      <c r="K272" s="125">
        <v>0</v>
      </c>
      <c r="L272" s="125">
        <v>0</v>
      </c>
      <c r="M272" s="125">
        <v>0</v>
      </c>
      <c r="N272" s="125">
        <v>22</v>
      </c>
      <c r="O272" s="125">
        <v>1</v>
      </c>
      <c r="P272" s="125">
        <v>0</v>
      </c>
      <c r="Q272" s="126">
        <v>0</v>
      </c>
    </row>
    <row r="273" spans="1:17" ht="16.5" customHeight="1">
      <c r="A273" s="3" t="s">
        <v>504</v>
      </c>
      <c r="B273" s="3" t="s">
        <v>22</v>
      </c>
      <c r="C273" s="76" t="s">
        <v>207</v>
      </c>
      <c r="D273" s="121" t="s">
        <v>430</v>
      </c>
      <c r="E273" s="122">
        <v>1</v>
      </c>
      <c r="F273" s="123"/>
      <c r="G273" s="123"/>
      <c r="H273" s="123"/>
      <c r="I273" s="124">
        <f t="shared" si="10"/>
        <v>23</v>
      </c>
      <c r="J273" s="125">
        <v>0</v>
      </c>
      <c r="K273" s="125">
        <v>1</v>
      </c>
      <c r="L273" s="125">
        <v>0</v>
      </c>
      <c r="M273" s="125">
        <v>0</v>
      </c>
      <c r="N273" s="125">
        <v>21</v>
      </c>
      <c r="O273" s="125">
        <v>1</v>
      </c>
      <c r="P273" s="125">
        <v>0</v>
      </c>
      <c r="Q273" s="126">
        <v>1</v>
      </c>
    </row>
    <row r="274" spans="1:17" ht="16.5" customHeight="1">
      <c r="A274" s="3" t="s">
        <v>504</v>
      </c>
      <c r="B274" s="3" t="s">
        <v>22</v>
      </c>
      <c r="C274" s="76" t="s">
        <v>209</v>
      </c>
      <c r="D274" s="121" t="s">
        <v>430</v>
      </c>
      <c r="E274" s="122">
        <v>1</v>
      </c>
      <c r="F274" s="123"/>
      <c r="G274" s="123"/>
      <c r="H274" s="123"/>
      <c r="I274" s="124">
        <f t="shared" si="10"/>
        <v>5</v>
      </c>
      <c r="J274" s="125">
        <v>0</v>
      </c>
      <c r="K274" s="125">
        <v>0</v>
      </c>
      <c r="L274" s="125">
        <v>0</v>
      </c>
      <c r="M274" s="125">
        <v>0</v>
      </c>
      <c r="N274" s="125">
        <v>5</v>
      </c>
      <c r="O274" s="125">
        <v>0</v>
      </c>
      <c r="P274" s="125">
        <v>0</v>
      </c>
      <c r="Q274" s="126">
        <v>0</v>
      </c>
    </row>
    <row r="275" spans="1:17" ht="16.5" customHeight="1">
      <c r="A275" s="3" t="s">
        <v>483</v>
      </c>
      <c r="B275" s="3" t="s">
        <v>484</v>
      </c>
      <c r="C275" s="76" t="s">
        <v>211</v>
      </c>
      <c r="D275" s="121" t="s">
        <v>430</v>
      </c>
      <c r="E275" s="122">
        <v>1</v>
      </c>
      <c r="F275" s="123"/>
      <c r="G275" s="123"/>
      <c r="H275" s="123"/>
      <c r="I275" s="124">
        <f t="shared" si="10"/>
        <v>5</v>
      </c>
      <c r="J275" s="125">
        <v>0</v>
      </c>
      <c r="K275" s="125">
        <v>1</v>
      </c>
      <c r="L275" s="125">
        <v>0</v>
      </c>
      <c r="M275" s="125">
        <v>0</v>
      </c>
      <c r="N275" s="125">
        <v>4</v>
      </c>
      <c r="O275" s="125">
        <v>0</v>
      </c>
      <c r="P275" s="125">
        <v>0</v>
      </c>
      <c r="Q275" s="126">
        <v>1</v>
      </c>
    </row>
    <row r="276" spans="1:17" ht="16.5" customHeight="1">
      <c r="A276" s="3" t="s">
        <v>483</v>
      </c>
      <c r="B276" s="3" t="s">
        <v>484</v>
      </c>
      <c r="C276" s="76" t="s">
        <v>213</v>
      </c>
      <c r="D276" s="121" t="s">
        <v>430</v>
      </c>
      <c r="E276" s="122">
        <v>1</v>
      </c>
      <c r="F276" s="123"/>
      <c r="G276" s="123"/>
      <c r="H276" s="123"/>
      <c r="I276" s="124">
        <f t="shared" si="10"/>
        <v>21</v>
      </c>
      <c r="J276" s="125">
        <v>0</v>
      </c>
      <c r="K276" s="125">
        <v>1</v>
      </c>
      <c r="L276" s="125">
        <v>0</v>
      </c>
      <c r="M276" s="125">
        <v>1</v>
      </c>
      <c r="N276" s="125">
        <v>19</v>
      </c>
      <c r="O276" s="125">
        <v>0</v>
      </c>
      <c r="P276" s="125">
        <v>0</v>
      </c>
      <c r="Q276" s="126">
        <v>2</v>
      </c>
    </row>
    <row r="277" spans="1:17" ht="16.5" customHeight="1">
      <c r="A277" s="3" t="s">
        <v>493</v>
      </c>
      <c r="B277" s="3" t="s">
        <v>494</v>
      </c>
      <c r="C277" s="76" t="s">
        <v>215</v>
      </c>
      <c r="D277" s="121" t="s">
        <v>430</v>
      </c>
      <c r="E277" s="122">
        <v>1</v>
      </c>
      <c r="F277" s="123"/>
      <c r="G277" s="123"/>
      <c r="H277" s="123"/>
      <c r="I277" s="124">
        <f t="shared" si="10"/>
        <v>0</v>
      </c>
      <c r="J277" s="125">
        <v>0</v>
      </c>
      <c r="K277" s="125">
        <v>0</v>
      </c>
      <c r="L277" s="125">
        <v>0</v>
      </c>
      <c r="M277" s="125">
        <v>0</v>
      </c>
      <c r="N277" s="125">
        <v>0</v>
      </c>
      <c r="O277" s="125">
        <v>0</v>
      </c>
      <c r="P277" s="125">
        <v>0</v>
      </c>
      <c r="Q277" s="126">
        <v>0</v>
      </c>
    </row>
    <row r="278" spans="1:17" ht="16.5" customHeight="1">
      <c r="A278" s="3" t="s">
        <v>493</v>
      </c>
      <c r="B278" s="3" t="s">
        <v>494</v>
      </c>
      <c r="C278" s="76" t="s">
        <v>217</v>
      </c>
      <c r="D278" s="121" t="s">
        <v>430</v>
      </c>
      <c r="E278" s="122">
        <v>1</v>
      </c>
      <c r="F278" s="123"/>
      <c r="G278" s="123"/>
      <c r="H278" s="123"/>
      <c r="I278" s="124">
        <f t="shared" si="10"/>
        <v>2</v>
      </c>
      <c r="J278" s="125">
        <v>0</v>
      </c>
      <c r="K278" s="125">
        <v>0</v>
      </c>
      <c r="L278" s="125">
        <v>0</v>
      </c>
      <c r="M278" s="125">
        <v>0</v>
      </c>
      <c r="N278" s="125">
        <v>2</v>
      </c>
      <c r="O278" s="125">
        <v>0</v>
      </c>
      <c r="P278" s="125">
        <v>0</v>
      </c>
      <c r="Q278" s="126">
        <v>0</v>
      </c>
    </row>
    <row r="279" spans="1:17" ht="16.5" customHeight="1">
      <c r="A279" s="3" t="s">
        <v>483</v>
      </c>
      <c r="B279" s="3" t="s">
        <v>484</v>
      </c>
      <c r="C279" s="76" t="s">
        <v>219</v>
      </c>
      <c r="D279" s="121" t="s">
        <v>430</v>
      </c>
      <c r="E279" s="122">
        <v>1</v>
      </c>
      <c r="F279" s="123"/>
      <c r="G279" s="123"/>
      <c r="H279" s="123"/>
      <c r="I279" s="124">
        <f t="shared" si="10"/>
        <v>2</v>
      </c>
      <c r="J279" s="125">
        <v>0</v>
      </c>
      <c r="K279" s="125">
        <v>0</v>
      </c>
      <c r="L279" s="125">
        <v>0</v>
      </c>
      <c r="M279" s="125">
        <v>0</v>
      </c>
      <c r="N279" s="125">
        <v>2</v>
      </c>
      <c r="O279" s="125">
        <v>0</v>
      </c>
      <c r="P279" s="125">
        <v>0</v>
      </c>
      <c r="Q279" s="126">
        <v>0</v>
      </c>
    </row>
    <row r="280" spans="1:17" ht="16.5" customHeight="1">
      <c r="A280" s="3" t="s">
        <v>493</v>
      </c>
      <c r="B280" s="3" t="s">
        <v>494</v>
      </c>
      <c r="C280" s="76" t="s">
        <v>221</v>
      </c>
      <c r="D280" s="121" t="s">
        <v>430</v>
      </c>
      <c r="E280" s="122">
        <v>1</v>
      </c>
      <c r="F280" s="123"/>
      <c r="G280" s="123"/>
      <c r="H280" s="123"/>
      <c r="I280" s="124">
        <f t="shared" si="10"/>
        <v>5</v>
      </c>
      <c r="J280" s="125">
        <v>0</v>
      </c>
      <c r="K280" s="125">
        <v>0</v>
      </c>
      <c r="L280" s="125">
        <v>1</v>
      </c>
      <c r="M280" s="125">
        <v>0</v>
      </c>
      <c r="N280" s="125">
        <v>4</v>
      </c>
      <c r="O280" s="125">
        <v>0</v>
      </c>
      <c r="P280" s="125">
        <v>0</v>
      </c>
      <c r="Q280" s="126">
        <v>1</v>
      </c>
    </row>
    <row r="281" spans="1:17" ht="16.5" customHeight="1">
      <c r="A281" s="3" t="s">
        <v>493</v>
      </c>
      <c r="B281" s="3" t="s">
        <v>494</v>
      </c>
      <c r="C281" s="76" t="s">
        <v>223</v>
      </c>
      <c r="D281" s="121" t="s">
        <v>430</v>
      </c>
      <c r="E281" s="122">
        <v>1</v>
      </c>
      <c r="F281" s="123"/>
      <c r="G281" s="123"/>
      <c r="H281" s="123"/>
      <c r="I281" s="124">
        <f t="shared" si="10"/>
        <v>8</v>
      </c>
      <c r="J281" s="125">
        <v>0</v>
      </c>
      <c r="K281" s="125">
        <v>0</v>
      </c>
      <c r="L281" s="125">
        <v>0</v>
      </c>
      <c r="M281" s="125">
        <v>0</v>
      </c>
      <c r="N281" s="125">
        <v>8</v>
      </c>
      <c r="O281" s="125">
        <v>0</v>
      </c>
      <c r="P281" s="125">
        <v>0</v>
      </c>
      <c r="Q281" s="126">
        <v>0</v>
      </c>
    </row>
    <row r="282" spans="1:17" ht="16.5" customHeight="1">
      <c r="A282" s="3" t="s">
        <v>469</v>
      </c>
      <c r="B282" s="3" t="s">
        <v>505</v>
      </c>
      <c r="C282" s="76" t="s">
        <v>225</v>
      </c>
      <c r="D282" s="121" t="s">
        <v>430</v>
      </c>
      <c r="E282" s="122">
        <v>1</v>
      </c>
      <c r="F282" s="123"/>
      <c r="G282" s="123"/>
      <c r="H282" s="123"/>
      <c r="I282" s="124">
        <f t="shared" si="10"/>
        <v>8</v>
      </c>
      <c r="J282" s="125">
        <v>0</v>
      </c>
      <c r="K282" s="125">
        <v>0</v>
      </c>
      <c r="L282" s="125">
        <v>0</v>
      </c>
      <c r="M282" s="125">
        <v>0</v>
      </c>
      <c r="N282" s="125">
        <v>8</v>
      </c>
      <c r="O282" s="125">
        <v>0</v>
      </c>
      <c r="P282" s="125">
        <v>0</v>
      </c>
      <c r="Q282" s="126">
        <v>0</v>
      </c>
    </row>
    <row r="283" spans="1:17" ht="16.5" customHeight="1">
      <c r="A283" s="3" t="s">
        <v>469</v>
      </c>
      <c r="B283" s="3" t="s">
        <v>505</v>
      </c>
      <c r="C283" s="76" t="s">
        <v>227</v>
      </c>
      <c r="D283" s="121" t="s">
        <v>430</v>
      </c>
      <c r="E283" s="122">
        <v>1</v>
      </c>
      <c r="F283" s="123"/>
      <c r="G283" s="123"/>
      <c r="H283" s="123"/>
      <c r="I283" s="124">
        <f t="shared" si="10"/>
        <v>31</v>
      </c>
      <c r="J283" s="125">
        <v>0</v>
      </c>
      <c r="K283" s="125">
        <v>1</v>
      </c>
      <c r="L283" s="125">
        <v>3</v>
      </c>
      <c r="M283" s="125">
        <v>2</v>
      </c>
      <c r="N283" s="125">
        <v>25</v>
      </c>
      <c r="O283" s="125">
        <v>0</v>
      </c>
      <c r="P283" s="125">
        <v>0</v>
      </c>
      <c r="Q283" s="126">
        <v>6</v>
      </c>
    </row>
    <row r="284" spans="1:17" ht="16.5" customHeight="1">
      <c r="A284" s="3" t="s">
        <v>469</v>
      </c>
      <c r="B284" s="3" t="s">
        <v>505</v>
      </c>
      <c r="C284" s="76" t="s">
        <v>229</v>
      </c>
      <c r="D284" s="121" t="s">
        <v>430</v>
      </c>
      <c r="E284" s="122">
        <v>1</v>
      </c>
      <c r="F284" s="123"/>
      <c r="G284" s="123"/>
      <c r="H284" s="123"/>
      <c r="I284" s="124">
        <f t="shared" si="10"/>
        <v>19</v>
      </c>
      <c r="J284" s="125">
        <v>0</v>
      </c>
      <c r="K284" s="125">
        <v>0</v>
      </c>
      <c r="L284" s="125">
        <v>0</v>
      </c>
      <c r="M284" s="125">
        <v>0</v>
      </c>
      <c r="N284" s="125">
        <v>19</v>
      </c>
      <c r="O284" s="125">
        <v>0</v>
      </c>
      <c r="P284" s="125">
        <v>0</v>
      </c>
      <c r="Q284" s="126">
        <v>0</v>
      </c>
    </row>
    <row r="285" spans="1:17" ht="16.5" customHeight="1">
      <c r="A285" s="3" t="s">
        <v>469</v>
      </c>
      <c r="B285" s="3" t="s">
        <v>505</v>
      </c>
      <c r="C285" s="76" t="s">
        <v>231</v>
      </c>
      <c r="D285" s="121" t="s">
        <v>430</v>
      </c>
      <c r="E285" s="122">
        <v>1</v>
      </c>
      <c r="F285" s="123"/>
      <c r="G285" s="123"/>
      <c r="H285" s="123"/>
      <c r="I285" s="124">
        <f t="shared" si="10"/>
        <v>4</v>
      </c>
      <c r="J285" s="125">
        <v>0</v>
      </c>
      <c r="K285" s="125">
        <v>0</v>
      </c>
      <c r="L285" s="125">
        <v>0</v>
      </c>
      <c r="M285" s="125">
        <v>0</v>
      </c>
      <c r="N285" s="125">
        <v>4</v>
      </c>
      <c r="O285" s="125">
        <v>0</v>
      </c>
      <c r="P285" s="125">
        <v>0</v>
      </c>
      <c r="Q285" s="126">
        <v>0</v>
      </c>
    </row>
    <row r="286" spans="1:17" ht="16.5" customHeight="1">
      <c r="A286" s="3" t="s">
        <v>469</v>
      </c>
      <c r="B286" s="3" t="s">
        <v>505</v>
      </c>
      <c r="C286" s="76" t="s">
        <v>233</v>
      </c>
      <c r="D286" s="121" t="s">
        <v>430</v>
      </c>
      <c r="E286" s="122">
        <v>1</v>
      </c>
      <c r="F286" s="123"/>
      <c r="G286" s="123"/>
      <c r="H286" s="123"/>
      <c r="I286" s="124">
        <f t="shared" si="10"/>
        <v>5</v>
      </c>
      <c r="J286" s="125">
        <v>0</v>
      </c>
      <c r="K286" s="125">
        <v>0</v>
      </c>
      <c r="L286" s="125">
        <v>0</v>
      </c>
      <c r="M286" s="125">
        <v>0</v>
      </c>
      <c r="N286" s="125">
        <v>5</v>
      </c>
      <c r="O286" s="125">
        <v>0</v>
      </c>
      <c r="P286" s="125">
        <v>0</v>
      </c>
      <c r="Q286" s="126">
        <v>0</v>
      </c>
    </row>
    <row r="287" spans="1:17" ht="16.5" customHeight="1">
      <c r="A287" s="3" t="s">
        <v>469</v>
      </c>
      <c r="B287" s="3" t="s">
        <v>505</v>
      </c>
      <c r="C287" s="76" t="s">
        <v>235</v>
      </c>
      <c r="D287" s="121" t="s">
        <v>430</v>
      </c>
      <c r="E287" s="122">
        <v>1</v>
      </c>
      <c r="F287" s="123"/>
      <c r="G287" s="123"/>
      <c r="H287" s="123"/>
      <c r="I287" s="124">
        <f t="shared" si="10"/>
        <v>6</v>
      </c>
      <c r="J287" s="125">
        <v>0</v>
      </c>
      <c r="K287" s="125">
        <v>0</v>
      </c>
      <c r="L287" s="125">
        <v>0</v>
      </c>
      <c r="M287" s="125">
        <v>0</v>
      </c>
      <c r="N287" s="125">
        <v>6</v>
      </c>
      <c r="O287" s="125">
        <v>0</v>
      </c>
      <c r="P287" s="125">
        <v>0</v>
      </c>
      <c r="Q287" s="126">
        <v>0</v>
      </c>
    </row>
    <row r="288" spans="1:17" ht="16.5" customHeight="1">
      <c r="A288" s="3" t="s">
        <v>469</v>
      </c>
      <c r="B288" s="3" t="s">
        <v>505</v>
      </c>
      <c r="C288" s="76" t="s">
        <v>237</v>
      </c>
      <c r="D288" s="121" t="s">
        <v>430</v>
      </c>
      <c r="E288" s="122">
        <v>1</v>
      </c>
      <c r="F288" s="123"/>
      <c r="G288" s="123"/>
      <c r="H288" s="123"/>
      <c r="I288" s="124">
        <f t="shared" si="10"/>
        <v>32</v>
      </c>
      <c r="J288" s="125">
        <v>0</v>
      </c>
      <c r="K288" s="125">
        <v>0</v>
      </c>
      <c r="L288" s="125">
        <v>1</v>
      </c>
      <c r="M288" s="125">
        <v>2</v>
      </c>
      <c r="N288" s="125">
        <v>29</v>
      </c>
      <c r="O288" s="125">
        <v>0</v>
      </c>
      <c r="P288" s="125">
        <v>0</v>
      </c>
      <c r="Q288" s="126">
        <v>3</v>
      </c>
    </row>
    <row r="289" spans="1:17" ht="16.5" customHeight="1">
      <c r="A289" s="3" t="s">
        <v>469</v>
      </c>
      <c r="B289" s="3" t="s">
        <v>505</v>
      </c>
      <c r="C289" s="76" t="s">
        <v>239</v>
      </c>
      <c r="D289" s="121" t="s">
        <v>430</v>
      </c>
      <c r="E289" s="122">
        <v>1</v>
      </c>
      <c r="F289" s="123"/>
      <c r="G289" s="123"/>
      <c r="H289" s="123"/>
      <c r="I289" s="124">
        <f t="shared" si="10"/>
        <v>24</v>
      </c>
      <c r="J289" s="125">
        <v>0</v>
      </c>
      <c r="K289" s="125">
        <v>0</v>
      </c>
      <c r="L289" s="125">
        <v>0</v>
      </c>
      <c r="M289" s="125">
        <v>0</v>
      </c>
      <c r="N289" s="125">
        <v>23</v>
      </c>
      <c r="O289" s="125">
        <v>1</v>
      </c>
      <c r="P289" s="125">
        <v>0</v>
      </c>
      <c r="Q289" s="126">
        <v>0</v>
      </c>
    </row>
    <row r="290" spans="1:17" ht="16.5" customHeight="1">
      <c r="A290" s="3" t="s">
        <v>31</v>
      </c>
      <c r="B290" s="3" t="s">
        <v>495</v>
      </c>
      <c r="C290" s="76" t="s">
        <v>241</v>
      </c>
      <c r="D290" s="121" t="s">
        <v>430</v>
      </c>
      <c r="E290" s="122">
        <v>1</v>
      </c>
      <c r="F290" s="123"/>
      <c r="G290" s="123"/>
      <c r="H290" s="123"/>
      <c r="I290" s="124">
        <f t="shared" si="10"/>
        <v>32</v>
      </c>
      <c r="J290" s="125">
        <v>0</v>
      </c>
      <c r="K290" s="125">
        <v>0</v>
      </c>
      <c r="L290" s="125">
        <v>0</v>
      </c>
      <c r="M290" s="125">
        <v>2</v>
      </c>
      <c r="N290" s="125">
        <v>29</v>
      </c>
      <c r="O290" s="125">
        <v>1</v>
      </c>
      <c r="P290" s="125">
        <v>0</v>
      </c>
      <c r="Q290" s="126">
        <v>2</v>
      </c>
    </row>
    <row r="291" spans="1:17" ht="16.5" customHeight="1">
      <c r="A291" s="3" t="s">
        <v>31</v>
      </c>
      <c r="B291" s="3" t="s">
        <v>495</v>
      </c>
      <c r="C291" s="76" t="s">
        <v>243</v>
      </c>
      <c r="D291" s="121" t="s">
        <v>430</v>
      </c>
      <c r="E291" s="122">
        <v>1</v>
      </c>
      <c r="F291" s="123"/>
      <c r="G291" s="123"/>
      <c r="H291" s="123"/>
      <c r="I291" s="124">
        <f t="shared" si="10"/>
        <v>19</v>
      </c>
      <c r="J291" s="125">
        <v>0</v>
      </c>
      <c r="K291" s="125">
        <v>0</v>
      </c>
      <c r="L291" s="125">
        <v>0</v>
      </c>
      <c r="M291" s="125">
        <v>0</v>
      </c>
      <c r="N291" s="125">
        <v>19</v>
      </c>
      <c r="O291" s="125">
        <v>0</v>
      </c>
      <c r="P291" s="125">
        <v>0</v>
      </c>
      <c r="Q291" s="126">
        <v>0</v>
      </c>
    </row>
    <row r="292" spans="1:17" ht="16.5" customHeight="1">
      <c r="A292" s="3" t="s">
        <v>31</v>
      </c>
      <c r="B292" s="3" t="s">
        <v>495</v>
      </c>
      <c r="C292" s="76" t="s">
        <v>245</v>
      </c>
      <c r="D292" s="121" t="s">
        <v>430</v>
      </c>
      <c r="E292" s="122">
        <v>1</v>
      </c>
      <c r="F292" s="123"/>
      <c r="G292" s="123"/>
      <c r="H292" s="123"/>
      <c r="I292" s="124">
        <f t="shared" si="10"/>
        <v>8</v>
      </c>
      <c r="J292" s="125">
        <v>0</v>
      </c>
      <c r="K292" s="125">
        <v>0</v>
      </c>
      <c r="L292" s="125">
        <v>0</v>
      </c>
      <c r="M292" s="125">
        <v>0</v>
      </c>
      <c r="N292" s="125">
        <v>8</v>
      </c>
      <c r="O292" s="125">
        <v>0</v>
      </c>
      <c r="P292" s="125">
        <v>0</v>
      </c>
      <c r="Q292" s="126">
        <v>0</v>
      </c>
    </row>
    <row r="293" spans="1:17" ht="16.5" customHeight="1">
      <c r="A293" s="3" t="s">
        <v>31</v>
      </c>
      <c r="B293" s="3" t="s">
        <v>495</v>
      </c>
      <c r="C293" s="76" t="s">
        <v>247</v>
      </c>
      <c r="D293" s="121" t="s">
        <v>430</v>
      </c>
      <c r="E293" s="122">
        <v>1</v>
      </c>
      <c r="F293" s="123"/>
      <c r="G293" s="123"/>
      <c r="H293" s="123"/>
      <c r="I293" s="124">
        <f t="shared" si="10"/>
        <v>2</v>
      </c>
      <c r="J293" s="125">
        <v>0</v>
      </c>
      <c r="K293" s="125">
        <v>0</v>
      </c>
      <c r="L293" s="125">
        <v>0</v>
      </c>
      <c r="M293" s="125">
        <v>1</v>
      </c>
      <c r="N293" s="125">
        <v>1</v>
      </c>
      <c r="O293" s="125">
        <v>0</v>
      </c>
      <c r="P293" s="125">
        <v>0</v>
      </c>
      <c r="Q293" s="126">
        <v>1</v>
      </c>
    </row>
    <row r="294" spans="1:17" ht="16.5" customHeight="1">
      <c r="A294" s="3" t="s">
        <v>488</v>
      </c>
      <c r="B294" s="3" t="s">
        <v>489</v>
      </c>
      <c r="C294" s="76" t="s">
        <v>249</v>
      </c>
      <c r="D294" s="121" t="s">
        <v>430</v>
      </c>
      <c r="E294" s="122">
        <v>1</v>
      </c>
      <c r="F294" s="123"/>
      <c r="G294" s="123"/>
      <c r="H294" s="123"/>
      <c r="I294" s="124">
        <f t="shared" si="10"/>
        <v>4</v>
      </c>
      <c r="J294" s="125">
        <v>0</v>
      </c>
      <c r="K294" s="125">
        <v>1</v>
      </c>
      <c r="L294" s="125">
        <v>0</v>
      </c>
      <c r="M294" s="125">
        <v>0</v>
      </c>
      <c r="N294" s="125">
        <v>2</v>
      </c>
      <c r="O294" s="125">
        <v>1</v>
      </c>
      <c r="P294" s="125">
        <v>0</v>
      </c>
      <c r="Q294" s="126">
        <v>1</v>
      </c>
    </row>
    <row r="295" spans="1:17" ht="16.5" customHeight="1">
      <c r="A295" s="3" t="s">
        <v>488</v>
      </c>
      <c r="B295" s="3" t="s">
        <v>489</v>
      </c>
      <c r="C295" s="76" t="s">
        <v>251</v>
      </c>
      <c r="D295" s="121" t="s">
        <v>430</v>
      </c>
      <c r="E295" s="122">
        <v>1</v>
      </c>
      <c r="F295" s="123"/>
      <c r="G295" s="123"/>
      <c r="H295" s="123"/>
      <c r="I295" s="124">
        <f t="shared" si="10"/>
        <v>4</v>
      </c>
      <c r="J295" s="125">
        <v>0</v>
      </c>
      <c r="K295" s="125">
        <v>0</v>
      </c>
      <c r="L295" s="125">
        <v>0</v>
      </c>
      <c r="M295" s="125">
        <v>0</v>
      </c>
      <c r="N295" s="125">
        <v>4</v>
      </c>
      <c r="O295" s="125">
        <v>0</v>
      </c>
      <c r="P295" s="125">
        <v>0</v>
      </c>
      <c r="Q295" s="126">
        <v>0</v>
      </c>
    </row>
    <row r="296" spans="1:17" ht="16.5" customHeight="1">
      <c r="A296" s="3" t="s">
        <v>488</v>
      </c>
      <c r="B296" s="3" t="s">
        <v>489</v>
      </c>
      <c r="C296" s="76" t="s">
        <v>253</v>
      </c>
      <c r="D296" s="121" t="s">
        <v>430</v>
      </c>
      <c r="E296" s="122">
        <v>1</v>
      </c>
      <c r="F296" s="123"/>
      <c r="G296" s="123"/>
      <c r="H296" s="123"/>
      <c r="I296" s="124">
        <f t="shared" si="10"/>
        <v>4</v>
      </c>
      <c r="J296" s="125">
        <v>0</v>
      </c>
      <c r="K296" s="125">
        <v>0</v>
      </c>
      <c r="L296" s="125">
        <v>0</v>
      </c>
      <c r="M296" s="125">
        <v>1</v>
      </c>
      <c r="N296" s="125">
        <v>3</v>
      </c>
      <c r="O296" s="125">
        <v>0</v>
      </c>
      <c r="P296" s="125">
        <v>0</v>
      </c>
      <c r="Q296" s="126">
        <v>1</v>
      </c>
    </row>
    <row r="297" spans="1:17" ht="16.5" customHeight="1">
      <c r="A297" s="3" t="s">
        <v>488</v>
      </c>
      <c r="B297" s="3" t="s">
        <v>489</v>
      </c>
      <c r="C297" s="76" t="s">
        <v>255</v>
      </c>
      <c r="D297" s="121" t="s">
        <v>430</v>
      </c>
      <c r="E297" s="122">
        <v>1</v>
      </c>
      <c r="F297" s="123"/>
      <c r="G297" s="123"/>
      <c r="H297" s="123"/>
      <c r="I297" s="124">
        <f t="shared" si="10"/>
        <v>12</v>
      </c>
      <c r="J297" s="125">
        <v>0</v>
      </c>
      <c r="K297" s="125">
        <v>0</v>
      </c>
      <c r="L297" s="125">
        <v>0</v>
      </c>
      <c r="M297" s="125">
        <v>0</v>
      </c>
      <c r="N297" s="125">
        <v>12</v>
      </c>
      <c r="O297" s="125">
        <v>0</v>
      </c>
      <c r="P297" s="125">
        <v>0</v>
      </c>
      <c r="Q297" s="126">
        <v>0</v>
      </c>
    </row>
    <row r="298" spans="1:17" ht="16.5" customHeight="1">
      <c r="A298" s="3" t="s">
        <v>488</v>
      </c>
      <c r="B298" s="3" t="s">
        <v>489</v>
      </c>
      <c r="C298" s="76" t="s">
        <v>257</v>
      </c>
      <c r="D298" s="121" t="s">
        <v>430</v>
      </c>
      <c r="E298" s="122">
        <v>1</v>
      </c>
      <c r="F298" s="123"/>
      <c r="G298" s="123"/>
      <c r="H298" s="123"/>
      <c r="I298" s="124">
        <f t="shared" si="10"/>
        <v>1</v>
      </c>
      <c r="J298" s="125">
        <v>0</v>
      </c>
      <c r="K298" s="125">
        <v>0</v>
      </c>
      <c r="L298" s="125">
        <v>0</v>
      </c>
      <c r="M298" s="125">
        <v>0</v>
      </c>
      <c r="N298" s="125">
        <v>1</v>
      </c>
      <c r="O298" s="125">
        <v>0</v>
      </c>
      <c r="P298" s="125">
        <v>0</v>
      </c>
      <c r="Q298" s="126">
        <v>0</v>
      </c>
    </row>
    <row r="299" spans="1:17" ht="16.5" customHeight="1">
      <c r="A299" s="3" t="s">
        <v>488</v>
      </c>
      <c r="B299" s="3" t="s">
        <v>489</v>
      </c>
      <c r="C299" s="76" t="s">
        <v>259</v>
      </c>
      <c r="D299" s="121" t="s">
        <v>430</v>
      </c>
      <c r="E299" s="122">
        <v>1</v>
      </c>
      <c r="F299" s="123"/>
      <c r="G299" s="123"/>
      <c r="H299" s="123"/>
      <c r="I299" s="124">
        <f t="shared" si="10"/>
        <v>2</v>
      </c>
      <c r="J299" s="125">
        <v>0</v>
      </c>
      <c r="K299" s="125">
        <v>0</v>
      </c>
      <c r="L299" s="125">
        <v>0</v>
      </c>
      <c r="M299" s="125">
        <v>0</v>
      </c>
      <c r="N299" s="125">
        <v>2</v>
      </c>
      <c r="O299" s="125">
        <v>0</v>
      </c>
      <c r="P299" s="125">
        <v>0</v>
      </c>
      <c r="Q299" s="126">
        <v>0</v>
      </c>
    </row>
    <row r="300" spans="1:17" ht="16.5" customHeight="1">
      <c r="A300" s="3" t="s">
        <v>469</v>
      </c>
      <c r="B300" s="3" t="s">
        <v>505</v>
      </c>
      <c r="C300" s="76" t="s">
        <v>261</v>
      </c>
      <c r="D300" s="121" t="s">
        <v>430</v>
      </c>
      <c r="E300" s="122">
        <v>1</v>
      </c>
      <c r="F300" s="123"/>
      <c r="G300" s="123"/>
      <c r="H300" s="123"/>
      <c r="I300" s="124">
        <f t="shared" si="10"/>
        <v>4</v>
      </c>
      <c r="J300" s="125">
        <v>0</v>
      </c>
      <c r="K300" s="125">
        <v>0</v>
      </c>
      <c r="L300" s="125">
        <v>0</v>
      </c>
      <c r="M300" s="125">
        <v>0</v>
      </c>
      <c r="N300" s="125">
        <v>4</v>
      </c>
      <c r="O300" s="125">
        <v>0</v>
      </c>
      <c r="P300" s="125">
        <v>0</v>
      </c>
      <c r="Q300" s="126">
        <v>0</v>
      </c>
    </row>
    <row r="301" spans="1:17" ht="16.5" customHeight="1">
      <c r="A301" s="3" t="s">
        <v>480</v>
      </c>
      <c r="B301" s="3" t="s">
        <v>88</v>
      </c>
      <c r="C301" s="76" t="s">
        <v>263</v>
      </c>
      <c r="D301" s="121" t="s">
        <v>430</v>
      </c>
      <c r="E301" s="122">
        <v>1</v>
      </c>
      <c r="F301" s="123"/>
      <c r="G301" s="123"/>
      <c r="H301" s="123"/>
      <c r="I301" s="124">
        <f t="shared" si="10"/>
        <v>5</v>
      </c>
      <c r="J301" s="125">
        <v>0</v>
      </c>
      <c r="K301" s="125">
        <v>0</v>
      </c>
      <c r="L301" s="125">
        <v>0</v>
      </c>
      <c r="M301" s="125">
        <v>0</v>
      </c>
      <c r="N301" s="125">
        <v>5</v>
      </c>
      <c r="O301" s="125">
        <v>0</v>
      </c>
      <c r="P301" s="125">
        <v>0</v>
      </c>
      <c r="Q301" s="126">
        <v>0</v>
      </c>
    </row>
    <row r="302" spans="1:17" ht="16.5" customHeight="1">
      <c r="A302" s="3" t="s">
        <v>480</v>
      </c>
      <c r="B302" s="3" t="s">
        <v>88</v>
      </c>
      <c r="C302" s="76" t="s">
        <v>265</v>
      </c>
      <c r="D302" s="121" t="s">
        <v>430</v>
      </c>
      <c r="E302" s="122">
        <v>1</v>
      </c>
      <c r="F302" s="123"/>
      <c r="G302" s="123"/>
      <c r="H302" s="123"/>
      <c r="I302" s="124">
        <f t="shared" si="10"/>
        <v>5</v>
      </c>
      <c r="J302" s="125">
        <v>0</v>
      </c>
      <c r="K302" s="125">
        <v>0</v>
      </c>
      <c r="L302" s="125">
        <v>0</v>
      </c>
      <c r="M302" s="125">
        <v>0</v>
      </c>
      <c r="N302" s="125">
        <v>5</v>
      </c>
      <c r="O302" s="125">
        <v>0</v>
      </c>
      <c r="P302" s="125">
        <v>0</v>
      </c>
      <c r="Q302" s="126">
        <v>0</v>
      </c>
    </row>
    <row r="303" spans="1:17" ht="16.5" customHeight="1">
      <c r="A303" s="3" t="s">
        <v>480</v>
      </c>
      <c r="B303" s="3" t="s">
        <v>88</v>
      </c>
      <c r="C303" s="76" t="s">
        <v>267</v>
      </c>
      <c r="D303" s="121" t="s">
        <v>430</v>
      </c>
      <c r="E303" s="122">
        <v>1</v>
      </c>
      <c r="F303" s="123"/>
      <c r="G303" s="123"/>
      <c r="H303" s="123"/>
      <c r="I303" s="124">
        <f t="shared" si="10"/>
        <v>4</v>
      </c>
      <c r="J303" s="125">
        <v>0</v>
      </c>
      <c r="K303" s="125">
        <v>0</v>
      </c>
      <c r="L303" s="125">
        <v>0</v>
      </c>
      <c r="M303" s="125">
        <v>0</v>
      </c>
      <c r="N303" s="125">
        <v>4</v>
      </c>
      <c r="O303" s="125">
        <v>0</v>
      </c>
      <c r="P303" s="125">
        <v>0</v>
      </c>
      <c r="Q303" s="126">
        <v>0</v>
      </c>
    </row>
    <row r="304" spans="1:17" ht="16.5" customHeight="1">
      <c r="A304" s="3" t="s">
        <v>480</v>
      </c>
      <c r="B304" s="3" t="s">
        <v>88</v>
      </c>
      <c r="C304" s="76" t="s">
        <v>269</v>
      </c>
      <c r="D304" s="121" t="s">
        <v>430</v>
      </c>
      <c r="E304" s="122">
        <v>1</v>
      </c>
      <c r="F304" s="123"/>
      <c r="G304" s="123"/>
      <c r="H304" s="123"/>
      <c r="I304" s="124">
        <f t="shared" si="10"/>
        <v>14</v>
      </c>
      <c r="J304" s="125">
        <v>0</v>
      </c>
      <c r="K304" s="125">
        <v>0</v>
      </c>
      <c r="L304" s="125">
        <v>0</v>
      </c>
      <c r="M304" s="125">
        <v>1</v>
      </c>
      <c r="N304" s="125">
        <v>13</v>
      </c>
      <c r="O304" s="125">
        <v>0</v>
      </c>
      <c r="P304" s="125">
        <v>0</v>
      </c>
      <c r="Q304" s="126">
        <v>1</v>
      </c>
    </row>
    <row r="305" spans="1:17" ht="16.5" customHeight="1">
      <c r="A305" s="3" t="s">
        <v>480</v>
      </c>
      <c r="B305" s="3" t="s">
        <v>88</v>
      </c>
      <c r="C305" s="76" t="s">
        <v>271</v>
      </c>
      <c r="D305" s="121" t="s">
        <v>430</v>
      </c>
      <c r="E305" s="122">
        <v>1</v>
      </c>
      <c r="F305" s="123"/>
      <c r="G305" s="123"/>
      <c r="H305" s="123"/>
      <c r="I305" s="124">
        <f t="shared" si="10"/>
        <v>0</v>
      </c>
      <c r="J305" s="125">
        <v>0</v>
      </c>
      <c r="K305" s="125">
        <v>0</v>
      </c>
      <c r="L305" s="125">
        <v>0</v>
      </c>
      <c r="M305" s="125">
        <v>0</v>
      </c>
      <c r="N305" s="125">
        <v>0</v>
      </c>
      <c r="O305" s="125">
        <v>0</v>
      </c>
      <c r="P305" s="125">
        <v>0</v>
      </c>
      <c r="Q305" s="126">
        <v>0</v>
      </c>
    </row>
    <row r="306" spans="1:17" ht="16.5" customHeight="1">
      <c r="A306" s="3" t="s">
        <v>480</v>
      </c>
      <c r="B306" s="3" t="s">
        <v>88</v>
      </c>
      <c r="C306" s="76" t="s">
        <v>273</v>
      </c>
      <c r="D306" s="121" t="s">
        <v>430</v>
      </c>
      <c r="E306" s="122">
        <v>1</v>
      </c>
      <c r="F306" s="123"/>
      <c r="G306" s="123"/>
      <c r="H306" s="123"/>
      <c r="I306" s="124">
        <f t="shared" si="10"/>
        <v>5</v>
      </c>
      <c r="J306" s="125">
        <v>0</v>
      </c>
      <c r="K306" s="125">
        <v>0</v>
      </c>
      <c r="L306" s="125">
        <v>0</v>
      </c>
      <c r="M306" s="125">
        <v>0</v>
      </c>
      <c r="N306" s="125">
        <v>5</v>
      </c>
      <c r="O306" s="125">
        <v>0</v>
      </c>
      <c r="P306" s="125">
        <v>0</v>
      </c>
      <c r="Q306" s="126">
        <v>0</v>
      </c>
    </row>
    <row r="307" spans="1:17" ht="16.5" customHeight="1">
      <c r="A307" s="3" t="s">
        <v>480</v>
      </c>
      <c r="B307" s="3" t="s">
        <v>88</v>
      </c>
      <c r="C307" s="76" t="s">
        <v>275</v>
      </c>
      <c r="D307" s="121" t="s">
        <v>430</v>
      </c>
      <c r="E307" s="122">
        <v>1</v>
      </c>
      <c r="F307" s="123"/>
      <c r="G307" s="123"/>
      <c r="H307" s="123"/>
      <c r="I307" s="124">
        <f t="shared" si="10"/>
        <v>15</v>
      </c>
      <c r="J307" s="125">
        <v>0</v>
      </c>
      <c r="K307" s="125">
        <v>0</v>
      </c>
      <c r="L307" s="125">
        <v>0</v>
      </c>
      <c r="M307" s="125">
        <v>0</v>
      </c>
      <c r="N307" s="125">
        <v>15</v>
      </c>
      <c r="O307" s="125">
        <v>0</v>
      </c>
      <c r="P307" s="125">
        <v>0</v>
      </c>
      <c r="Q307" s="126">
        <v>0</v>
      </c>
    </row>
    <row r="308" spans="1:17" ht="16.5" customHeight="1">
      <c r="A308" s="3" t="s">
        <v>482</v>
      </c>
      <c r="B308" s="3" t="s">
        <v>85</v>
      </c>
      <c r="C308" s="76" t="s">
        <v>277</v>
      </c>
      <c r="D308" s="121" t="s">
        <v>430</v>
      </c>
      <c r="E308" s="122">
        <v>1</v>
      </c>
      <c r="F308" s="123"/>
      <c r="G308" s="123"/>
      <c r="H308" s="123"/>
      <c r="I308" s="124">
        <f t="shared" si="10"/>
        <v>8</v>
      </c>
      <c r="J308" s="125">
        <v>0</v>
      </c>
      <c r="K308" s="125">
        <v>0</v>
      </c>
      <c r="L308" s="125">
        <v>0</v>
      </c>
      <c r="M308" s="125">
        <v>1</v>
      </c>
      <c r="N308" s="125">
        <v>7</v>
      </c>
      <c r="O308" s="125">
        <v>0</v>
      </c>
      <c r="P308" s="125">
        <v>0</v>
      </c>
      <c r="Q308" s="126">
        <v>1</v>
      </c>
    </row>
    <row r="309" spans="1:17" ht="16.5" customHeight="1">
      <c r="A309" s="3" t="s">
        <v>482</v>
      </c>
      <c r="B309" s="3" t="s">
        <v>85</v>
      </c>
      <c r="C309" s="76" t="s">
        <v>279</v>
      </c>
      <c r="D309" s="121" t="s">
        <v>430</v>
      </c>
      <c r="E309" s="122">
        <v>1</v>
      </c>
      <c r="F309" s="123"/>
      <c r="G309" s="123"/>
      <c r="H309" s="123"/>
      <c r="I309" s="124">
        <f t="shared" si="10"/>
        <v>9</v>
      </c>
      <c r="J309" s="125">
        <v>0</v>
      </c>
      <c r="K309" s="125">
        <v>0</v>
      </c>
      <c r="L309" s="125">
        <v>0</v>
      </c>
      <c r="M309" s="125">
        <v>1</v>
      </c>
      <c r="N309" s="125">
        <v>8</v>
      </c>
      <c r="O309" s="125">
        <v>0</v>
      </c>
      <c r="P309" s="125">
        <v>0</v>
      </c>
      <c r="Q309" s="126">
        <v>1</v>
      </c>
    </row>
    <row r="310" spans="1:17" ht="16.5" customHeight="1">
      <c r="A310" s="3" t="s">
        <v>482</v>
      </c>
      <c r="B310" s="3" t="s">
        <v>85</v>
      </c>
      <c r="C310" s="76" t="s">
        <v>281</v>
      </c>
      <c r="D310" s="121" t="s">
        <v>430</v>
      </c>
      <c r="E310" s="122">
        <v>1</v>
      </c>
      <c r="F310" s="123"/>
      <c r="G310" s="123"/>
      <c r="H310" s="123"/>
      <c r="I310" s="124">
        <f t="shared" si="10"/>
        <v>2</v>
      </c>
      <c r="J310" s="125">
        <v>0</v>
      </c>
      <c r="K310" s="125">
        <v>0</v>
      </c>
      <c r="L310" s="125">
        <v>0</v>
      </c>
      <c r="M310" s="125">
        <v>0</v>
      </c>
      <c r="N310" s="125">
        <v>2</v>
      </c>
      <c r="O310" s="125">
        <v>0</v>
      </c>
      <c r="P310" s="125">
        <v>0</v>
      </c>
      <c r="Q310" s="126">
        <v>0</v>
      </c>
    </row>
    <row r="311" spans="1:17" ht="16.5" customHeight="1">
      <c r="A311" s="3" t="s">
        <v>482</v>
      </c>
      <c r="B311" s="3" t="s">
        <v>85</v>
      </c>
      <c r="C311" s="76" t="s">
        <v>283</v>
      </c>
      <c r="D311" s="121" t="s">
        <v>430</v>
      </c>
      <c r="E311" s="122">
        <v>1</v>
      </c>
      <c r="F311" s="123"/>
      <c r="G311" s="123"/>
      <c r="H311" s="123"/>
      <c r="I311" s="124">
        <f t="shared" si="10"/>
        <v>22</v>
      </c>
      <c r="J311" s="125">
        <v>0</v>
      </c>
      <c r="K311" s="125">
        <v>0</v>
      </c>
      <c r="L311" s="125">
        <v>0</v>
      </c>
      <c r="M311" s="125">
        <v>0</v>
      </c>
      <c r="N311" s="125">
        <v>21</v>
      </c>
      <c r="O311" s="125">
        <v>1</v>
      </c>
      <c r="P311" s="125">
        <v>0</v>
      </c>
      <c r="Q311" s="126">
        <v>0</v>
      </c>
    </row>
    <row r="312" spans="1:17" ht="16.5" customHeight="1">
      <c r="A312" s="3" t="s">
        <v>482</v>
      </c>
      <c r="B312" s="3" t="s">
        <v>85</v>
      </c>
      <c r="C312" s="76" t="s">
        <v>285</v>
      </c>
      <c r="D312" s="121" t="s">
        <v>430</v>
      </c>
      <c r="E312" s="122">
        <v>1</v>
      </c>
      <c r="F312" s="123"/>
      <c r="G312" s="123"/>
      <c r="H312" s="123"/>
      <c r="I312" s="124">
        <f t="shared" si="10"/>
        <v>6</v>
      </c>
      <c r="J312" s="125">
        <v>0</v>
      </c>
      <c r="K312" s="125">
        <v>0</v>
      </c>
      <c r="L312" s="125">
        <v>0</v>
      </c>
      <c r="M312" s="125">
        <v>1</v>
      </c>
      <c r="N312" s="125">
        <v>5</v>
      </c>
      <c r="O312" s="125">
        <v>0</v>
      </c>
      <c r="P312" s="125">
        <v>0</v>
      </c>
      <c r="Q312" s="126">
        <v>1</v>
      </c>
    </row>
    <row r="313" spans="1:17" ht="16.5" customHeight="1">
      <c r="A313" s="3" t="s">
        <v>482</v>
      </c>
      <c r="B313" s="3" t="s">
        <v>85</v>
      </c>
      <c r="C313" s="76" t="s">
        <v>287</v>
      </c>
      <c r="D313" s="121" t="s">
        <v>430</v>
      </c>
      <c r="E313" s="122">
        <v>1</v>
      </c>
      <c r="F313" s="123"/>
      <c r="G313" s="123"/>
      <c r="H313" s="123"/>
      <c r="I313" s="124">
        <f t="shared" si="10"/>
        <v>9</v>
      </c>
      <c r="J313" s="125">
        <v>0</v>
      </c>
      <c r="K313" s="125">
        <v>0</v>
      </c>
      <c r="L313" s="125">
        <v>0</v>
      </c>
      <c r="M313" s="125">
        <v>2</v>
      </c>
      <c r="N313" s="125">
        <v>7</v>
      </c>
      <c r="O313" s="125">
        <v>0</v>
      </c>
      <c r="P313" s="125">
        <v>0</v>
      </c>
      <c r="Q313" s="126">
        <v>2</v>
      </c>
    </row>
    <row r="314" spans="1:17" ht="16.5" customHeight="1">
      <c r="A314" s="3" t="s">
        <v>482</v>
      </c>
      <c r="B314" s="3" t="s">
        <v>85</v>
      </c>
      <c r="C314" s="76" t="s">
        <v>289</v>
      </c>
      <c r="D314" s="121" t="s">
        <v>430</v>
      </c>
      <c r="E314" s="122">
        <v>1</v>
      </c>
      <c r="F314" s="123"/>
      <c r="G314" s="123"/>
      <c r="H314" s="123"/>
      <c r="I314" s="124">
        <f t="shared" si="10"/>
        <v>2</v>
      </c>
      <c r="J314" s="125">
        <v>0</v>
      </c>
      <c r="K314" s="125">
        <v>0</v>
      </c>
      <c r="L314" s="125">
        <v>0</v>
      </c>
      <c r="M314" s="125">
        <v>0</v>
      </c>
      <c r="N314" s="125">
        <v>2</v>
      </c>
      <c r="O314" s="125">
        <v>0</v>
      </c>
      <c r="P314" s="125">
        <v>0</v>
      </c>
      <c r="Q314" s="126">
        <v>0</v>
      </c>
    </row>
    <row r="315" spans="1:17" ht="16.5" customHeight="1">
      <c r="A315" s="3" t="s">
        <v>482</v>
      </c>
      <c r="B315" s="3" t="s">
        <v>85</v>
      </c>
      <c r="C315" s="76" t="s">
        <v>291</v>
      </c>
      <c r="D315" s="121" t="s">
        <v>430</v>
      </c>
      <c r="E315" s="122">
        <v>1</v>
      </c>
      <c r="F315" s="123"/>
      <c r="G315" s="123"/>
      <c r="H315" s="123"/>
      <c r="I315" s="124">
        <f t="shared" si="10"/>
        <v>9</v>
      </c>
      <c r="J315" s="125">
        <v>0</v>
      </c>
      <c r="K315" s="125">
        <v>0</v>
      </c>
      <c r="L315" s="125">
        <v>1</v>
      </c>
      <c r="M315" s="125">
        <v>0</v>
      </c>
      <c r="N315" s="125">
        <v>8</v>
      </c>
      <c r="O315" s="125">
        <v>0</v>
      </c>
      <c r="P315" s="125">
        <v>0</v>
      </c>
      <c r="Q315" s="126">
        <v>1</v>
      </c>
    </row>
    <row r="316" spans="1:17" ht="16.5" customHeight="1">
      <c r="A316" s="3" t="s">
        <v>482</v>
      </c>
      <c r="B316" s="3" t="s">
        <v>85</v>
      </c>
      <c r="C316" s="76" t="s">
        <v>293</v>
      </c>
      <c r="D316" s="121" t="s">
        <v>430</v>
      </c>
      <c r="E316" s="122">
        <v>1</v>
      </c>
      <c r="F316" s="123"/>
      <c r="G316" s="123"/>
      <c r="H316" s="123"/>
      <c r="I316" s="124">
        <f t="shared" ref="I316:I375" si="11">SUM(J316:P316)</f>
        <v>12</v>
      </c>
      <c r="J316" s="125">
        <v>0</v>
      </c>
      <c r="K316" s="125">
        <v>0</v>
      </c>
      <c r="L316" s="125">
        <v>0</v>
      </c>
      <c r="M316" s="125">
        <v>0</v>
      </c>
      <c r="N316" s="125">
        <v>12</v>
      </c>
      <c r="O316" s="125">
        <v>0</v>
      </c>
      <c r="P316" s="125">
        <v>0</v>
      </c>
      <c r="Q316" s="126">
        <v>0</v>
      </c>
    </row>
    <row r="317" spans="1:17" ht="16.5" customHeight="1">
      <c r="A317" s="3" t="s">
        <v>479</v>
      </c>
      <c r="B317" s="3" t="s">
        <v>477</v>
      </c>
      <c r="C317" s="76" t="s">
        <v>295</v>
      </c>
      <c r="D317" s="121" t="s">
        <v>430</v>
      </c>
      <c r="E317" s="122">
        <v>1</v>
      </c>
      <c r="F317" s="123"/>
      <c r="G317" s="123"/>
      <c r="H317" s="123"/>
      <c r="I317" s="124">
        <f t="shared" si="11"/>
        <v>40</v>
      </c>
      <c r="J317" s="125">
        <v>0</v>
      </c>
      <c r="K317" s="125">
        <v>0</v>
      </c>
      <c r="L317" s="125">
        <v>1</v>
      </c>
      <c r="M317" s="125">
        <v>2</v>
      </c>
      <c r="N317" s="125">
        <v>37</v>
      </c>
      <c r="O317" s="125">
        <v>0</v>
      </c>
      <c r="P317" s="125">
        <v>0</v>
      </c>
      <c r="Q317" s="126">
        <v>3</v>
      </c>
    </row>
    <row r="318" spans="1:17" ht="16.5" customHeight="1">
      <c r="A318" s="3" t="s">
        <v>479</v>
      </c>
      <c r="B318" s="3" t="s">
        <v>477</v>
      </c>
      <c r="C318" s="76" t="s">
        <v>297</v>
      </c>
      <c r="D318" s="121" t="s">
        <v>430</v>
      </c>
      <c r="E318" s="122">
        <v>1</v>
      </c>
      <c r="F318" s="123"/>
      <c r="G318" s="123"/>
      <c r="H318" s="123"/>
      <c r="I318" s="124">
        <f t="shared" si="11"/>
        <v>8</v>
      </c>
      <c r="J318" s="125">
        <v>0</v>
      </c>
      <c r="K318" s="125">
        <v>0</v>
      </c>
      <c r="L318" s="125">
        <v>0</v>
      </c>
      <c r="M318" s="125">
        <v>0</v>
      </c>
      <c r="N318" s="125">
        <v>8</v>
      </c>
      <c r="O318" s="125">
        <v>0</v>
      </c>
      <c r="P318" s="125">
        <v>0</v>
      </c>
      <c r="Q318" s="126">
        <v>0</v>
      </c>
    </row>
    <row r="319" spans="1:17" ht="16.5" customHeight="1">
      <c r="A319" s="3" t="s">
        <v>479</v>
      </c>
      <c r="B319" s="3" t="s">
        <v>76</v>
      </c>
      <c r="C319" s="76" t="s">
        <v>299</v>
      </c>
      <c r="D319" s="121" t="s">
        <v>430</v>
      </c>
      <c r="E319" s="122">
        <v>1</v>
      </c>
      <c r="F319" s="123"/>
      <c r="G319" s="123"/>
      <c r="H319" s="123"/>
      <c r="I319" s="124">
        <f t="shared" si="11"/>
        <v>30</v>
      </c>
      <c r="J319" s="125">
        <v>0</v>
      </c>
      <c r="K319" s="125">
        <v>0</v>
      </c>
      <c r="L319" s="125">
        <v>1</v>
      </c>
      <c r="M319" s="125">
        <v>2</v>
      </c>
      <c r="N319" s="125">
        <v>26</v>
      </c>
      <c r="O319" s="125">
        <v>1</v>
      </c>
      <c r="P319" s="125">
        <v>0</v>
      </c>
      <c r="Q319" s="126">
        <v>3</v>
      </c>
    </row>
    <row r="320" spans="1:17" ht="16.5" customHeight="1">
      <c r="A320" s="3" t="s">
        <v>479</v>
      </c>
      <c r="B320" s="3" t="s">
        <v>76</v>
      </c>
      <c r="C320" s="76" t="s">
        <v>301</v>
      </c>
      <c r="D320" s="121" t="s">
        <v>430</v>
      </c>
      <c r="E320" s="122">
        <v>1</v>
      </c>
      <c r="F320" s="123"/>
      <c r="G320" s="123"/>
      <c r="H320" s="123"/>
      <c r="I320" s="124">
        <f t="shared" si="11"/>
        <v>10</v>
      </c>
      <c r="J320" s="125">
        <v>0</v>
      </c>
      <c r="K320" s="125">
        <v>0</v>
      </c>
      <c r="L320" s="125">
        <v>1</v>
      </c>
      <c r="M320" s="125">
        <v>0</v>
      </c>
      <c r="N320" s="125">
        <v>8</v>
      </c>
      <c r="O320" s="125">
        <v>1</v>
      </c>
      <c r="P320" s="125">
        <v>0</v>
      </c>
      <c r="Q320" s="126">
        <v>1</v>
      </c>
    </row>
    <row r="321" spans="1:17" ht="16.5" customHeight="1">
      <c r="A321" s="3" t="s">
        <v>479</v>
      </c>
      <c r="B321" s="3" t="s">
        <v>76</v>
      </c>
      <c r="C321" s="76" t="s">
        <v>303</v>
      </c>
      <c r="D321" s="121" t="s">
        <v>430</v>
      </c>
      <c r="E321" s="122">
        <v>1</v>
      </c>
      <c r="F321" s="123"/>
      <c r="G321" s="123"/>
      <c r="H321" s="123"/>
      <c r="I321" s="124">
        <f t="shared" si="11"/>
        <v>12</v>
      </c>
      <c r="J321" s="125">
        <v>0</v>
      </c>
      <c r="K321" s="125">
        <v>0</v>
      </c>
      <c r="L321" s="125">
        <v>0</v>
      </c>
      <c r="M321" s="125">
        <v>0</v>
      </c>
      <c r="N321" s="125">
        <v>11</v>
      </c>
      <c r="O321" s="125">
        <v>0</v>
      </c>
      <c r="P321" s="125">
        <v>1</v>
      </c>
      <c r="Q321" s="126">
        <v>0</v>
      </c>
    </row>
    <row r="322" spans="1:17" ht="16.5" customHeight="1">
      <c r="A322" s="3" t="s">
        <v>479</v>
      </c>
      <c r="B322" s="3" t="s">
        <v>477</v>
      </c>
      <c r="C322" s="76" t="s">
        <v>305</v>
      </c>
      <c r="D322" s="121" t="s">
        <v>430</v>
      </c>
      <c r="E322" s="122">
        <v>1</v>
      </c>
      <c r="F322" s="123"/>
      <c r="G322" s="123"/>
      <c r="H322" s="123"/>
      <c r="I322" s="124">
        <f t="shared" si="11"/>
        <v>11</v>
      </c>
      <c r="J322" s="125">
        <v>0</v>
      </c>
      <c r="K322" s="125">
        <v>0</v>
      </c>
      <c r="L322" s="125">
        <v>0</v>
      </c>
      <c r="M322" s="125">
        <v>4</v>
      </c>
      <c r="N322" s="125">
        <v>7</v>
      </c>
      <c r="O322" s="125">
        <v>0</v>
      </c>
      <c r="P322" s="125">
        <v>0</v>
      </c>
      <c r="Q322" s="126">
        <v>4</v>
      </c>
    </row>
    <row r="323" spans="1:17" ht="16.5" customHeight="1">
      <c r="A323" s="3" t="s">
        <v>479</v>
      </c>
      <c r="B323" s="3" t="s">
        <v>477</v>
      </c>
      <c r="C323" s="76" t="s">
        <v>307</v>
      </c>
      <c r="D323" s="121" t="s">
        <v>430</v>
      </c>
      <c r="E323" s="122">
        <v>1</v>
      </c>
      <c r="F323" s="123"/>
      <c r="G323" s="123"/>
      <c r="H323" s="123"/>
      <c r="I323" s="124">
        <f t="shared" si="11"/>
        <v>8</v>
      </c>
      <c r="J323" s="125">
        <v>0</v>
      </c>
      <c r="K323" s="125">
        <v>0</v>
      </c>
      <c r="L323" s="125">
        <v>0</v>
      </c>
      <c r="M323" s="125">
        <v>0</v>
      </c>
      <c r="N323" s="125">
        <v>8</v>
      </c>
      <c r="O323" s="125">
        <v>0</v>
      </c>
      <c r="P323" s="125">
        <v>0</v>
      </c>
      <c r="Q323" s="126">
        <v>0</v>
      </c>
    </row>
    <row r="324" spans="1:17" ht="16.5" customHeight="1">
      <c r="A324" s="3" t="s">
        <v>486</v>
      </c>
      <c r="B324" s="3" t="s">
        <v>487</v>
      </c>
      <c r="C324" s="76" t="s">
        <v>309</v>
      </c>
      <c r="D324" s="121" t="s">
        <v>430</v>
      </c>
      <c r="E324" s="122">
        <v>1</v>
      </c>
      <c r="F324" s="123"/>
      <c r="G324" s="123"/>
      <c r="H324" s="123"/>
      <c r="I324" s="124">
        <f t="shared" si="11"/>
        <v>11</v>
      </c>
      <c r="J324" s="125">
        <v>0</v>
      </c>
      <c r="K324" s="125">
        <v>1</v>
      </c>
      <c r="L324" s="125">
        <v>0</v>
      </c>
      <c r="M324" s="125">
        <v>1</v>
      </c>
      <c r="N324" s="125">
        <v>9</v>
      </c>
      <c r="O324" s="125">
        <v>0</v>
      </c>
      <c r="P324" s="125">
        <v>0</v>
      </c>
      <c r="Q324" s="126">
        <v>2</v>
      </c>
    </row>
    <row r="325" spans="1:17" ht="16.5" customHeight="1">
      <c r="A325" s="3" t="s">
        <v>486</v>
      </c>
      <c r="B325" s="3" t="s">
        <v>487</v>
      </c>
      <c r="C325" s="76" t="s">
        <v>311</v>
      </c>
      <c r="D325" s="121" t="s">
        <v>430</v>
      </c>
      <c r="E325" s="122">
        <v>1</v>
      </c>
      <c r="F325" s="123"/>
      <c r="G325" s="123"/>
      <c r="H325" s="123"/>
      <c r="I325" s="124">
        <f t="shared" si="11"/>
        <v>45</v>
      </c>
      <c r="J325" s="125">
        <v>0</v>
      </c>
      <c r="K325" s="125">
        <v>0</v>
      </c>
      <c r="L325" s="125">
        <v>0</v>
      </c>
      <c r="M325" s="125">
        <v>2</v>
      </c>
      <c r="N325" s="125">
        <v>43</v>
      </c>
      <c r="O325" s="125">
        <v>0</v>
      </c>
      <c r="P325" s="125">
        <v>0</v>
      </c>
      <c r="Q325" s="126">
        <v>2</v>
      </c>
    </row>
    <row r="326" spans="1:17" ht="16.5" customHeight="1">
      <c r="A326" s="3" t="s">
        <v>486</v>
      </c>
      <c r="B326" s="3" t="s">
        <v>487</v>
      </c>
      <c r="C326" s="76" t="s">
        <v>313</v>
      </c>
      <c r="D326" s="121" t="s">
        <v>430</v>
      </c>
      <c r="E326" s="122">
        <v>1</v>
      </c>
      <c r="F326" s="123"/>
      <c r="G326" s="123"/>
      <c r="H326" s="123"/>
      <c r="I326" s="124">
        <f t="shared" si="11"/>
        <v>31</v>
      </c>
      <c r="J326" s="125">
        <v>0</v>
      </c>
      <c r="K326" s="125">
        <v>0</v>
      </c>
      <c r="L326" s="125">
        <v>0</v>
      </c>
      <c r="M326" s="125">
        <v>1</v>
      </c>
      <c r="N326" s="125">
        <v>30</v>
      </c>
      <c r="O326" s="125">
        <v>0</v>
      </c>
      <c r="P326" s="125">
        <v>0</v>
      </c>
      <c r="Q326" s="126">
        <v>1</v>
      </c>
    </row>
    <row r="327" spans="1:17" ht="16.5" customHeight="1">
      <c r="A327" s="3" t="s">
        <v>486</v>
      </c>
      <c r="B327" s="3" t="s">
        <v>487</v>
      </c>
      <c r="C327" s="76" t="s">
        <v>315</v>
      </c>
      <c r="D327" s="121" t="s">
        <v>430</v>
      </c>
      <c r="E327" s="122">
        <v>1</v>
      </c>
      <c r="F327" s="123"/>
      <c r="G327" s="123"/>
      <c r="H327" s="123"/>
      <c r="I327" s="124">
        <f t="shared" si="11"/>
        <v>7</v>
      </c>
      <c r="J327" s="125">
        <v>0</v>
      </c>
      <c r="K327" s="125">
        <v>0</v>
      </c>
      <c r="L327" s="125">
        <v>0</v>
      </c>
      <c r="M327" s="125">
        <v>0</v>
      </c>
      <c r="N327" s="125">
        <v>7</v>
      </c>
      <c r="O327" s="125">
        <v>0</v>
      </c>
      <c r="P327" s="125">
        <v>0</v>
      </c>
      <c r="Q327" s="126">
        <v>0</v>
      </c>
    </row>
    <row r="328" spans="1:17" ht="16.5" customHeight="1">
      <c r="A328" s="3" t="s">
        <v>486</v>
      </c>
      <c r="B328" s="3" t="s">
        <v>487</v>
      </c>
      <c r="C328" s="76" t="s">
        <v>317</v>
      </c>
      <c r="D328" s="121" t="s">
        <v>430</v>
      </c>
      <c r="E328" s="122">
        <v>1</v>
      </c>
      <c r="F328" s="123"/>
      <c r="G328" s="123"/>
      <c r="H328" s="123"/>
      <c r="I328" s="124">
        <f t="shared" si="11"/>
        <v>10</v>
      </c>
      <c r="J328" s="125">
        <v>0</v>
      </c>
      <c r="K328" s="125">
        <v>0</v>
      </c>
      <c r="L328" s="125">
        <v>0</v>
      </c>
      <c r="M328" s="125">
        <v>0</v>
      </c>
      <c r="N328" s="125">
        <v>10</v>
      </c>
      <c r="O328" s="125">
        <v>0</v>
      </c>
      <c r="P328" s="125">
        <v>0</v>
      </c>
      <c r="Q328" s="126">
        <v>0</v>
      </c>
    </row>
    <row r="329" spans="1:17" ht="16.5" customHeight="1">
      <c r="A329" s="3" t="s">
        <v>486</v>
      </c>
      <c r="B329" s="3" t="s">
        <v>487</v>
      </c>
      <c r="C329" s="76" t="s">
        <v>319</v>
      </c>
      <c r="D329" s="121" t="s">
        <v>430</v>
      </c>
      <c r="E329" s="122">
        <v>1</v>
      </c>
      <c r="F329" s="123"/>
      <c r="G329" s="123"/>
      <c r="H329" s="123"/>
      <c r="I329" s="124">
        <f t="shared" si="11"/>
        <v>5</v>
      </c>
      <c r="J329" s="125">
        <v>0</v>
      </c>
      <c r="K329" s="125">
        <v>0</v>
      </c>
      <c r="L329" s="125">
        <v>0</v>
      </c>
      <c r="M329" s="125">
        <v>0</v>
      </c>
      <c r="N329" s="125">
        <v>5</v>
      </c>
      <c r="O329" s="125">
        <v>0</v>
      </c>
      <c r="P329" s="125">
        <v>0</v>
      </c>
      <c r="Q329" s="126">
        <v>0</v>
      </c>
    </row>
    <row r="330" spans="1:17" ht="16.5" customHeight="1">
      <c r="A330" s="3" t="s">
        <v>486</v>
      </c>
      <c r="B330" s="3" t="s">
        <v>487</v>
      </c>
      <c r="C330" s="76" t="s">
        <v>321</v>
      </c>
      <c r="D330" s="121" t="s">
        <v>430</v>
      </c>
      <c r="E330" s="122">
        <v>1</v>
      </c>
      <c r="F330" s="123"/>
      <c r="G330" s="123"/>
      <c r="H330" s="123"/>
      <c r="I330" s="124">
        <f t="shared" si="11"/>
        <v>10</v>
      </c>
      <c r="J330" s="125">
        <v>0</v>
      </c>
      <c r="K330" s="125">
        <v>0</v>
      </c>
      <c r="L330" s="125">
        <v>0</v>
      </c>
      <c r="M330" s="125">
        <v>3</v>
      </c>
      <c r="N330" s="125">
        <v>7</v>
      </c>
      <c r="O330" s="125">
        <v>0</v>
      </c>
      <c r="P330" s="125">
        <v>0</v>
      </c>
      <c r="Q330" s="126">
        <v>3</v>
      </c>
    </row>
    <row r="331" spans="1:17" ht="16.5" customHeight="1">
      <c r="A331" s="3" t="s">
        <v>479</v>
      </c>
      <c r="B331" s="3" t="s">
        <v>76</v>
      </c>
      <c r="C331" s="76" t="s">
        <v>323</v>
      </c>
      <c r="D331" s="121" t="s">
        <v>430</v>
      </c>
      <c r="E331" s="122">
        <v>1</v>
      </c>
      <c r="F331" s="123"/>
      <c r="G331" s="123"/>
      <c r="H331" s="123"/>
      <c r="I331" s="124">
        <f t="shared" si="11"/>
        <v>14</v>
      </c>
      <c r="J331" s="125">
        <v>0</v>
      </c>
      <c r="K331" s="125">
        <v>0</v>
      </c>
      <c r="L331" s="125">
        <v>0</v>
      </c>
      <c r="M331" s="125">
        <v>0</v>
      </c>
      <c r="N331" s="125">
        <v>14</v>
      </c>
      <c r="O331" s="125">
        <v>0</v>
      </c>
      <c r="P331" s="125">
        <v>0</v>
      </c>
      <c r="Q331" s="126">
        <v>0</v>
      </c>
    </row>
    <row r="332" spans="1:17" ht="16.5" customHeight="1">
      <c r="A332" s="3" t="s">
        <v>470</v>
      </c>
      <c r="B332" s="3" t="s">
        <v>471</v>
      </c>
      <c r="C332" s="76" t="s">
        <v>325</v>
      </c>
      <c r="D332" s="121" t="s">
        <v>430</v>
      </c>
      <c r="E332" s="122">
        <v>1</v>
      </c>
      <c r="F332" s="123"/>
      <c r="G332" s="123"/>
      <c r="H332" s="123"/>
      <c r="I332" s="124">
        <f t="shared" si="11"/>
        <v>6</v>
      </c>
      <c r="J332" s="125">
        <v>0</v>
      </c>
      <c r="K332" s="125">
        <v>0</v>
      </c>
      <c r="L332" s="125">
        <v>0</v>
      </c>
      <c r="M332" s="125">
        <v>0</v>
      </c>
      <c r="N332" s="125">
        <v>6</v>
      </c>
      <c r="O332" s="125">
        <v>0</v>
      </c>
      <c r="P332" s="125">
        <v>0</v>
      </c>
      <c r="Q332" s="126">
        <v>0</v>
      </c>
    </row>
    <row r="333" spans="1:17" ht="16.5" customHeight="1">
      <c r="A333" s="3" t="s">
        <v>470</v>
      </c>
      <c r="B333" s="3" t="s">
        <v>471</v>
      </c>
      <c r="C333" s="76" t="s">
        <v>327</v>
      </c>
      <c r="D333" s="121" t="s">
        <v>430</v>
      </c>
      <c r="E333" s="122">
        <v>1</v>
      </c>
      <c r="F333" s="123"/>
      <c r="G333" s="123"/>
      <c r="H333" s="123"/>
      <c r="I333" s="124">
        <f t="shared" si="11"/>
        <v>10</v>
      </c>
      <c r="J333" s="125">
        <v>0</v>
      </c>
      <c r="K333" s="125">
        <v>0</v>
      </c>
      <c r="L333" s="125">
        <v>0</v>
      </c>
      <c r="M333" s="125">
        <v>1</v>
      </c>
      <c r="N333" s="125">
        <v>9</v>
      </c>
      <c r="O333" s="125">
        <v>0</v>
      </c>
      <c r="P333" s="125">
        <v>0</v>
      </c>
      <c r="Q333" s="126">
        <v>1</v>
      </c>
    </row>
    <row r="334" spans="1:17" ht="16.5" customHeight="1">
      <c r="A334" s="3" t="s">
        <v>481</v>
      </c>
      <c r="B334" s="3" t="s">
        <v>55</v>
      </c>
      <c r="C334" s="76" t="s">
        <v>329</v>
      </c>
      <c r="D334" s="121" t="s">
        <v>430</v>
      </c>
      <c r="E334" s="122">
        <v>1</v>
      </c>
      <c r="F334" s="123"/>
      <c r="G334" s="123"/>
      <c r="H334" s="123"/>
      <c r="I334" s="124">
        <f t="shared" si="11"/>
        <v>29</v>
      </c>
      <c r="J334" s="125">
        <v>0</v>
      </c>
      <c r="K334" s="125">
        <v>0</v>
      </c>
      <c r="L334" s="125">
        <v>0</v>
      </c>
      <c r="M334" s="125">
        <v>4</v>
      </c>
      <c r="N334" s="125">
        <v>25</v>
      </c>
      <c r="O334" s="125">
        <v>0</v>
      </c>
      <c r="P334" s="125">
        <v>0</v>
      </c>
      <c r="Q334" s="126">
        <v>4</v>
      </c>
    </row>
    <row r="335" spans="1:17" ht="16.5" customHeight="1">
      <c r="A335" s="3" t="s">
        <v>481</v>
      </c>
      <c r="B335" s="3" t="s">
        <v>55</v>
      </c>
      <c r="C335" s="76" t="s">
        <v>331</v>
      </c>
      <c r="D335" s="121" t="s">
        <v>430</v>
      </c>
      <c r="E335" s="122">
        <v>1</v>
      </c>
      <c r="F335" s="123"/>
      <c r="G335" s="123"/>
      <c r="H335" s="123"/>
      <c r="I335" s="124">
        <f t="shared" si="11"/>
        <v>11</v>
      </c>
      <c r="J335" s="125">
        <v>1</v>
      </c>
      <c r="K335" s="125">
        <v>0</v>
      </c>
      <c r="L335" s="125">
        <v>0</v>
      </c>
      <c r="M335" s="125">
        <v>1</v>
      </c>
      <c r="N335" s="125">
        <v>9</v>
      </c>
      <c r="O335" s="125">
        <v>0</v>
      </c>
      <c r="P335" s="125">
        <v>0</v>
      </c>
      <c r="Q335" s="126">
        <v>2</v>
      </c>
    </row>
    <row r="336" spans="1:17" ht="16.5" customHeight="1">
      <c r="A336" s="3" t="s">
        <v>470</v>
      </c>
      <c r="B336" s="3" t="s">
        <v>471</v>
      </c>
      <c r="C336" s="76" t="s">
        <v>333</v>
      </c>
      <c r="D336" s="121" t="s">
        <v>430</v>
      </c>
      <c r="E336" s="122">
        <v>1</v>
      </c>
      <c r="F336" s="123"/>
      <c r="G336" s="123"/>
      <c r="H336" s="123"/>
      <c r="I336" s="124">
        <f t="shared" si="11"/>
        <v>17</v>
      </c>
      <c r="J336" s="125">
        <v>0</v>
      </c>
      <c r="K336" s="125">
        <v>0</v>
      </c>
      <c r="L336" s="125">
        <v>1</v>
      </c>
      <c r="M336" s="125">
        <v>2</v>
      </c>
      <c r="N336" s="125">
        <v>14</v>
      </c>
      <c r="O336" s="125">
        <v>0</v>
      </c>
      <c r="P336" s="125">
        <v>0</v>
      </c>
      <c r="Q336" s="126">
        <v>3</v>
      </c>
    </row>
    <row r="337" spans="1:17" ht="16.5" customHeight="1">
      <c r="A337" s="3" t="s">
        <v>481</v>
      </c>
      <c r="B337" s="3" t="s">
        <v>55</v>
      </c>
      <c r="C337" s="76" t="s">
        <v>335</v>
      </c>
      <c r="D337" s="121" t="s">
        <v>430</v>
      </c>
      <c r="E337" s="122">
        <v>1</v>
      </c>
      <c r="F337" s="123"/>
      <c r="G337" s="123"/>
      <c r="H337" s="123"/>
      <c r="I337" s="124">
        <f t="shared" si="11"/>
        <v>22</v>
      </c>
      <c r="J337" s="125">
        <v>0</v>
      </c>
      <c r="K337" s="125">
        <v>0</v>
      </c>
      <c r="L337" s="125">
        <v>0</v>
      </c>
      <c r="M337" s="125">
        <v>1</v>
      </c>
      <c r="N337" s="125">
        <v>20</v>
      </c>
      <c r="O337" s="125">
        <v>1</v>
      </c>
      <c r="P337" s="125">
        <v>0</v>
      </c>
      <c r="Q337" s="126">
        <v>1</v>
      </c>
    </row>
    <row r="338" spans="1:17" ht="16.5" customHeight="1">
      <c r="A338" s="3" t="s">
        <v>481</v>
      </c>
      <c r="B338" s="3" t="s">
        <v>55</v>
      </c>
      <c r="C338" s="76" t="s">
        <v>337</v>
      </c>
      <c r="D338" s="121" t="s">
        <v>430</v>
      </c>
      <c r="E338" s="122">
        <v>1</v>
      </c>
      <c r="F338" s="123"/>
      <c r="G338" s="123"/>
      <c r="H338" s="123"/>
      <c r="I338" s="124">
        <f t="shared" si="11"/>
        <v>16</v>
      </c>
      <c r="J338" s="125">
        <v>0</v>
      </c>
      <c r="K338" s="125">
        <v>0</v>
      </c>
      <c r="L338" s="125">
        <v>0</v>
      </c>
      <c r="M338" s="125">
        <v>2</v>
      </c>
      <c r="N338" s="125">
        <v>13</v>
      </c>
      <c r="O338" s="125">
        <v>1</v>
      </c>
      <c r="P338" s="125">
        <v>0</v>
      </c>
      <c r="Q338" s="126">
        <v>2</v>
      </c>
    </row>
    <row r="339" spans="1:17" ht="16.5" customHeight="1">
      <c r="A339" s="3" t="s">
        <v>506</v>
      </c>
      <c r="B339" s="3" t="s">
        <v>507</v>
      </c>
      <c r="C339" s="76" t="s">
        <v>339</v>
      </c>
      <c r="D339" s="121" t="s">
        <v>430</v>
      </c>
      <c r="E339" s="122">
        <v>1</v>
      </c>
      <c r="F339" s="123"/>
      <c r="G339" s="123"/>
      <c r="H339" s="123"/>
      <c r="I339" s="124">
        <f t="shared" si="11"/>
        <v>25</v>
      </c>
      <c r="J339" s="125">
        <v>0</v>
      </c>
      <c r="K339" s="125">
        <v>0</v>
      </c>
      <c r="L339" s="125">
        <v>1</v>
      </c>
      <c r="M339" s="125">
        <v>1</v>
      </c>
      <c r="N339" s="125">
        <v>23</v>
      </c>
      <c r="O339" s="125">
        <v>0</v>
      </c>
      <c r="P339" s="125">
        <v>0</v>
      </c>
      <c r="Q339" s="126">
        <v>2</v>
      </c>
    </row>
    <row r="340" spans="1:17" ht="16.5" customHeight="1">
      <c r="A340" s="3" t="s">
        <v>506</v>
      </c>
      <c r="B340" s="3" t="s">
        <v>507</v>
      </c>
      <c r="C340" s="76" t="s">
        <v>341</v>
      </c>
      <c r="D340" s="121" t="s">
        <v>430</v>
      </c>
      <c r="E340" s="122">
        <v>1</v>
      </c>
      <c r="F340" s="123"/>
      <c r="G340" s="123"/>
      <c r="H340" s="123"/>
      <c r="I340" s="124">
        <f t="shared" si="11"/>
        <v>10</v>
      </c>
      <c r="J340" s="125">
        <v>0</v>
      </c>
      <c r="K340" s="125">
        <v>0</v>
      </c>
      <c r="L340" s="125">
        <v>0</v>
      </c>
      <c r="M340" s="125">
        <v>1</v>
      </c>
      <c r="N340" s="125">
        <v>9</v>
      </c>
      <c r="O340" s="125">
        <v>0</v>
      </c>
      <c r="P340" s="125">
        <v>0</v>
      </c>
      <c r="Q340" s="126">
        <v>1</v>
      </c>
    </row>
    <row r="341" spans="1:17" ht="16.5" customHeight="1">
      <c r="A341" s="3" t="s">
        <v>506</v>
      </c>
      <c r="B341" s="3" t="s">
        <v>507</v>
      </c>
      <c r="C341" s="76" t="s">
        <v>343</v>
      </c>
      <c r="D341" s="121" t="s">
        <v>430</v>
      </c>
      <c r="E341" s="122">
        <v>1</v>
      </c>
      <c r="F341" s="123"/>
      <c r="G341" s="123"/>
      <c r="H341" s="123"/>
      <c r="I341" s="124">
        <f t="shared" si="11"/>
        <v>12</v>
      </c>
      <c r="J341" s="125">
        <v>0</v>
      </c>
      <c r="K341" s="125">
        <v>0</v>
      </c>
      <c r="L341" s="125">
        <v>0</v>
      </c>
      <c r="M341" s="125">
        <v>1</v>
      </c>
      <c r="N341" s="125">
        <v>11</v>
      </c>
      <c r="O341" s="125">
        <v>0</v>
      </c>
      <c r="P341" s="125">
        <v>0</v>
      </c>
      <c r="Q341" s="126">
        <v>1</v>
      </c>
    </row>
    <row r="342" spans="1:17" ht="16.5" customHeight="1">
      <c r="A342" s="3" t="s">
        <v>506</v>
      </c>
      <c r="B342" s="3" t="s">
        <v>508</v>
      </c>
      <c r="C342" s="76" t="s">
        <v>345</v>
      </c>
      <c r="D342" s="121" t="s">
        <v>430</v>
      </c>
      <c r="E342" s="122">
        <v>1</v>
      </c>
      <c r="F342" s="123"/>
      <c r="G342" s="123"/>
      <c r="H342" s="123"/>
      <c r="I342" s="124">
        <f t="shared" si="11"/>
        <v>22</v>
      </c>
      <c r="J342" s="125">
        <v>0</v>
      </c>
      <c r="K342" s="125">
        <v>0</v>
      </c>
      <c r="L342" s="125">
        <v>1</v>
      </c>
      <c r="M342" s="125">
        <v>0</v>
      </c>
      <c r="N342" s="125">
        <v>21</v>
      </c>
      <c r="O342" s="125">
        <v>0</v>
      </c>
      <c r="P342" s="125">
        <v>0</v>
      </c>
      <c r="Q342" s="126">
        <v>1</v>
      </c>
    </row>
    <row r="343" spans="1:17" ht="16.5" customHeight="1">
      <c r="A343" s="3" t="s">
        <v>506</v>
      </c>
      <c r="B343" s="3" t="s">
        <v>508</v>
      </c>
      <c r="C343" s="76" t="s">
        <v>347</v>
      </c>
      <c r="D343" s="121" t="s">
        <v>430</v>
      </c>
      <c r="E343" s="122">
        <v>1</v>
      </c>
      <c r="F343" s="123"/>
      <c r="G343" s="123"/>
      <c r="H343" s="123"/>
      <c r="I343" s="124">
        <f t="shared" si="11"/>
        <v>11</v>
      </c>
      <c r="J343" s="125">
        <v>0</v>
      </c>
      <c r="K343" s="125">
        <v>0</v>
      </c>
      <c r="L343" s="125">
        <v>0</v>
      </c>
      <c r="M343" s="125">
        <v>1</v>
      </c>
      <c r="N343" s="125">
        <v>10</v>
      </c>
      <c r="O343" s="125">
        <v>0</v>
      </c>
      <c r="P343" s="125">
        <v>0</v>
      </c>
      <c r="Q343" s="126">
        <v>1</v>
      </c>
    </row>
    <row r="344" spans="1:17" ht="16.5" customHeight="1">
      <c r="A344" s="3" t="s">
        <v>506</v>
      </c>
      <c r="B344" s="3" t="s">
        <v>508</v>
      </c>
      <c r="C344" s="76" t="s">
        <v>349</v>
      </c>
      <c r="D344" s="121" t="s">
        <v>430</v>
      </c>
      <c r="E344" s="122">
        <v>1</v>
      </c>
      <c r="F344" s="123"/>
      <c r="G344" s="123"/>
      <c r="H344" s="123"/>
      <c r="I344" s="124">
        <f t="shared" si="11"/>
        <v>10</v>
      </c>
      <c r="J344" s="125">
        <v>0</v>
      </c>
      <c r="K344" s="125">
        <v>0</v>
      </c>
      <c r="L344" s="125">
        <v>0</v>
      </c>
      <c r="M344" s="125">
        <v>1</v>
      </c>
      <c r="N344" s="125">
        <v>9</v>
      </c>
      <c r="O344" s="125">
        <v>0</v>
      </c>
      <c r="P344" s="125">
        <v>0</v>
      </c>
      <c r="Q344" s="126">
        <v>1</v>
      </c>
    </row>
    <row r="345" spans="1:17" ht="16.5" customHeight="1">
      <c r="A345" s="3" t="s">
        <v>506</v>
      </c>
      <c r="B345" s="3" t="s">
        <v>507</v>
      </c>
      <c r="C345" s="76" t="s">
        <v>351</v>
      </c>
      <c r="D345" s="121" t="s">
        <v>430</v>
      </c>
      <c r="E345" s="122">
        <v>1</v>
      </c>
      <c r="F345" s="123"/>
      <c r="G345" s="123"/>
      <c r="H345" s="123"/>
      <c r="I345" s="124">
        <f t="shared" si="11"/>
        <v>61</v>
      </c>
      <c r="J345" s="125">
        <v>0</v>
      </c>
      <c r="K345" s="125">
        <v>0</v>
      </c>
      <c r="L345" s="125">
        <v>1</v>
      </c>
      <c r="M345" s="125">
        <v>2</v>
      </c>
      <c r="N345" s="125">
        <v>58</v>
      </c>
      <c r="O345" s="125">
        <v>0</v>
      </c>
      <c r="P345" s="125">
        <v>0</v>
      </c>
      <c r="Q345" s="126">
        <v>3</v>
      </c>
    </row>
    <row r="346" spans="1:17" ht="16.5" customHeight="1">
      <c r="A346" s="3" t="s">
        <v>474</v>
      </c>
      <c r="B346" s="3" t="s">
        <v>475</v>
      </c>
      <c r="C346" s="76" t="s">
        <v>353</v>
      </c>
      <c r="D346" s="121" t="s">
        <v>430</v>
      </c>
      <c r="E346" s="122">
        <v>1</v>
      </c>
      <c r="F346" s="123"/>
      <c r="G346" s="123"/>
      <c r="H346" s="123"/>
      <c r="I346" s="124">
        <f t="shared" si="11"/>
        <v>136</v>
      </c>
      <c r="J346" s="125">
        <v>0</v>
      </c>
      <c r="K346" s="125">
        <v>0</v>
      </c>
      <c r="L346" s="125">
        <v>0</v>
      </c>
      <c r="M346" s="125">
        <v>6</v>
      </c>
      <c r="N346" s="125">
        <v>129</v>
      </c>
      <c r="O346" s="125">
        <v>1</v>
      </c>
      <c r="P346" s="125">
        <v>0</v>
      </c>
      <c r="Q346" s="126">
        <v>6</v>
      </c>
    </row>
    <row r="347" spans="1:17" ht="16.5" customHeight="1">
      <c r="A347" s="3" t="s">
        <v>474</v>
      </c>
      <c r="B347" s="3" t="s">
        <v>475</v>
      </c>
      <c r="C347" s="76" t="s">
        <v>355</v>
      </c>
      <c r="D347" s="121" t="s">
        <v>430</v>
      </c>
      <c r="E347" s="122">
        <v>1</v>
      </c>
      <c r="F347" s="123"/>
      <c r="G347" s="123"/>
      <c r="H347" s="123"/>
      <c r="I347" s="124">
        <f t="shared" si="11"/>
        <v>21</v>
      </c>
      <c r="J347" s="125">
        <v>0</v>
      </c>
      <c r="K347" s="125">
        <v>0</v>
      </c>
      <c r="L347" s="125">
        <v>0</v>
      </c>
      <c r="M347" s="125">
        <v>0</v>
      </c>
      <c r="N347" s="125">
        <v>21</v>
      </c>
      <c r="O347" s="125">
        <v>0</v>
      </c>
      <c r="P347" s="125">
        <v>0</v>
      </c>
      <c r="Q347" s="126">
        <v>0</v>
      </c>
    </row>
    <row r="348" spans="1:17" ht="16.5" customHeight="1">
      <c r="A348" s="3" t="s">
        <v>474</v>
      </c>
      <c r="B348" s="3" t="s">
        <v>475</v>
      </c>
      <c r="C348" s="76" t="s">
        <v>357</v>
      </c>
      <c r="D348" s="121" t="s">
        <v>430</v>
      </c>
      <c r="E348" s="122">
        <v>1</v>
      </c>
      <c r="F348" s="123"/>
      <c r="G348" s="123"/>
      <c r="H348" s="123"/>
      <c r="I348" s="124">
        <f t="shared" si="11"/>
        <v>17</v>
      </c>
      <c r="J348" s="125">
        <v>0</v>
      </c>
      <c r="K348" s="125">
        <v>0</v>
      </c>
      <c r="L348" s="125">
        <v>0</v>
      </c>
      <c r="M348" s="125">
        <v>0</v>
      </c>
      <c r="N348" s="125">
        <v>17</v>
      </c>
      <c r="O348" s="125">
        <v>0</v>
      </c>
      <c r="P348" s="125">
        <v>0</v>
      </c>
      <c r="Q348" s="126">
        <v>0</v>
      </c>
    </row>
    <row r="349" spans="1:17" ht="16.5" customHeight="1">
      <c r="A349" s="3" t="s">
        <v>474</v>
      </c>
      <c r="B349" s="3" t="s">
        <v>475</v>
      </c>
      <c r="C349" s="76" t="s">
        <v>359</v>
      </c>
      <c r="D349" s="121" t="s">
        <v>430</v>
      </c>
      <c r="E349" s="122">
        <v>1</v>
      </c>
      <c r="F349" s="123"/>
      <c r="G349" s="123"/>
      <c r="H349" s="123"/>
      <c r="I349" s="124">
        <f t="shared" si="11"/>
        <v>25</v>
      </c>
      <c r="J349" s="125">
        <v>0</v>
      </c>
      <c r="K349" s="125">
        <v>0</v>
      </c>
      <c r="L349" s="125">
        <v>0</v>
      </c>
      <c r="M349" s="125">
        <v>5</v>
      </c>
      <c r="N349" s="125">
        <v>20</v>
      </c>
      <c r="O349" s="125">
        <v>0</v>
      </c>
      <c r="P349" s="125">
        <v>0</v>
      </c>
      <c r="Q349" s="126">
        <v>5</v>
      </c>
    </row>
    <row r="350" spans="1:17" ht="16.5" customHeight="1">
      <c r="A350" s="3" t="s">
        <v>474</v>
      </c>
      <c r="B350" s="3" t="s">
        <v>475</v>
      </c>
      <c r="C350" s="76" t="s">
        <v>361</v>
      </c>
      <c r="D350" s="121" t="s">
        <v>430</v>
      </c>
      <c r="E350" s="122">
        <v>1</v>
      </c>
      <c r="F350" s="123"/>
      <c r="G350" s="123"/>
      <c r="H350" s="123"/>
      <c r="I350" s="124">
        <f t="shared" si="11"/>
        <v>8</v>
      </c>
      <c r="J350" s="125">
        <v>0</v>
      </c>
      <c r="K350" s="125">
        <v>0</v>
      </c>
      <c r="L350" s="125">
        <v>0</v>
      </c>
      <c r="M350" s="125">
        <v>1</v>
      </c>
      <c r="N350" s="125">
        <v>7</v>
      </c>
      <c r="O350" s="125">
        <v>0</v>
      </c>
      <c r="P350" s="125">
        <v>0</v>
      </c>
      <c r="Q350" s="126">
        <v>1</v>
      </c>
    </row>
    <row r="351" spans="1:17" ht="16.5" customHeight="1">
      <c r="A351" s="3" t="s">
        <v>474</v>
      </c>
      <c r="B351" s="3" t="s">
        <v>475</v>
      </c>
      <c r="C351" s="76" t="s">
        <v>363</v>
      </c>
      <c r="D351" s="121" t="s">
        <v>430</v>
      </c>
      <c r="E351" s="122">
        <v>1</v>
      </c>
      <c r="F351" s="123"/>
      <c r="G351" s="123"/>
      <c r="H351" s="123"/>
      <c r="I351" s="124">
        <f t="shared" si="11"/>
        <v>28</v>
      </c>
      <c r="J351" s="125">
        <v>0</v>
      </c>
      <c r="K351" s="125">
        <v>0</v>
      </c>
      <c r="L351" s="125">
        <v>0</v>
      </c>
      <c r="M351" s="125">
        <v>1</v>
      </c>
      <c r="N351" s="125">
        <v>27</v>
      </c>
      <c r="O351" s="125">
        <v>0</v>
      </c>
      <c r="P351" s="125">
        <v>0</v>
      </c>
      <c r="Q351" s="126">
        <v>1</v>
      </c>
    </row>
    <row r="352" spans="1:17" ht="16.5" customHeight="1">
      <c r="A352" s="3" t="s">
        <v>474</v>
      </c>
      <c r="B352" s="3" t="s">
        <v>475</v>
      </c>
      <c r="C352" s="76" t="s">
        <v>365</v>
      </c>
      <c r="D352" s="121" t="s">
        <v>430</v>
      </c>
      <c r="E352" s="122">
        <v>1</v>
      </c>
      <c r="F352" s="123"/>
      <c r="G352" s="123"/>
      <c r="H352" s="123"/>
      <c r="I352" s="124">
        <f t="shared" si="11"/>
        <v>50</v>
      </c>
      <c r="J352" s="125">
        <v>0</v>
      </c>
      <c r="K352" s="125">
        <v>1</v>
      </c>
      <c r="L352" s="125">
        <v>0</v>
      </c>
      <c r="M352" s="125">
        <v>3</v>
      </c>
      <c r="N352" s="125">
        <v>45</v>
      </c>
      <c r="O352" s="125">
        <v>1</v>
      </c>
      <c r="P352" s="125">
        <v>0</v>
      </c>
      <c r="Q352" s="126">
        <v>4</v>
      </c>
    </row>
    <row r="353" spans="1:17" ht="16.5" customHeight="1">
      <c r="A353" s="3" t="s">
        <v>474</v>
      </c>
      <c r="B353" s="3" t="s">
        <v>475</v>
      </c>
      <c r="C353" s="76" t="s">
        <v>367</v>
      </c>
      <c r="D353" s="121" t="s">
        <v>430</v>
      </c>
      <c r="E353" s="122">
        <v>1</v>
      </c>
      <c r="F353" s="123"/>
      <c r="G353" s="123"/>
      <c r="H353" s="123"/>
      <c r="I353" s="124">
        <f t="shared" si="11"/>
        <v>19</v>
      </c>
      <c r="J353" s="125">
        <v>0</v>
      </c>
      <c r="K353" s="125">
        <v>0</v>
      </c>
      <c r="L353" s="125">
        <v>0</v>
      </c>
      <c r="M353" s="125">
        <v>1</v>
      </c>
      <c r="N353" s="125">
        <v>18</v>
      </c>
      <c r="O353" s="125">
        <v>0</v>
      </c>
      <c r="P353" s="125">
        <v>0</v>
      </c>
      <c r="Q353" s="126">
        <v>1</v>
      </c>
    </row>
    <row r="354" spans="1:17" ht="16.5" customHeight="1">
      <c r="A354" s="3" t="s">
        <v>474</v>
      </c>
      <c r="B354" s="3" t="s">
        <v>475</v>
      </c>
      <c r="C354" s="76" t="s">
        <v>369</v>
      </c>
      <c r="D354" s="121" t="s">
        <v>430</v>
      </c>
      <c r="E354" s="122">
        <v>1</v>
      </c>
      <c r="F354" s="123"/>
      <c r="G354" s="123"/>
      <c r="H354" s="123"/>
      <c r="I354" s="124">
        <f t="shared" si="11"/>
        <v>11</v>
      </c>
      <c r="J354" s="125">
        <v>0</v>
      </c>
      <c r="K354" s="125">
        <v>0</v>
      </c>
      <c r="L354" s="125">
        <v>0</v>
      </c>
      <c r="M354" s="125">
        <v>3</v>
      </c>
      <c r="N354" s="125">
        <v>8</v>
      </c>
      <c r="O354" s="125">
        <v>0</v>
      </c>
      <c r="P354" s="125">
        <v>0</v>
      </c>
      <c r="Q354" s="126">
        <v>3</v>
      </c>
    </row>
    <row r="355" spans="1:17" ht="16.5" customHeight="1">
      <c r="A355" s="3" t="s">
        <v>474</v>
      </c>
      <c r="B355" s="3" t="s">
        <v>475</v>
      </c>
      <c r="C355" s="76" t="s">
        <v>371</v>
      </c>
      <c r="D355" s="121" t="s">
        <v>430</v>
      </c>
      <c r="E355" s="122">
        <v>1</v>
      </c>
      <c r="F355" s="123"/>
      <c r="G355" s="123"/>
      <c r="H355" s="123"/>
      <c r="I355" s="124">
        <f t="shared" si="11"/>
        <v>16</v>
      </c>
      <c r="J355" s="125">
        <v>0</v>
      </c>
      <c r="K355" s="125">
        <v>0</v>
      </c>
      <c r="L355" s="125">
        <v>0</v>
      </c>
      <c r="M355" s="125">
        <v>1</v>
      </c>
      <c r="N355" s="125">
        <v>15</v>
      </c>
      <c r="O355" s="125">
        <v>0</v>
      </c>
      <c r="P355" s="125">
        <v>0</v>
      </c>
      <c r="Q355" s="126">
        <v>1</v>
      </c>
    </row>
    <row r="356" spans="1:17" ht="16.5" customHeight="1">
      <c r="A356" s="3" t="s">
        <v>474</v>
      </c>
      <c r="B356" s="3" t="s">
        <v>475</v>
      </c>
      <c r="C356" s="76" t="s">
        <v>373</v>
      </c>
      <c r="D356" s="121" t="s">
        <v>430</v>
      </c>
      <c r="E356" s="122">
        <v>1</v>
      </c>
      <c r="F356" s="123"/>
      <c r="G356" s="123"/>
      <c r="H356" s="123"/>
      <c r="I356" s="124">
        <f t="shared" si="11"/>
        <v>19</v>
      </c>
      <c r="J356" s="125">
        <v>0</v>
      </c>
      <c r="K356" s="125">
        <v>0</v>
      </c>
      <c r="L356" s="125">
        <v>1</v>
      </c>
      <c r="M356" s="125">
        <v>2</v>
      </c>
      <c r="N356" s="125">
        <v>16</v>
      </c>
      <c r="O356" s="125">
        <v>0</v>
      </c>
      <c r="P356" s="125">
        <v>0</v>
      </c>
      <c r="Q356" s="126">
        <v>3</v>
      </c>
    </row>
    <row r="357" spans="1:17" ht="16.5" customHeight="1">
      <c r="A357" s="3" t="s">
        <v>474</v>
      </c>
      <c r="B357" s="3" t="s">
        <v>475</v>
      </c>
      <c r="C357" s="76" t="s">
        <v>375</v>
      </c>
      <c r="D357" s="121" t="s">
        <v>430</v>
      </c>
      <c r="E357" s="122">
        <v>1</v>
      </c>
      <c r="F357" s="123"/>
      <c r="G357" s="123"/>
      <c r="H357" s="123"/>
      <c r="I357" s="124">
        <f t="shared" si="11"/>
        <v>80</v>
      </c>
      <c r="J357" s="125">
        <v>0</v>
      </c>
      <c r="K357" s="125">
        <v>0</v>
      </c>
      <c r="L357" s="125">
        <v>0</v>
      </c>
      <c r="M357" s="125">
        <v>3</v>
      </c>
      <c r="N357" s="125">
        <v>76</v>
      </c>
      <c r="O357" s="125">
        <v>1</v>
      </c>
      <c r="P357" s="125">
        <v>0</v>
      </c>
      <c r="Q357" s="126">
        <v>3</v>
      </c>
    </row>
    <row r="358" spans="1:17" ht="16.5" customHeight="1">
      <c r="A358" s="3" t="s">
        <v>474</v>
      </c>
      <c r="B358" s="3" t="s">
        <v>475</v>
      </c>
      <c r="C358" s="76" t="s">
        <v>377</v>
      </c>
      <c r="D358" s="121" t="s">
        <v>430</v>
      </c>
      <c r="E358" s="122">
        <v>1</v>
      </c>
      <c r="F358" s="123"/>
      <c r="G358" s="123"/>
      <c r="H358" s="123"/>
      <c r="I358" s="124">
        <f t="shared" si="11"/>
        <v>9</v>
      </c>
      <c r="J358" s="125">
        <v>0</v>
      </c>
      <c r="K358" s="125">
        <v>0</v>
      </c>
      <c r="L358" s="125">
        <v>0</v>
      </c>
      <c r="M358" s="125">
        <v>0</v>
      </c>
      <c r="N358" s="125">
        <v>9</v>
      </c>
      <c r="O358" s="125">
        <v>0</v>
      </c>
      <c r="P358" s="125">
        <v>0</v>
      </c>
      <c r="Q358" s="126">
        <v>0</v>
      </c>
    </row>
    <row r="359" spans="1:17" ht="16.5" customHeight="1">
      <c r="A359" s="3" t="s">
        <v>474</v>
      </c>
      <c r="B359" s="3" t="s">
        <v>475</v>
      </c>
      <c r="C359" s="76" t="s">
        <v>379</v>
      </c>
      <c r="D359" s="121" t="s">
        <v>430</v>
      </c>
      <c r="E359" s="122">
        <v>1</v>
      </c>
      <c r="F359" s="123"/>
      <c r="G359" s="123"/>
      <c r="H359" s="123"/>
      <c r="I359" s="124">
        <f t="shared" si="11"/>
        <v>8</v>
      </c>
      <c r="J359" s="125">
        <v>0</v>
      </c>
      <c r="K359" s="125">
        <v>0</v>
      </c>
      <c r="L359" s="125">
        <v>0</v>
      </c>
      <c r="M359" s="125">
        <v>0</v>
      </c>
      <c r="N359" s="125">
        <v>8</v>
      </c>
      <c r="O359" s="125">
        <v>0</v>
      </c>
      <c r="P359" s="125">
        <v>0</v>
      </c>
      <c r="Q359" s="126">
        <v>0</v>
      </c>
    </row>
    <row r="360" spans="1:17" ht="16.5" customHeight="1">
      <c r="A360" s="3" t="s">
        <v>474</v>
      </c>
      <c r="B360" s="3" t="s">
        <v>475</v>
      </c>
      <c r="C360" s="76" t="s">
        <v>381</v>
      </c>
      <c r="D360" s="121" t="s">
        <v>430</v>
      </c>
      <c r="E360" s="122">
        <v>1</v>
      </c>
      <c r="F360" s="123"/>
      <c r="G360" s="123"/>
      <c r="H360" s="123"/>
      <c r="I360" s="124">
        <f t="shared" si="11"/>
        <v>15</v>
      </c>
      <c r="J360" s="125">
        <v>2</v>
      </c>
      <c r="K360" s="125">
        <v>1</v>
      </c>
      <c r="L360" s="125">
        <v>0</v>
      </c>
      <c r="M360" s="125">
        <v>2</v>
      </c>
      <c r="N360" s="125">
        <v>10</v>
      </c>
      <c r="O360" s="125">
        <v>0</v>
      </c>
      <c r="P360" s="125">
        <v>0</v>
      </c>
      <c r="Q360" s="126">
        <v>5</v>
      </c>
    </row>
    <row r="361" spans="1:17" ht="16.5" customHeight="1">
      <c r="A361" s="3" t="s">
        <v>474</v>
      </c>
      <c r="B361" s="3" t="s">
        <v>475</v>
      </c>
      <c r="C361" s="76" t="s">
        <v>383</v>
      </c>
      <c r="D361" s="121" t="s">
        <v>430</v>
      </c>
      <c r="E361" s="122">
        <v>1</v>
      </c>
      <c r="F361" s="123"/>
      <c r="G361" s="123"/>
      <c r="H361" s="123"/>
      <c r="I361" s="124">
        <f t="shared" si="11"/>
        <v>20</v>
      </c>
      <c r="J361" s="125">
        <v>0</v>
      </c>
      <c r="K361" s="125">
        <v>0</v>
      </c>
      <c r="L361" s="125">
        <v>0</v>
      </c>
      <c r="M361" s="125">
        <v>1</v>
      </c>
      <c r="N361" s="125">
        <v>19</v>
      </c>
      <c r="O361" s="125">
        <v>0</v>
      </c>
      <c r="P361" s="125">
        <v>0</v>
      </c>
      <c r="Q361" s="126">
        <v>1</v>
      </c>
    </row>
    <row r="362" spans="1:17" ht="16.5" customHeight="1">
      <c r="A362" s="3" t="s">
        <v>474</v>
      </c>
      <c r="B362" s="3" t="s">
        <v>475</v>
      </c>
      <c r="C362" s="76" t="s">
        <v>385</v>
      </c>
      <c r="D362" s="121" t="s">
        <v>430</v>
      </c>
      <c r="E362" s="122">
        <v>1</v>
      </c>
      <c r="F362" s="123"/>
      <c r="G362" s="123"/>
      <c r="H362" s="123"/>
      <c r="I362" s="124">
        <f t="shared" si="11"/>
        <v>6</v>
      </c>
      <c r="J362" s="125">
        <v>0</v>
      </c>
      <c r="K362" s="125">
        <v>0</v>
      </c>
      <c r="L362" s="125">
        <v>0</v>
      </c>
      <c r="M362" s="125">
        <v>0</v>
      </c>
      <c r="N362" s="125">
        <v>6</v>
      </c>
      <c r="O362" s="125">
        <v>0</v>
      </c>
      <c r="P362" s="125">
        <v>0</v>
      </c>
      <c r="Q362" s="126">
        <v>0</v>
      </c>
    </row>
    <row r="363" spans="1:17" ht="16.5" customHeight="1">
      <c r="A363" s="3" t="s">
        <v>474</v>
      </c>
      <c r="B363" s="3" t="s">
        <v>475</v>
      </c>
      <c r="C363" s="76" t="s">
        <v>387</v>
      </c>
      <c r="D363" s="121" t="s">
        <v>430</v>
      </c>
      <c r="E363" s="122">
        <v>1</v>
      </c>
      <c r="F363" s="123"/>
      <c r="G363" s="123"/>
      <c r="H363" s="123"/>
      <c r="I363" s="124">
        <f t="shared" si="11"/>
        <v>13</v>
      </c>
      <c r="J363" s="125">
        <v>0</v>
      </c>
      <c r="K363" s="125">
        <v>1</v>
      </c>
      <c r="L363" s="125">
        <v>0</v>
      </c>
      <c r="M363" s="125">
        <v>0</v>
      </c>
      <c r="N363" s="125">
        <v>12</v>
      </c>
      <c r="O363" s="125">
        <v>0</v>
      </c>
      <c r="P363" s="125">
        <v>0</v>
      </c>
      <c r="Q363" s="126">
        <v>1</v>
      </c>
    </row>
    <row r="364" spans="1:17" ht="16.5" customHeight="1">
      <c r="A364" s="3" t="s">
        <v>472</v>
      </c>
      <c r="B364" s="3" t="s">
        <v>473</v>
      </c>
      <c r="C364" s="76" t="s">
        <v>389</v>
      </c>
      <c r="D364" s="121" t="s">
        <v>430</v>
      </c>
      <c r="E364" s="122">
        <v>1</v>
      </c>
      <c r="F364" s="123"/>
      <c r="G364" s="123"/>
      <c r="H364" s="123"/>
      <c r="I364" s="124">
        <f t="shared" si="11"/>
        <v>54</v>
      </c>
      <c r="J364" s="125">
        <v>0</v>
      </c>
      <c r="K364" s="125">
        <v>0</v>
      </c>
      <c r="L364" s="125">
        <v>0</v>
      </c>
      <c r="M364" s="125">
        <v>3</v>
      </c>
      <c r="N364" s="125">
        <v>51</v>
      </c>
      <c r="O364" s="125">
        <v>0</v>
      </c>
      <c r="P364" s="125">
        <v>0</v>
      </c>
      <c r="Q364" s="126">
        <v>3</v>
      </c>
    </row>
    <row r="365" spans="1:17" ht="16.5" customHeight="1">
      <c r="A365" s="3" t="s">
        <v>472</v>
      </c>
      <c r="B365" s="3" t="s">
        <v>473</v>
      </c>
      <c r="C365" s="76" t="s">
        <v>391</v>
      </c>
      <c r="D365" s="121" t="s">
        <v>430</v>
      </c>
      <c r="E365" s="122">
        <v>1</v>
      </c>
      <c r="F365" s="123"/>
      <c r="G365" s="123"/>
      <c r="H365" s="123"/>
      <c r="I365" s="124">
        <f t="shared" si="11"/>
        <v>24</v>
      </c>
      <c r="J365" s="125">
        <v>0</v>
      </c>
      <c r="K365" s="125">
        <v>0</v>
      </c>
      <c r="L365" s="125">
        <v>0</v>
      </c>
      <c r="M365" s="125">
        <v>1</v>
      </c>
      <c r="N365" s="125">
        <v>23</v>
      </c>
      <c r="O365" s="125">
        <v>0</v>
      </c>
      <c r="P365" s="125">
        <v>0</v>
      </c>
      <c r="Q365" s="126">
        <v>1</v>
      </c>
    </row>
    <row r="366" spans="1:17" ht="16.5" customHeight="1">
      <c r="A366" s="3" t="s">
        <v>472</v>
      </c>
      <c r="B366" s="3" t="s">
        <v>473</v>
      </c>
      <c r="C366" s="76" t="s">
        <v>393</v>
      </c>
      <c r="D366" s="121" t="s">
        <v>430</v>
      </c>
      <c r="E366" s="122">
        <v>1</v>
      </c>
      <c r="F366" s="123"/>
      <c r="G366" s="123"/>
      <c r="H366" s="123"/>
      <c r="I366" s="124">
        <f t="shared" si="11"/>
        <v>19</v>
      </c>
      <c r="J366" s="125">
        <v>0</v>
      </c>
      <c r="K366" s="125">
        <v>0</v>
      </c>
      <c r="L366" s="125">
        <v>0</v>
      </c>
      <c r="M366" s="125">
        <v>0</v>
      </c>
      <c r="N366" s="125">
        <v>19</v>
      </c>
      <c r="O366" s="125">
        <v>0</v>
      </c>
      <c r="P366" s="125">
        <v>0</v>
      </c>
      <c r="Q366" s="126">
        <v>0</v>
      </c>
    </row>
    <row r="367" spans="1:17" ht="16.5" customHeight="1">
      <c r="A367" s="3" t="s">
        <v>472</v>
      </c>
      <c r="B367" s="3" t="s">
        <v>473</v>
      </c>
      <c r="C367" s="76" t="s">
        <v>395</v>
      </c>
      <c r="D367" s="121" t="s">
        <v>430</v>
      </c>
      <c r="E367" s="122">
        <v>1</v>
      </c>
      <c r="F367" s="123"/>
      <c r="G367" s="123"/>
      <c r="H367" s="123"/>
      <c r="I367" s="124">
        <f t="shared" si="11"/>
        <v>13</v>
      </c>
      <c r="J367" s="125">
        <v>0</v>
      </c>
      <c r="K367" s="125">
        <v>0</v>
      </c>
      <c r="L367" s="125">
        <v>1</v>
      </c>
      <c r="M367" s="125">
        <v>1</v>
      </c>
      <c r="N367" s="125">
        <v>11</v>
      </c>
      <c r="O367" s="125">
        <v>0</v>
      </c>
      <c r="P367" s="125">
        <v>0</v>
      </c>
      <c r="Q367" s="126">
        <v>2</v>
      </c>
    </row>
    <row r="368" spans="1:17" ht="16.5" customHeight="1">
      <c r="A368" s="3" t="s">
        <v>472</v>
      </c>
      <c r="B368" s="3" t="s">
        <v>473</v>
      </c>
      <c r="C368" s="76" t="s">
        <v>397</v>
      </c>
      <c r="D368" s="121" t="s">
        <v>430</v>
      </c>
      <c r="E368" s="122">
        <v>1</v>
      </c>
      <c r="F368" s="123"/>
      <c r="G368" s="123"/>
      <c r="H368" s="123"/>
      <c r="I368" s="124">
        <f t="shared" si="11"/>
        <v>12</v>
      </c>
      <c r="J368" s="125">
        <v>0</v>
      </c>
      <c r="K368" s="125">
        <v>0</v>
      </c>
      <c r="L368" s="125">
        <v>0</v>
      </c>
      <c r="M368" s="125">
        <v>1</v>
      </c>
      <c r="N368" s="125">
        <v>11</v>
      </c>
      <c r="O368" s="125">
        <v>0</v>
      </c>
      <c r="P368" s="125">
        <v>0</v>
      </c>
      <c r="Q368" s="126">
        <v>1</v>
      </c>
    </row>
    <row r="369" spans="1:17" ht="16.5" customHeight="1">
      <c r="A369" s="3" t="s">
        <v>472</v>
      </c>
      <c r="B369" s="3" t="s">
        <v>473</v>
      </c>
      <c r="C369" s="76" t="s">
        <v>399</v>
      </c>
      <c r="D369" s="121" t="s">
        <v>430</v>
      </c>
      <c r="E369" s="122">
        <v>1</v>
      </c>
      <c r="F369" s="123"/>
      <c r="G369" s="123"/>
      <c r="H369" s="123"/>
      <c r="I369" s="124">
        <f t="shared" si="11"/>
        <v>7</v>
      </c>
      <c r="J369" s="125">
        <v>0</v>
      </c>
      <c r="K369" s="125">
        <v>0</v>
      </c>
      <c r="L369" s="125">
        <v>0</v>
      </c>
      <c r="M369" s="125">
        <v>1</v>
      </c>
      <c r="N369" s="125">
        <v>5</v>
      </c>
      <c r="O369" s="125">
        <v>1</v>
      </c>
      <c r="P369" s="125">
        <v>0</v>
      </c>
      <c r="Q369" s="126">
        <v>1</v>
      </c>
    </row>
    <row r="370" spans="1:17" ht="16.5" customHeight="1">
      <c r="A370" s="3" t="s">
        <v>472</v>
      </c>
      <c r="B370" s="3" t="s">
        <v>473</v>
      </c>
      <c r="C370" s="76" t="s">
        <v>401</v>
      </c>
      <c r="D370" s="121" t="s">
        <v>430</v>
      </c>
      <c r="E370" s="122">
        <v>1</v>
      </c>
      <c r="F370" s="123"/>
      <c r="G370" s="123"/>
      <c r="H370" s="123"/>
      <c r="I370" s="124">
        <f t="shared" si="11"/>
        <v>9</v>
      </c>
      <c r="J370" s="125">
        <v>0</v>
      </c>
      <c r="K370" s="125">
        <v>0</v>
      </c>
      <c r="L370" s="125">
        <v>0</v>
      </c>
      <c r="M370" s="125">
        <v>1</v>
      </c>
      <c r="N370" s="125">
        <v>7</v>
      </c>
      <c r="O370" s="125">
        <v>1</v>
      </c>
      <c r="P370" s="125">
        <v>0</v>
      </c>
      <c r="Q370" s="126">
        <v>1</v>
      </c>
    </row>
    <row r="371" spans="1:17" ht="16.5" customHeight="1">
      <c r="A371" s="3" t="s">
        <v>70</v>
      </c>
      <c r="B371" s="3" t="s">
        <v>509</v>
      </c>
      <c r="C371" s="76" t="s">
        <v>403</v>
      </c>
      <c r="D371" s="121" t="s">
        <v>430</v>
      </c>
      <c r="E371" s="122">
        <v>1</v>
      </c>
      <c r="F371" s="123"/>
      <c r="G371" s="123"/>
      <c r="H371" s="123"/>
      <c r="I371" s="124">
        <f t="shared" si="11"/>
        <v>49</v>
      </c>
      <c r="J371" s="125">
        <v>0</v>
      </c>
      <c r="K371" s="125">
        <v>0</v>
      </c>
      <c r="L371" s="125">
        <v>0</v>
      </c>
      <c r="M371" s="125">
        <v>4</v>
      </c>
      <c r="N371" s="125">
        <v>45</v>
      </c>
      <c r="O371" s="125">
        <v>0</v>
      </c>
      <c r="P371" s="125">
        <v>0</v>
      </c>
      <c r="Q371" s="126">
        <v>4</v>
      </c>
    </row>
    <row r="372" spans="1:17" ht="16.5" customHeight="1">
      <c r="A372" s="3" t="s">
        <v>70</v>
      </c>
      <c r="B372" s="3" t="s">
        <v>509</v>
      </c>
      <c r="C372" s="76" t="s">
        <v>405</v>
      </c>
      <c r="D372" s="121" t="s">
        <v>430</v>
      </c>
      <c r="E372" s="122">
        <v>1</v>
      </c>
      <c r="F372" s="123"/>
      <c r="G372" s="123"/>
      <c r="H372" s="123"/>
      <c r="I372" s="124">
        <f t="shared" si="11"/>
        <v>65</v>
      </c>
      <c r="J372" s="125">
        <v>0</v>
      </c>
      <c r="K372" s="125">
        <v>0</v>
      </c>
      <c r="L372" s="125">
        <v>0</v>
      </c>
      <c r="M372" s="125">
        <v>5</v>
      </c>
      <c r="N372" s="125">
        <v>58</v>
      </c>
      <c r="O372" s="125">
        <v>2</v>
      </c>
      <c r="P372" s="125">
        <v>0</v>
      </c>
      <c r="Q372" s="126">
        <v>5</v>
      </c>
    </row>
    <row r="373" spans="1:17" ht="16.5" customHeight="1">
      <c r="A373" s="3" t="s">
        <v>70</v>
      </c>
      <c r="B373" s="3" t="s">
        <v>509</v>
      </c>
      <c r="C373" s="76" t="s">
        <v>407</v>
      </c>
      <c r="D373" s="121" t="s">
        <v>430</v>
      </c>
      <c r="E373" s="122">
        <v>1</v>
      </c>
      <c r="F373" s="123"/>
      <c r="G373" s="123"/>
      <c r="H373" s="123"/>
      <c r="I373" s="124">
        <f t="shared" si="11"/>
        <v>16</v>
      </c>
      <c r="J373" s="125">
        <v>0</v>
      </c>
      <c r="K373" s="125">
        <v>0</v>
      </c>
      <c r="L373" s="125">
        <v>0</v>
      </c>
      <c r="M373" s="125">
        <v>1</v>
      </c>
      <c r="N373" s="125">
        <v>15</v>
      </c>
      <c r="O373" s="125">
        <v>0</v>
      </c>
      <c r="P373" s="125">
        <v>0</v>
      </c>
      <c r="Q373" s="126">
        <v>1</v>
      </c>
    </row>
    <row r="374" spans="1:17" ht="16.5" customHeight="1">
      <c r="A374" s="3" t="s">
        <v>70</v>
      </c>
      <c r="B374" s="3" t="s">
        <v>509</v>
      </c>
      <c r="C374" s="76" t="s">
        <v>409</v>
      </c>
      <c r="D374" s="121" t="s">
        <v>430</v>
      </c>
      <c r="E374" s="122">
        <v>1</v>
      </c>
      <c r="F374" s="123"/>
      <c r="G374" s="123"/>
      <c r="H374" s="123"/>
      <c r="I374" s="124">
        <f t="shared" si="11"/>
        <v>9</v>
      </c>
      <c r="J374" s="125">
        <v>0</v>
      </c>
      <c r="K374" s="125">
        <v>0</v>
      </c>
      <c r="L374" s="125">
        <v>0</v>
      </c>
      <c r="M374" s="125">
        <v>1</v>
      </c>
      <c r="N374" s="125">
        <v>8</v>
      </c>
      <c r="O374" s="125">
        <v>0</v>
      </c>
      <c r="P374" s="125">
        <v>0</v>
      </c>
      <c r="Q374" s="126">
        <v>1</v>
      </c>
    </row>
    <row r="375" spans="1:17" ht="16.5" customHeight="1">
      <c r="C375" s="76" t="s">
        <v>410</v>
      </c>
      <c r="D375" s="121" t="s">
        <v>430</v>
      </c>
      <c r="E375" s="122">
        <v>1</v>
      </c>
      <c r="F375" s="123"/>
      <c r="G375" s="123"/>
      <c r="H375" s="123"/>
      <c r="I375" s="127">
        <f t="shared" si="11"/>
        <v>3</v>
      </c>
      <c r="J375" s="128">
        <v>0</v>
      </c>
      <c r="K375" s="128">
        <v>0</v>
      </c>
      <c r="L375" s="128">
        <v>1</v>
      </c>
      <c r="M375" s="128">
        <v>0</v>
      </c>
      <c r="N375" s="128">
        <v>0</v>
      </c>
      <c r="O375" s="128">
        <v>0</v>
      </c>
      <c r="P375" s="128">
        <v>2</v>
      </c>
      <c r="Q375" s="129">
        <v>1</v>
      </c>
    </row>
    <row r="376" spans="1:17" ht="16.5" customHeight="1">
      <c r="A376" s="3" t="s">
        <v>465</v>
      </c>
      <c r="B376" s="3" t="s">
        <v>3</v>
      </c>
      <c r="C376" s="69" t="s">
        <v>539</v>
      </c>
      <c r="D376" s="115" t="s">
        <v>431</v>
      </c>
      <c r="E376" s="116">
        <v>2</v>
      </c>
      <c r="F376" s="117" t="str">
        <f>CONCATENATE(C376,D376)</f>
        <v>札幌市女</v>
      </c>
      <c r="G376" s="117" t="str">
        <f>C376</f>
        <v>札幌市</v>
      </c>
      <c r="H376" s="117" t="str">
        <f>RIGHT(C376, 1)</f>
        <v>市</v>
      </c>
      <c r="I376" s="124">
        <f t="shared" ref="I376" si="12">SUM(J376:P376)</f>
        <v>5811</v>
      </c>
      <c r="J376" s="125">
        <v>13</v>
      </c>
      <c r="K376" s="125">
        <v>25</v>
      </c>
      <c r="L376" s="125">
        <v>62</v>
      </c>
      <c r="M376" s="125">
        <v>522</v>
      </c>
      <c r="N376" s="125">
        <v>5157</v>
      </c>
      <c r="O376" s="125">
        <v>32</v>
      </c>
      <c r="P376" s="125">
        <v>0</v>
      </c>
      <c r="Q376" s="126">
        <v>622</v>
      </c>
    </row>
    <row r="377" spans="1:17" ht="16.5" customHeight="1">
      <c r="A377" s="3" t="s">
        <v>466</v>
      </c>
      <c r="B377" s="3" t="s">
        <v>467</v>
      </c>
      <c r="C377" s="76" t="s">
        <v>36</v>
      </c>
      <c r="D377" s="121" t="s">
        <v>431</v>
      </c>
      <c r="E377" s="122">
        <v>2</v>
      </c>
      <c r="F377" s="123"/>
      <c r="G377" s="123"/>
      <c r="H377" s="123"/>
      <c r="I377" s="124">
        <f t="shared" ref="I377:I432" si="13">SUM(J377:P377)</f>
        <v>585</v>
      </c>
      <c r="J377" s="125">
        <v>5</v>
      </c>
      <c r="K377" s="125">
        <v>0</v>
      </c>
      <c r="L377" s="125">
        <v>7</v>
      </c>
      <c r="M377" s="125">
        <v>44</v>
      </c>
      <c r="N377" s="125">
        <v>526</v>
      </c>
      <c r="O377" s="125">
        <v>3</v>
      </c>
      <c r="P377" s="125">
        <v>0</v>
      </c>
      <c r="Q377" s="126">
        <v>56</v>
      </c>
    </row>
    <row r="378" spans="1:17" ht="16.5" customHeight="1">
      <c r="A378" s="3" t="s">
        <v>468</v>
      </c>
      <c r="B378" s="3" t="s">
        <v>39</v>
      </c>
      <c r="C378" s="76" t="s">
        <v>39</v>
      </c>
      <c r="D378" s="121" t="s">
        <v>431</v>
      </c>
      <c r="E378" s="122">
        <v>2</v>
      </c>
      <c r="F378" s="123"/>
      <c r="G378" s="123"/>
      <c r="H378" s="123"/>
      <c r="I378" s="124">
        <f t="shared" si="13"/>
        <v>198</v>
      </c>
      <c r="J378" s="125">
        <v>0</v>
      </c>
      <c r="K378" s="125">
        <v>0</v>
      </c>
      <c r="L378" s="125">
        <v>3</v>
      </c>
      <c r="M378" s="125">
        <v>15</v>
      </c>
      <c r="N378" s="125">
        <v>177</v>
      </c>
      <c r="O378" s="125">
        <v>3</v>
      </c>
      <c r="P378" s="125">
        <v>0</v>
      </c>
      <c r="Q378" s="126">
        <v>18</v>
      </c>
    </row>
    <row r="379" spans="1:17" ht="16.5" customHeight="1">
      <c r="A379" s="3" t="s">
        <v>469</v>
      </c>
      <c r="B379" s="3" t="s">
        <v>42</v>
      </c>
      <c r="C379" s="76" t="s">
        <v>42</v>
      </c>
      <c r="D379" s="121" t="s">
        <v>431</v>
      </c>
      <c r="E379" s="122">
        <v>2</v>
      </c>
      <c r="F379" s="123"/>
      <c r="G379" s="123"/>
      <c r="H379" s="123"/>
      <c r="I379" s="124">
        <f t="shared" si="13"/>
        <v>897</v>
      </c>
      <c r="J379" s="125">
        <v>1</v>
      </c>
      <c r="K379" s="125">
        <v>3</v>
      </c>
      <c r="L379" s="125">
        <v>6</v>
      </c>
      <c r="M379" s="125">
        <v>81</v>
      </c>
      <c r="N379" s="125">
        <v>802</v>
      </c>
      <c r="O379" s="125">
        <v>4</v>
      </c>
      <c r="P379" s="125">
        <v>0</v>
      </c>
      <c r="Q379" s="126">
        <v>91</v>
      </c>
    </row>
    <row r="380" spans="1:17" ht="16.5" customHeight="1">
      <c r="A380" s="3" t="s">
        <v>470</v>
      </c>
      <c r="B380" s="3" t="s">
        <v>471</v>
      </c>
      <c r="C380" s="76" t="s">
        <v>45</v>
      </c>
      <c r="D380" s="121" t="s">
        <v>431</v>
      </c>
      <c r="E380" s="122">
        <v>2</v>
      </c>
      <c r="F380" s="123"/>
      <c r="G380" s="123"/>
      <c r="H380" s="123"/>
      <c r="I380" s="124">
        <f t="shared" si="13"/>
        <v>209</v>
      </c>
      <c r="J380" s="125">
        <v>0</v>
      </c>
      <c r="K380" s="125">
        <v>1</v>
      </c>
      <c r="L380" s="125">
        <v>3</v>
      </c>
      <c r="M380" s="125">
        <v>22</v>
      </c>
      <c r="N380" s="125">
        <v>179</v>
      </c>
      <c r="O380" s="125">
        <v>4</v>
      </c>
      <c r="P380" s="125">
        <v>0</v>
      </c>
      <c r="Q380" s="126">
        <v>26</v>
      </c>
    </row>
    <row r="381" spans="1:17" ht="16.5" customHeight="1">
      <c r="A381" s="3" t="s">
        <v>472</v>
      </c>
      <c r="B381" s="3" t="s">
        <v>473</v>
      </c>
      <c r="C381" s="76" t="s">
        <v>48</v>
      </c>
      <c r="D381" s="121" t="s">
        <v>431</v>
      </c>
      <c r="E381" s="122">
        <v>2</v>
      </c>
      <c r="F381" s="123"/>
      <c r="G381" s="123"/>
      <c r="H381" s="123"/>
      <c r="I381" s="124">
        <f t="shared" si="13"/>
        <v>385</v>
      </c>
      <c r="J381" s="125">
        <v>2</v>
      </c>
      <c r="K381" s="125">
        <v>4</v>
      </c>
      <c r="L381" s="125">
        <v>4</v>
      </c>
      <c r="M381" s="125">
        <v>42</v>
      </c>
      <c r="N381" s="125">
        <v>331</v>
      </c>
      <c r="O381" s="125">
        <v>1</v>
      </c>
      <c r="P381" s="125">
        <v>1</v>
      </c>
      <c r="Q381" s="126">
        <v>52</v>
      </c>
    </row>
    <row r="382" spans="1:17" ht="16.5" customHeight="1">
      <c r="A382" s="3" t="s">
        <v>474</v>
      </c>
      <c r="B382" s="3" t="s">
        <v>475</v>
      </c>
      <c r="C382" s="76" t="s">
        <v>51</v>
      </c>
      <c r="D382" s="121" t="s">
        <v>431</v>
      </c>
      <c r="E382" s="122">
        <v>2</v>
      </c>
      <c r="F382" s="123"/>
      <c r="G382" s="123"/>
      <c r="H382" s="123"/>
      <c r="I382" s="124">
        <f t="shared" si="13"/>
        <v>511</v>
      </c>
      <c r="J382" s="125">
        <v>1</v>
      </c>
      <c r="K382" s="125">
        <v>0</v>
      </c>
      <c r="L382" s="125">
        <v>3</v>
      </c>
      <c r="M382" s="125">
        <v>39</v>
      </c>
      <c r="N382" s="125">
        <v>466</v>
      </c>
      <c r="O382" s="125">
        <v>2</v>
      </c>
      <c r="P382" s="125">
        <v>0</v>
      </c>
      <c r="Q382" s="126">
        <v>43</v>
      </c>
    </row>
    <row r="383" spans="1:17" ht="16.5" customHeight="1">
      <c r="A383" s="3" t="s">
        <v>476</v>
      </c>
      <c r="B383" s="3" t="s">
        <v>477</v>
      </c>
      <c r="C383" s="76" t="s">
        <v>54</v>
      </c>
      <c r="D383" s="121" t="s">
        <v>431</v>
      </c>
      <c r="E383" s="122">
        <v>2</v>
      </c>
      <c r="F383" s="123"/>
      <c r="G383" s="123"/>
      <c r="H383" s="123"/>
      <c r="I383" s="124">
        <f t="shared" si="13"/>
        <v>290</v>
      </c>
      <c r="J383" s="125">
        <v>1</v>
      </c>
      <c r="K383" s="125">
        <v>2</v>
      </c>
      <c r="L383" s="125">
        <v>5</v>
      </c>
      <c r="M383" s="125">
        <v>19</v>
      </c>
      <c r="N383" s="125">
        <v>263</v>
      </c>
      <c r="O383" s="125">
        <v>0</v>
      </c>
      <c r="P383" s="125">
        <v>0</v>
      </c>
      <c r="Q383" s="126">
        <v>27</v>
      </c>
    </row>
    <row r="384" spans="1:17" ht="16.5" customHeight="1">
      <c r="A384" s="3" t="s">
        <v>478</v>
      </c>
      <c r="B384" s="3" t="s">
        <v>22</v>
      </c>
      <c r="C384" s="76" t="s">
        <v>57</v>
      </c>
      <c r="D384" s="121" t="s">
        <v>431</v>
      </c>
      <c r="E384" s="122">
        <v>2</v>
      </c>
      <c r="F384" s="123"/>
      <c r="G384" s="123"/>
      <c r="H384" s="123"/>
      <c r="I384" s="124">
        <f t="shared" si="13"/>
        <v>7</v>
      </c>
      <c r="J384" s="125">
        <v>0</v>
      </c>
      <c r="K384" s="125">
        <v>0</v>
      </c>
      <c r="L384" s="125">
        <v>0</v>
      </c>
      <c r="M384" s="125">
        <v>0</v>
      </c>
      <c r="N384" s="125">
        <v>7</v>
      </c>
      <c r="O384" s="125">
        <v>0</v>
      </c>
      <c r="P384" s="125">
        <v>0</v>
      </c>
      <c r="Q384" s="126">
        <v>0</v>
      </c>
    </row>
    <row r="385" spans="1:17" ht="16.5" customHeight="1">
      <c r="A385" s="3" t="s">
        <v>478</v>
      </c>
      <c r="B385" s="3" t="s">
        <v>22</v>
      </c>
      <c r="C385" s="76" t="s">
        <v>60</v>
      </c>
      <c r="D385" s="121" t="s">
        <v>431</v>
      </c>
      <c r="E385" s="122">
        <v>2</v>
      </c>
      <c r="F385" s="123"/>
      <c r="G385" s="123"/>
      <c r="H385" s="123"/>
      <c r="I385" s="124">
        <f t="shared" si="13"/>
        <v>141</v>
      </c>
      <c r="J385" s="125">
        <v>0</v>
      </c>
      <c r="K385" s="125">
        <v>1</v>
      </c>
      <c r="L385" s="125">
        <v>3</v>
      </c>
      <c r="M385" s="125">
        <v>17</v>
      </c>
      <c r="N385" s="125">
        <v>119</v>
      </c>
      <c r="O385" s="125">
        <v>1</v>
      </c>
      <c r="P385" s="125">
        <v>0</v>
      </c>
      <c r="Q385" s="126">
        <v>21</v>
      </c>
    </row>
    <row r="386" spans="1:17" ht="16.5" customHeight="1">
      <c r="A386" s="3" t="s">
        <v>479</v>
      </c>
      <c r="B386" s="3" t="s">
        <v>76</v>
      </c>
      <c r="C386" s="76" t="s">
        <v>63</v>
      </c>
      <c r="D386" s="121" t="s">
        <v>431</v>
      </c>
      <c r="E386" s="122">
        <v>2</v>
      </c>
      <c r="F386" s="123"/>
      <c r="G386" s="123"/>
      <c r="H386" s="123"/>
      <c r="I386" s="124">
        <f t="shared" si="13"/>
        <v>109</v>
      </c>
      <c r="J386" s="125">
        <v>0</v>
      </c>
      <c r="K386" s="125">
        <v>0</v>
      </c>
      <c r="L386" s="125">
        <v>1</v>
      </c>
      <c r="M386" s="125">
        <v>5</v>
      </c>
      <c r="N386" s="125">
        <v>101</v>
      </c>
      <c r="O386" s="125">
        <v>2</v>
      </c>
      <c r="P386" s="125">
        <v>0</v>
      </c>
      <c r="Q386" s="126">
        <v>6</v>
      </c>
    </row>
    <row r="387" spans="1:17" ht="16.5" customHeight="1">
      <c r="A387" s="3" t="s">
        <v>480</v>
      </c>
      <c r="B387" s="3" t="s">
        <v>88</v>
      </c>
      <c r="C387" s="76" t="s">
        <v>66</v>
      </c>
      <c r="D387" s="121" t="s">
        <v>431</v>
      </c>
      <c r="E387" s="122">
        <v>2</v>
      </c>
      <c r="F387" s="123"/>
      <c r="G387" s="123"/>
      <c r="H387" s="123"/>
      <c r="I387" s="124">
        <f t="shared" si="13"/>
        <v>48</v>
      </c>
      <c r="J387" s="125">
        <v>0</v>
      </c>
      <c r="K387" s="125">
        <v>0</v>
      </c>
      <c r="L387" s="125">
        <v>0</v>
      </c>
      <c r="M387" s="125">
        <v>3</v>
      </c>
      <c r="N387" s="125">
        <v>45</v>
      </c>
      <c r="O387" s="125">
        <v>0</v>
      </c>
      <c r="P387" s="125">
        <v>0</v>
      </c>
      <c r="Q387" s="126">
        <v>3</v>
      </c>
    </row>
    <row r="388" spans="1:17" ht="16.5" customHeight="1">
      <c r="A388" s="3" t="s">
        <v>481</v>
      </c>
      <c r="B388" s="3" t="s">
        <v>55</v>
      </c>
      <c r="C388" s="76" t="s">
        <v>69</v>
      </c>
      <c r="D388" s="121" t="s">
        <v>431</v>
      </c>
      <c r="E388" s="122">
        <v>2</v>
      </c>
      <c r="F388" s="123"/>
      <c r="G388" s="123"/>
      <c r="H388" s="123"/>
      <c r="I388" s="124">
        <f t="shared" si="13"/>
        <v>525</v>
      </c>
      <c r="J388" s="125">
        <v>0</v>
      </c>
      <c r="K388" s="125">
        <v>3</v>
      </c>
      <c r="L388" s="125">
        <v>11</v>
      </c>
      <c r="M388" s="125">
        <v>46</v>
      </c>
      <c r="N388" s="125">
        <v>461</v>
      </c>
      <c r="O388" s="125">
        <v>4</v>
      </c>
      <c r="P388" s="125">
        <v>0</v>
      </c>
      <c r="Q388" s="126">
        <v>60</v>
      </c>
    </row>
    <row r="389" spans="1:17" ht="16.5" customHeight="1">
      <c r="A389" s="3" t="s">
        <v>482</v>
      </c>
      <c r="B389" s="3" t="s">
        <v>85</v>
      </c>
      <c r="C389" s="76" t="s">
        <v>72</v>
      </c>
      <c r="D389" s="121" t="s">
        <v>431</v>
      </c>
      <c r="E389" s="122">
        <v>2</v>
      </c>
      <c r="F389" s="123"/>
      <c r="G389" s="123"/>
      <c r="H389" s="123"/>
      <c r="I389" s="124">
        <f t="shared" si="13"/>
        <v>92</v>
      </c>
      <c r="J389" s="125">
        <v>0</v>
      </c>
      <c r="K389" s="125">
        <v>0</v>
      </c>
      <c r="L389" s="125">
        <v>1</v>
      </c>
      <c r="M389" s="125">
        <v>9</v>
      </c>
      <c r="N389" s="125">
        <v>82</v>
      </c>
      <c r="O389" s="125">
        <v>0</v>
      </c>
      <c r="P389" s="125">
        <v>0</v>
      </c>
      <c r="Q389" s="126">
        <v>10</v>
      </c>
    </row>
    <row r="390" spans="1:17" ht="16.5" customHeight="1">
      <c r="A390" s="3" t="s">
        <v>478</v>
      </c>
      <c r="B390" s="3" t="s">
        <v>22</v>
      </c>
      <c r="C390" s="76" t="s">
        <v>75</v>
      </c>
      <c r="D390" s="121" t="s">
        <v>431</v>
      </c>
      <c r="E390" s="122">
        <v>2</v>
      </c>
      <c r="F390" s="123"/>
      <c r="G390" s="123"/>
      <c r="H390" s="123"/>
      <c r="I390" s="124">
        <f t="shared" si="13"/>
        <v>24</v>
      </c>
      <c r="J390" s="125">
        <v>0</v>
      </c>
      <c r="K390" s="125">
        <v>0</v>
      </c>
      <c r="L390" s="125">
        <v>0</v>
      </c>
      <c r="M390" s="125">
        <v>3</v>
      </c>
      <c r="N390" s="125">
        <v>20</v>
      </c>
      <c r="O390" s="125">
        <v>1</v>
      </c>
      <c r="P390" s="125">
        <v>0</v>
      </c>
      <c r="Q390" s="126">
        <v>3</v>
      </c>
    </row>
    <row r="391" spans="1:17" ht="16.5" customHeight="1">
      <c r="A391" s="3" t="s">
        <v>483</v>
      </c>
      <c r="B391" s="3" t="s">
        <v>484</v>
      </c>
      <c r="C391" s="76" t="s">
        <v>78</v>
      </c>
      <c r="D391" s="121" t="s">
        <v>431</v>
      </c>
      <c r="E391" s="122">
        <v>2</v>
      </c>
      <c r="F391" s="123"/>
      <c r="G391" s="123"/>
      <c r="H391" s="123"/>
      <c r="I391" s="124">
        <f t="shared" si="13"/>
        <v>19</v>
      </c>
      <c r="J391" s="125">
        <v>0</v>
      </c>
      <c r="K391" s="125">
        <v>0</v>
      </c>
      <c r="L391" s="125">
        <v>0</v>
      </c>
      <c r="M391" s="125">
        <v>2</v>
      </c>
      <c r="N391" s="125">
        <v>17</v>
      </c>
      <c r="O391" s="125">
        <v>0</v>
      </c>
      <c r="P391" s="125">
        <v>0</v>
      </c>
      <c r="Q391" s="126">
        <v>2</v>
      </c>
    </row>
    <row r="392" spans="1:17" ht="16.5" customHeight="1">
      <c r="A392" s="3" t="s">
        <v>465</v>
      </c>
      <c r="B392" s="3" t="s">
        <v>485</v>
      </c>
      <c r="C392" s="76" t="s">
        <v>81</v>
      </c>
      <c r="D392" s="121" t="s">
        <v>431</v>
      </c>
      <c r="E392" s="122">
        <v>2</v>
      </c>
      <c r="F392" s="123"/>
      <c r="G392" s="123"/>
      <c r="H392" s="123"/>
      <c r="I392" s="124">
        <f t="shared" si="13"/>
        <v>314</v>
      </c>
      <c r="J392" s="125">
        <v>0</v>
      </c>
      <c r="K392" s="125">
        <v>1</v>
      </c>
      <c r="L392" s="125">
        <v>5</v>
      </c>
      <c r="M392" s="125">
        <v>28</v>
      </c>
      <c r="N392" s="125">
        <v>280</v>
      </c>
      <c r="O392" s="125">
        <v>0</v>
      </c>
      <c r="P392" s="125">
        <v>0</v>
      </c>
      <c r="Q392" s="126">
        <v>34</v>
      </c>
    </row>
    <row r="393" spans="1:17" ht="16.5" customHeight="1">
      <c r="A393" s="3" t="s">
        <v>483</v>
      </c>
      <c r="B393" s="3" t="s">
        <v>484</v>
      </c>
      <c r="C393" s="76" t="s">
        <v>84</v>
      </c>
      <c r="D393" s="121" t="s">
        <v>431</v>
      </c>
      <c r="E393" s="122">
        <v>2</v>
      </c>
      <c r="F393" s="123"/>
      <c r="G393" s="123"/>
      <c r="H393" s="123"/>
      <c r="I393" s="124">
        <f t="shared" si="13"/>
        <v>12</v>
      </c>
      <c r="J393" s="125">
        <v>0</v>
      </c>
      <c r="K393" s="125">
        <v>0</v>
      </c>
      <c r="L393" s="125">
        <v>0</v>
      </c>
      <c r="M393" s="125">
        <v>4</v>
      </c>
      <c r="N393" s="125">
        <v>8</v>
      </c>
      <c r="O393" s="125">
        <v>0</v>
      </c>
      <c r="P393" s="125">
        <v>0</v>
      </c>
      <c r="Q393" s="126">
        <v>4</v>
      </c>
    </row>
    <row r="394" spans="1:17" ht="16.5" customHeight="1">
      <c r="A394" s="3" t="s">
        <v>486</v>
      </c>
      <c r="B394" s="3" t="s">
        <v>487</v>
      </c>
      <c r="C394" s="76" t="s">
        <v>87</v>
      </c>
      <c r="D394" s="121" t="s">
        <v>431</v>
      </c>
      <c r="E394" s="122">
        <v>2</v>
      </c>
      <c r="F394" s="123"/>
      <c r="G394" s="123"/>
      <c r="H394" s="123"/>
      <c r="I394" s="124">
        <f t="shared" si="13"/>
        <v>60</v>
      </c>
      <c r="J394" s="125">
        <v>0</v>
      </c>
      <c r="K394" s="125">
        <v>1</v>
      </c>
      <c r="L394" s="125">
        <v>0</v>
      </c>
      <c r="M394" s="125">
        <v>2</v>
      </c>
      <c r="N394" s="125">
        <v>57</v>
      </c>
      <c r="O394" s="125">
        <v>0</v>
      </c>
      <c r="P394" s="125">
        <v>0</v>
      </c>
      <c r="Q394" s="126">
        <v>3</v>
      </c>
    </row>
    <row r="395" spans="1:17" ht="16.5" customHeight="1">
      <c r="A395" s="3" t="s">
        <v>488</v>
      </c>
      <c r="B395" s="3" t="s">
        <v>489</v>
      </c>
      <c r="C395" s="76" t="s">
        <v>90</v>
      </c>
      <c r="D395" s="121" t="s">
        <v>431</v>
      </c>
      <c r="E395" s="122">
        <v>2</v>
      </c>
      <c r="F395" s="123"/>
      <c r="G395" s="123"/>
      <c r="H395" s="123"/>
      <c r="I395" s="124">
        <f t="shared" si="13"/>
        <v>31</v>
      </c>
      <c r="J395" s="125">
        <v>0</v>
      </c>
      <c r="K395" s="125">
        <v>0</v>
      </c>
      <c r="L395" s="125">
        <v>0</v>
      </c>
      <c r="M395" s="125">
        <v>6</v>
      </c>
      <c r="N395" s="125">
        <v>25</v>
      </c>
      <c r="O395" s="125">
        <v>0</v>
      </c>
      <c r="P395" s="125">
        <v>0</v>
      </c>
      <c r="Q395" s="126">
        <v>6</v>
      </c>
    </row>
    <row r="396" spans="1:17" ht="16.5" customHeight="1">
      <c r="A396" s="3" t="s">
        <v>488</v>
      </c>
      <c r="B396" s="3" t="s">
        <v>489</v>
      </c>
      <c r="C396" s="76" t="s">
        <v>93</v>
      </c>
      <c r="D396" s="121" t="s">
        <v>431</v>
      </c>
      <c r="E396" s="122">
        <v>2</v>
      </c>
      <c r="F396" s="123"/>
      <c r="G396" s="123"/>
      <c r="H396" s="123"/>
      <c r="I396" s="124">
        <f t="shared" si="13"/>
        <v>85</v>
      </c>
      <c r="J396" s="125">
        <v>0</v>
      </c>
      <c r="K396" s="125">
        <v>0</v>
      </c>
      <c r="L396" s="125">
        <v>0</v>
      </c>
      <c r="M396" s="125">
        <v>14</v>
      </c>
      <c r="N396" s="125">
        <v>71</v>
      </c>
      <c r="O396" s="125">
        <v>0</v>
      </c>
      <c r="P396" s="125">
        <v>0</v>
      </c>
      <c r="Q396" s="126">
        <v>14</v>
      </c>
    </row>
    <row r="397" spans="1:17" ht="16.5" customHeight="1">
      <c r="A397" s="3" t="s">
        <v>478</v>
      </c>
      <c r="B397" s="3" t="s">
        <v>22</v>
      </c>
      <c r="C397" s="76" t="s">
        <v>95</v>
      </c>
      <c r="D397" s="121" t="s">
        <v>431</v>
      </c>
      <c r="E397" s="122">
        <v>2</v>
      </c>
      <c r="F397" s="123"/>
      <c r="G397" s="123"/>
      <c r="H397" s="123"/>
      <c r="I397" s="124">
        <f t="shared" si="13"/>
        <v>14</v>
      </c>
      <c r="J397" s="125">
        <v>0</v>
      </c>
      <c r="K397" s="125">
        <v>1</v>
      </c>
      <c r="L397" s="125">
        <v>0</v>
      </c>
      <c r="M397" s="125">
        <v>2</v>
      </c>
      <c r="N397" s="125">
        <v>10</v>
      </c>
      <c r="O397" s="125">
        <v>1</v>
      </c>
      <c r="P397" s="125">
        <v>0</v>
      </c>
      <c r="Q397" s="126">
        <v>3</v>
      </c>
    </row>
    <row r="398" spans="1:17" ht="16.5" customHeight="1">
      <c r="A398" s="3" t="s">
        <v>490</v>
      </c>
      <c r="B398" s="3" t="s">
        <v>491</v>
      </c>
      <c r="C398" s="76" t="s">
        <v>97</v>
      </c>
      <c r="D398" s="121" t="s">
        <v>431</v>
      </c>
      <c r="E398" s="122">
        <v>2</v>
      </c>
      <c r="F398" s="123"/>
      <c r="G398" s="123"/>
      <c r="H398" s="123"/>
      <c r="I398" s="124">
        <f t="shared" si="13"/>
        <v>50</v>
      </c>
      <c r="J398" s="125">
        <v>0</v>
      </c>
      <c r="K398" s="125">
        <v>0</v>
      </c>
      <c r="L398" s="125">
        <v>1</v>
      </c>
      <c r="M398" s="125">
        <v>3</v>
      </c>
      <c r="N398" s="125">
        <v>46</v>
      </c>
      <c r="O398" s="125">
        <v>0</v>
      </c>
      <c r="P398" s="125">
        <v>0</v>
      </c>
      <c r="Q398" s="126">
        <v>4</v>
      </c>
    </row>
    <row r="399" spans="1:17" ht="16.5" customHeight="1">
      <c r="A399" s="3" t="s">
        <v>465</v>
      </c>
      <c r="B399" s="3" t="s">
        <v>492</v>
      </c>
      <c r="C399" s="76" t="s">
        <v>99</v>
      </c>
      <c r="D399" s="121" t="s">
        <v>431</v>
      </c>
      <c r="E399" s="122">
        <v>2</v>
      </c>
      <c r="F399" s="123"/>
      <c r="G399" s="123"/>
      <c r="H399" s="123"/>
      <c r="I399" s="124">
        <f t="shared" si="13"/>
        <v>365</v>
      </c>
      <c r="J399" s="125">
        <v>2</v>
      </c>
      <c r="K399" s="125">
        <v>3</v>
      </c>
      <c r="L399" s="125">
        <v>6</v>
      </c>
      <c r="M399" s="125">
        <v>21</v>
      </c>
      <c r="N399" s="125">
        <v>328</v>
      </c>
      <c r="O399" s="125">
        <v>5</v>
      </c>
      <c r="P399" s="125">
        <v>0</v>
      </c>
      <c r="Q399" s="126">
        <v>32</v>
      </c>
    </row>
    <row r="400" spans="1:17" ht="16.5" customHeight="1">
      <c r="A400" s="3" t="s">
        <v>483</v>
      </c>
      <c r="B400" s="3" t="s">
        <v>484</v>
      </c>
      <c r="C400" s="76" t="s">
        <v>101</v>
      </c>
      <c r="D400" s="121" t="s">
        <v>431</v>
      </c>
      <c r="E400" s="122">
        <v>2</v>
      </c>
      <c r="F400" s="123"/>
      <c r="G400" s="123"/>
      <c r="H400" s="123"/>
      <c r="I400" s="124">
        <f t="shared" si="13"/>
        <v>112</v>
      </c>
      <c r="J400" s="125">
        <v>0</v>
      </c>
      <c r="K400" s="125">
        <v>1</v>
      </c>
      <c r="L400" s="125">
        <v>1</v>
      </c>
      <c r="M400" s="125">
        <v>15</v>
      </c>
      <c r="N400" s="125">
        <v>95</v>
      </c>
      <c r="O400" s="125">
        <v>0</v>
      </c>
      <c r="P400" s="125">
        <v>0</v>
      </c>
      <c r="Q400" s="126">
        <v>17</v>
      </c>
    </row>
    <row r="401" spans="1:17" ht="16.5" customHeight="1">
      <c r="A401" s="3" t="s">
        <v>483</v>
      </c>
      <c r="B401" s="3" t="s">
        <v>484</v>
      </c>
      <c r="C401" s="76" t="s">
        <v>103</v>
      </c>
      <c r="D401" s="121" t="s">
        <v>431</v>
      </c>
      <c r="E401" s="122">
        <v>2</v>
      </c>
      <c r="F401" s="123"/>
      <c r="G401" s="123"/>
      <c r="H401" s="123"/>
      <c r="I401" s="124">
        <f t="shared" si="13"/>
        <v>39</v>
      </c>
      <c r="J401" s="125">
        <v>0</v>
      </c>
      <c r="K401" s="125">
        <v>0</v>
      </c>
      <c r="L401" s="125">
        <v>0</v>
      </c>
      <c r="M401" s="125">
        <v>8</v>
      </c>
      <c r="N401" s="125">
        <v>30</v>
      </c>
      <c r="O401" s="125">
        <v>1</v>
      </c>
      <c r="P401" s="125">
        <v>0</v>
      </c>
      <c r="Q401" s="126">
        <v>8</v>
      </c>
    </row>
    <row r="402" spans="1:17" ht="16.5" customHeight="1">
      <c r="A402" s="3" t="s">
        <v>483</v>
      </c>
      <c r="B402" s="3" t="s">
        <v>484</v>
      </c>
      <c r="C402" s="76" t="s">
        <v>105</v>
      </c>
      <c r="D402" s="121" t="s">
        <v>431</v>
      </c>
      <c r="E402" s="122">
        <v>2</v>
      </c>
      <c r="F402" s="123"/>
      <c r="G402" s="123"/>
      <c r="H402" s="123"/>
      <c r="I402" s="124">
        <f t="shared" si="13"/>
        <v>4</v>
      </c>
      <c r="J402" s="125">
        <v>0</v>
      </c>
      <c r="K402" s="125">
        <v>0</v>
      </c>
      <c r="L402" s="125">
        <v>0</v>
      </c>
      <c r="M402" s="125">
        <v>0</v>
      </c>
      <c r="N402" s="125">
        <v>4</v>
      </c>
      <c r="O402" s="125">
        <v>0</v>
      </c>
      <c r="P402" s="125">
        <v>0</v>
      </c>
      <c r="Q402" s="126">
        <v>0</v>
      </c>
    </row>
    <row r="403" spans="1:17" ht="16.5" customHeight="1">
      <c r="A403" s="3" t="s">
        <v>493</v>
      </c>
      <c r="B403" s="3" t="s">
        <v>494</v>
      </c>
      <c r="C403" s="76" t="s">
        <v>107</v>
      </c>
      <c r="D403" s="121" t="s">
        <v>431</v>
      </c>
      <c r="E403" s="122">
        <v>2</v>
      </c>
      <c r="F403" s="123"/>
      <c r="G403" s="123"/>
      <c r="H403" s="123"/>
      <c r="I403" s="124">
        <f t="shared" si="13"/>
        <v>38</v>
      </c>
      <c r="J403" s="125">
        <v>0</v>
      </c>
      <c r="K403" s="125">
        <v>0</v>
      </c>
      <c r="L403" s="125">
        <v>0</v>
      </c>
      <c r="M403" s="125">
        <v>3</v>
      </c>
      <c r="N403" s="125">
        <v>35</v>
      </c>
      <c r="O403" s="125">
        <v>0</v>
      </c>
      <c r="P403" s="125">
        <v>0</v>
      </c>
      <c r="Q403" s="126">
        <v>3</v>
      </c>
    </row>
    <row r="404" spans="1:17" ht="16.5" customHeight="1">
      <c r="A404" s="3" t="s">
        <v>31</v>
      </c>
      <c r="B404" s="3" t="s">
        <v>495</v>
      </c>
      <c r="C404" s="76" t="s">
        <v>109</v>
      </c>
      <c r="D404" s="121" t="s">
        <v>431</v>
      </c>
      <c r="E404" s="122">
        <v>2</v>
      </c>
      <c r="F404" s="123"/>
      <c r="G404" s="123"/>
      <c r="H404" s="123"/>
      <c r="I404" s="124">
        <f t="shared" si="13"/>
        <v>69</v>
      </c>
      <c r="J404" s="125">
        <v>0</v>
      </c>
      <c r="K404" s="125">
        <v>0</v>
      </c>
      <c r="L404" s="125">
        <v>2</v>
      </c>
      <c r="M404" s="125">
        <v>7</v>
      </c>
      <c r="N404" s="125">
        <v>60</v>
      </c>
      <c r="O404" s="125">
        <v>0</v>
      </c>
      <c r="P404" s="125">
        <v>0</v>
      </c>
      <c r="Q404" s="126">
        <v>9</v>
      </c>
    </row>
    <row r="405" spans="1:17" ht="16.5" customHeight="1">
      <c r="A405" s="3" t="s">
        <v>470</v>
      </c>
      <c r="B405" s="3" t="s">
        <v>471</v>
      </c>
      <c r="C405" s="76" t="s">
        <v>111</v>
      </c>
      <c r="D405" s="121" t="s">
        <v>431</v>
      </c>
      <c r="E405" s="122">
        <v>2</v>
      </c>
      <c r="F405" s="123"/>
      <c r="G405" s="123"/>
      <c r="H405" s="123"/>
      <c r="I405" s="124">
        <f t="shared" si="13"/>
        <v>109</v>
      </c>
      <c r="J405" s="125">
        <v>0</v>
      </c>
      <c r="K405" s="125">
        <v>1</v>
      </c>
      <c r="L405" s="125">
        <v>4</v>
      </c>
      <c r="M405" s="125">
        <v>10</v>
      </c>
      <c r="N405" s="125">
        <v>94</v>
      </c>
      <c r="O405" s="125">
        <v>0</v>
      </c>
      <c r="P405" s="125">
        <v>0</v>
      </c>
      <c r="Q405" s="126">
        <v>15</v>
      </c>
    </row>
    <row r="406" spans="1:17" ht="16.5" customHeight="1">
      <c r="A406" s="3" t="s">
        <v>465</v>
      </c>
      <c r="B406" s="3" t="s">
        <v>492</v>
      </c>
      <c r="C406" s="76" t="s">
        <v>113</v>
      </c>
      <c r="D406" s="121" t="s">
        <v>431</v>
      </c>
      <c r="E406" s="122">
        <v>2</v>
      </c>
      <c r="F406" s="123"/>
      <c r="G406" s="123"/>
      <c r="H406" s="123"/>
      <c r="I406" s="124">
        <f t="shared" si="13"/>
        <v>226</v>
      </c>
      <c r="J406" s="125">
        <v>0</v>
      </c>
      <c r="K406" s="125">
        <v>2</v>
      </c>
      <c r="L406" s="125">
        <v>7</v>
      </c>
      <c r="M406" s="125">
        <v>17</v>
      </c>
      <c r="N406" s="125">
        <v>198</v>
      </c>
      <c r="O406" s="125">
        <v>2</v>
      </c>
      <c r="P406" s="125">
        <v>0</v>
      </c>
      <c r="Q406" s="126">
        <v>26</v>
      </c>
    </row>
    <row r="407" spans="1:17" ht="16.5" customHeight="1">
      <c r="A407" s="3" t="s">
        <v>470</v>
      </c>
      <c r="B407" s="3" t="s">
        <v>471</v>
      </c>
      <c r="C407" s="76" t="s">
        <v>115</v>
      </c>
      <c r="D407" s="121" t="s">
        <v>431</v>
      </c>
      <c r="E407" s="122">
        <v>2</v>
      </c>
      <c r="F407" s="123"/>
      <c r="G407" s="123"/>
      <c r="H407" s="123"/>
      <c r="I407" s="124">
        <f t="shared" si="13"/>
        <v>77</v>
      </c>
      <c r="J407" s="125">
        <v>0</v>
      </c>
      <c r="K407" s="125">
        <v>0</v>
      </c>
      <c r="L407" s="125">
        <v>0</v>
      </c>
      <c r="M407" s="125">
        <v>8</v>
      </c>
      <c r="N407" s="125">
        <v>69</v>
      </c>
      <c r="O407" s="125">
        <v>0</v>
      </c>
      <c r="P407" s="125">
        <v>0</v>
      </c>
      <c r="Q407" s="126">
        <v>8</v>
      </c>
    </row>
    <row r="408" spans="1:17" ht="16.5" customHeight="1">
      <c r="A408" s="3" t="s">
        <v>465</v>
      </c>
      <c r="B408" s="3" t="s">
        <v>492</v>
      </c>
      <c r="C408" s="76" t="s">
        <v>117</v>
      </c>
      <c r="D408" s="121" t="s">
        <v>431</v>
      </c>
      <c r="E408" s="122">
        <v>2</v>
      </c>
      <c r="F408" s="123"/>
      <c r="G408" s="123"/>
      <c r="H408" s="123"/>
      <c r="I408" s="124">
        <f t="shared" si="13"/>
        <v>113</v>
      </c>
      <c r="J408" s="125">
        <v>0</v>
      </c>
      <c r="K408" s="125">
        <v>3</v>
      </c>
      <c r="L408" s="125">
        <v>0</v>
      </c>
      <c r="M408" s="125">
        <v>13</v>
      </c>
      <c r="N408" s="125">
        <v>95</v>
      </c>
      <c r="O408" s="125">
        <v>2</v>
      </c>
      <c r="P408" s="125">
        <v>0</v>
      </c>
      <c r="Q408" s="126">
        <v>16</v>
      </c>
    </row>
    <row r="409" spans="1:17" ht="16.5" customHeight="1">
      <c r="A409" s="3" t="s">
        <v>465</v>
      </c>
      <c r="B409" s="3" t="s">
        <v>485</v>
      </c>
      <c r="C409" s="76" t="s">
        <v>119</v>
      </c>
      <c r="D409" s="121" t="s">
        <v>431</v>
      </c>
      <c r="E409" s="122">
        <v>2</v>
      </c>
      <c r="F409" s="123"/>
      <c r="G409" s="123"/>
      <c r="H409" s="123"/>
      <c r="I409" s="124">
        <f t="shared" si="13"/>
        <v>125</v>
      </c>
      <c r="J409" s="125">
        <v>1</v>
      </c>
      <c r="K409" s="125">
        <v>0</v>
      </c>
      <c r="L409" s="125">
        <v>0</v>
      </c>
      <c r="M409" s="125">
        <v>12</v>
      </c>
      <c r="N409" s="125">
        <v>112</v>
      </c>
      <c r="O409" s="125">
        <v>0</v>
      </c>
      <c r="P409" s="125">
        <v>0</v>
      </c>
      <c r="Q409" s="126">
        <v>13</v>
      </c>
    </row>
    <row r="410" spans="1:17" ht="16.5" customHeight="1">
      <c r="A410" s="3" t="s">
        <v>496</v>
      </c>
      <c r="B410" s="3" t="s">
        <v>497</v>
      </c>
      <c r="C410" s="76" t="s">
        <v>121</v>
      </c>
      <c r="D410" s="121" t="s">
        <v>431</v>
      </c>
      <c r="E410" s="122">
        <v>2</v>
      </c>
      <c r="F410" s="123"/>
      <c r="G410" s="123"/>
      <c r="H410" s="123"/>
      <c r="I410" s="124">
        <f t="shared" si="13"/>
        <v>101</v>
      </c>
      <c r="J410" s="125">
        <v>1</v>
      </c>
      <c r="K410" s="125">
        <v>2</v>
      </c>
      <c r="L410" s="125">
        <v>0</v>
      </c>
      <c r="M410" s="125">
        <v>6</v>
      </c>
      <c r="N410" s="125">
        <v>92</v>
      </c>
      <c r="O410" s="125">
        <v>0</v>
      </c>
      <c r="P410" s="125">
        <v>0</v>
      </c>
      <c r="Q410" s="126">
        <v>9</v>
      </c>
    </row>
    <row r="411" spans="1:17" ht="16.5" customHeight="1">
      <c r="A411" s="3" t="s">
        <v>465</v>
      </c>
      <c r="B411" s="3" t="s">
        <v>485</v>
      </c>
      <c r="C411" s="76" t="s">
        <v>123</v>
      </c>
      <c r="D411" s="121" t="s">
        <v>431</v>
      </c>
      <c r="E411" s="122">
        <v>2</v>
      </c>
      <c r="F411" s="123"/>
      <c r="G411" s="123"/>
      <c r="H411" s="123"/>
      <c r="I411" s="124">
        <f t="shared" si="13"/>
        <v>28</v>
      </c>
      <c r="J411" s="125">
        <v>0</v>
      </c>
      <c r="K411" s="125">
        <v>0</v>
      </c>
      <c r="L411" s="125">
        <v>0</v>
      </c>
      <c r="M411" s="125">
        <v>5</v>
      </c>
      <c r="N411" s="125">
        <v>23</v>
      </c>
      <c r="O411" s="125">
        <v>0</v>
      </c>
      <c r="P411" s="125">
        <v>0</v>
      </c>
      <c r="Q411" s="126">
        <v>5</v>
      </c>
    </row>
    <row r="412" spans="1:17" ht="16.5" customHeight="1">
      <c r="A412" s="3" t="s">
        <v>465</v>
      </c>
      <c r="B412" s="3" t="s">
        <v>485</v>
      </c>
      <c r="C412" s="76" t="s">
        <v>125</v>
      </c>
      <c r="D412" s="121" t="s">
        <v>431</v>
      </c>
      <c r="E412" s="122">
        <v>2</v>
      </c>
      <c r="F412" s="123"/>
      <c r="G412" s="123"/>
      <c r="H412" s="123"/>
      <c r="I412" s="124">
        <f t="shared" si="13"/>
        <v>10</v>
      </c>
      <c r="J412" s="125">
        <v>0</v>
      </c>
      <c r="K412" s="125">
        <v>0</v>
      </c>
      <c r="L412" s="125">
        <v>0</v>
      </c>
      <c r="M412" s="125">
        <v>1</v>
      </c>
      <c r="N412" s="125">
        <v>9</v>
      </c>
      <c r="O412" s="125">
        <v>0</v>
      </c>
      <c r="P412" s="125">
        <v>0</v>
      </c>
      <c r="Q412" s="126">
        <v>1</v>
      </c>
    </row>
    <row r="413" spans="1:17" ht="16.5" customHeight="1">
      <c r="A413" s="3" t="s">
        <v>496</v>
      </c>
      <c r="B413" s="3" t="s">
        <v>497</v>
      </c>
      <c r="C413" s="76" t="s">
        <v>127</v>
      </c>
      <c r="D413" s="121" t="s">
        <v>431</v>
      </c>
      <c r="E413" s="122">
        <v>2</v>
      </c>
      <c r="F413" s="123"/>
      <c r="G413" s="123"/>
      <c r="H413" s="123"/>
      <c r="I413" s="124">
        <f t="shared" si="13"/>
        <v>4</v>
      </c>
      <c r="J413" s="125">
        <v>0</v>
      </c>
      <c r="K413" s="125">
        <v>0</v>
      </c>
      <c r="L413" s="125">
        <v>0</v>
      </c>
      <c r="M413" s="125">
        <v>0</v>
      </c>
      <c r="N413" s="125">
        <v>4</v>
      </c>
      <c r="O413" s="125">
        <v>0</v>
      </c>
      <c r="P413" s="125">
        <v>0</v>
      </c>
      <c r="Q413" s="126">
        <v>0</v>
      </c>
    </row>
    <row r="414" spans="1:17" ht="16.5" customHeight="1">
      <c r="A414" s="3" t="s">
        <v>496</v>
      </c>
      <c r="B414" s="3" t="s">
        <v>497</v>
      </c>
      <c r="C414" s="76" t="s">
        <v>129</v>
      </c>
      <c r="D414" s="121" t="s">
        <v>431</v>
      </c>
      <c r="E414" s="122">
        <v>2</v>
      </c>
      <c r="F414" s="123"/>
      <c r="G414" s="123"/>
      <c r="H414" s="123"/>
      <c r="I414" s="124">
        <f t="shared" si="13"/>
        <v>5</v>
      </c>
      <c r="J414" s="125">
        <v>0</v>
      </c>
      <c r="K414" s="125">
        <v>0</v>
      </c>
      <c r="L414" s="125">
        <v>0</v>
      </c>
      <c r="M414" s="125">
        <v>1</v>
      </c>
      <c r="N414" s="125">
        <v>4</v>
      </c>
      <c r="O414" s="125">
        <v>0</v>
      </c>
      <c r="P414" s="125">
        <v>0</v>
      </c>
      <c r="Q414" s="126">
        <v>1</v>
      </c>
    </row>
    <row r="415" spans="1:17" ht="16.5" customHeight="1">
      <c r="A415" s="3" t="s">
        <v>496</v>
      </c>
      <c r="B415" s="3" t="s">
        <v>497</v>
      </c>
      <c r="C415" s="76" t="s">
        <v>131</v>
      </c>
      <c r="D415" s="121" t="s">
        <v>431</v>
      </c>
      <c r="E415" s="122">
        <v>2</v>
      </c>
      <c r="F415" s="123"/>
      <c r="G415" s="123"/>
      <c r="H415" s="123"/>
      <c r="I415" s="124">
        <f t="shared" si="13"/>
        <v>6</v>
      </c>
      <c r="J415" s="125">
        <v>0</v>
      </c>
      <c r="K415" s="125">
        <v>0</v>
      </c>
      <c r="L415" s="125">
        <v>0</v>
      </c>
      <c r="M415" s="125">
        <v>1</v>
      </c>
      <c r="N415" s="125">
        <v>5</v>
      </c>
      <c r="O415" s="125">
        <v>0</v>
      </c>
      <c r="P415" s="125">
        <v>0</v>
      </c>
      <c r="Q415" s="126">
        <v>1</v>
      </c>
    </row>
    <row r="416" spans="1:17" ht="16.5" customHeight="1">
      <c r="A416" s="3" t="s">
        <v>496</v>
      </c>
      <c r="B416" s="3" t="s">
        <v>497</v>
      </c>
      <c r="C416" s="76" t="s">
        <v>133</v>
      </c>
      <c r="D416" s="121" t="s">
        <v>431</v>
      </c>
      <c r="E416" s="122">
        <v>2</v>
      </c>
      <c r="F416" s="123"/>
      <c r="G416" s="123"/>
      <c r="H416" s="123"/>
      <c r="I416" s="124">
        <f t="shared" si="13"/>
        <v>7</v>
      </c>
      <c r="J416" s="125">
        <v>0</v>
      </c>
      <c r="K416" s="125">
        <v>0</v>
      </c>
      <c r="L416" s="125">
        <v>0</v>
      </c>
      <c r="M416" s="125">
        <v>1</v>
      </c>
      <c r="N416" s="125">
        <v>6</v>
      </c>
      <c r="O416" s="125">
        <v>0</v>
      </c>
      <c r="P416" s="125">
        <v>0</v>
      </c>
      <c r="Q416" s="126">
        <v>1</v>
      </c>
    </row>
    <row r="417" spans="1:17" ht="16.5" customHeight="1">
      <c r="A417" s="3" t="s">
        <v>496</v>
      </c>
      <c r="B417" s="3" t="s">
        <v>497</v>
      </c>
      <c r="C417" s="76" t="s">
        <v>135</v>
      </c>
      <c r="D417" s="121" t="s">
        <v>431</v>
      </c>
      <c r="E417" s="122">
        <v>2</v>
      </c>
      <c r="F417" s="123"/>
      <c r="G417" s="123"/>
      <c r="H417" s="123"/>
      <c r="I417" s="124">
        <f t="shared" si="13"/>
        <v>71</v>
      </c>
      <c r="J417" s="125">
        <v>0</v>
      </c>
      <c r="K417" s="125">
        <v>1</v>
      </c>
      <c r="L417" s="125">
        <v>1</v>
      </c>
      <c r="M417" s="125">
        <v>8</v>
      </c>
      <c r="N417" s="125">
        <v>59</v>
      </c>
      <c r="O417" s="125">
        <v>2</v>
      </c>
      <c r="P417" s="125">
        <v>0</v>
      </c>
      <c r="Q417" s="126">
        <v>10</v>
      </c>
    </row>
    <row r="418" spans="1:17" ht="16.5" customHeight="1">
      <c r="A418" s="3" t="s">
        <v>496</v>
      </c>
      <c r="B418" s="3" t="s">
        <v>497</v>
      </c>
      <c r="C418" s="76" t="s">
        <v>137</v>
      </c>
      <c r="D418" s="121" t="s">
        <v>431</v>
      </c>
      <c r="E418" s="122">
        <v>2</v>
      </c>
      <c r="F418" s="123"/>
      <c r="G418" s="123"/>
      <c r="H418" s="123"/>
      <c r="I418" s="124">
        <f t="shared" si="13"/>
        <v>6</v>
      </c>
      <c r="J418" s="125">
        <v>0</v>
      </c>
      <c r="K418" s="125">
        <v>0</v>
      </c>
      <c r="L418" s="125">
        <v>0</v>
      </c>
      <c r="M418" s="125">
        <v>1</v>
      </c>
      <c r="N418" s="125">
        <v>5</v>
      </c>
      <c r="O418" s="125">
        <v>0</v>
      </c>
      <c r="P418" s="125">
        <v>0</v>
      </c>
      <c r="Q418" s="126">
        <v>1</v>
      </c>
    </row>
    <row r="419" spans="1:17" ht="16.5" customHeight="1">
      <c r="A419" s="3" t="s">
        <v>496</v>
      </c>
      <c r="B419" s="3" t="s">
        <v>497</v>
      </c>
      <c r="C419" s="76" t="s">
        <v>139</v>
      </c>
      <c r="D419" s="121" t="s">
        <v>431</v>
      </c>
      <c r="E419" s="122">
        <v>2</v>
      </c>
      <c r="F419" s="123"/>
      <c r="G419" s="123"/>
      <c r="H419" s="123"/>
      <c r="I419" s="124">
        <f t="shared" si="13"/>
        <v>31</v>
      </c>
      <c r="J419" s="125">
        <v>0</v>
      </c>
      <c r="K419" s="125">
        <v>0</v>
      </c>
      <c r="L419" s="125">
        <v>1</v>
      </c>
      <c r="M419" s="125">
        <v>2</v>
      </c>
      <c r="N419" s="125">
        <v>28</v>
      </c>
      <c r="O419" s="125">
        <v>0</v>
      </c>
      <c r="P419" s="125">
        <v>0</v>
      </c>
      <c r="Q419" s="126">
        <v>3</v>
      </c>
    </row>
    <row r="420" spans="1:17" ht="16.5" customHeight="1">
      <c r="A420" s="3" t="s">
        <v>498</v>
      </c>
      <c r="B420" s="3" t="s">
        <v>499</v>
      </c>
      <c r="C420" s="76" t="s">
        <v>141</v>
      </c>
      <c r="D420" s="121" t="s">
        <v>431</v>
      </c>
      <c r="E420" s="122">
        <v>2</v>
      </c>
      <c r="F420" s="123"/>
      <c r="G420" s="123"/>
      <c r="H420" s="123"/>
      <c r="I420" s="124">
        <f t="shared" si="13"/>
        <v>40</v>
      </c>
      <c r="J420" s="125">
        <v>0</v>
      </c>
      <c r="K420" s="125">
        <v>0</v>
      </c>
      <c r="L420" s="125">
        <v>0</v>
      </c>
      <c r="M420" s="125">
        <v>6</v>
      </c>
      <c r="N420" s="125">
        <v>34</v>
      </c>
      <c r="O420" s="125">
        <v>0</v>
      </c>
      <c r="P420" s="125">
        <v>0</v>
      </c>
      <c r="Q420" s="126">
        <v>6</v>
      </c>
    </row>
    <row r="421" spans="1:17" ht="16.5" customHeight="1">
      <c r="A421" s="3" t="s">
        <v>498</v>
      </c>
      <c r="B421" s="3" t="s">
        <v>499</v>
      </c>
      <c r="C421" s="76" t="s">
        <v>143</v>
      </c>
      <c r="D421" s="121" t="s">
        <v>431</v>
      </c>
      <c r="E421" s="122">
        <v>2</v>
      </c>
      <c r="F421" s="123"/>
      <c r="G421" s="123"/>
      <c r="H421" s="123"/>
      <c r="I421" s="124">
        <f t="shared" si="13"/>
        <v>11</v>
      </c>
      <c r="J421" s="125">
        <v>0</v>
      </c>
      <c r="K421" s="125">
        <v>0</v>
      </c>
      <c r="L421" s="125">
        <v>1</v>
      </c>
      <c r="M421" s="125">
        <v>1</v>
      </c>
      <c r="N421" s="125">
        <v>9</v>
      </c>
      <c r="O421" s="125">
        <v>0</v>
      </c>
      <c r="P421" s="125">
        <v>0</v>
      </c>
      <c r="Q421" s="126">
        <v>2</v>
      </c>
    </row>
    <row r="422" spans="1:17" ht="16.5" customHeight="1">
      <c r="A422" s="3" t="s">
        <v>500</v>
      </c>
      <c r="B422" s="3" t="s">
        <v>501</v>
      </c>
      <c r="C422" s="76" t="s">
        <v>145</v>
      </c>
      <c r="D422" s="121" t="s">
        <v>431</v>
      </c>
      <c r="E422" s="122">
        <v>2</v>
      </c>
      <c r="F422" s="123"/>
      <c r="G422" s="123"/>
      <c r="H422" s="123"/>
      <c r="I422" s="124">
        <f t="shared" si="13"/>
        <v>12</v>
      </c>
      <c r="J422" s="125">
        <v>0</v>
      </c>
      <c r="K422" s="125">
        <v>0</v>
      </c>
      <c r="L422" s="125">
        <v>0</v>
      </c>
      <c r="M422" s="125">
        <v>1</v>
      </c>
      <c r="N422" s="125">
        <v>11</v>
      </c>
      <c r="O422" s="125">
        <v>0</v>
      </c>
      <c r="P422" s="125">
        <v>0</v>
      </c>
      <c r="Q422" s="126">
        <v>1</v>
      </c>
    </row>
    <row r="423" spans="1:17" ht="16.5" customHeight="1">
      <c r="A423" s="3" t="s">
        <v>500</v>
      </c>
      <c r="B423" s="3" t="s">
        <v>501</v>
      </c>
      <c r="C423" s="76" t="s">
        <v>147</v>
      </c>
      <c r="D423" s="121" t="s">
        <v>431</v>
      </c>
      <c r="E423" s="122">
        <v>2</v>
      </c>
      <c r="F423" s="123"/>
      <c r="G423" s="123"/>
      <c r="H423" s="123"/>
      <c r="I423" s="124">
        <f t="shared" si="13"/>
        <v>6</v>
      </c>
      <c r="J423" s="125">
        <v>0</v>
      </c>
      <c r="K423" s="125">
        <v>0</v>
      </c>
      <c r="L423" s="125">
        <v>0</v>
      </c>
      <c r="M423" s="125">
        <v>0</v>
      </c>
      <c r="N423" s="125">
        <v>6</v>
      </c>
      <c r="O423" s="125">
        <v>0</v>
      </c>
      <c r="P423" s="125">
        <v>0</v>
      </c>
      <c r="Q423" s="126">
        <v>0</v>
      </c>
    </row>
    <row r="424" spans="1:17" ht="16.5" customHeight="1">
      <c r="A424" s="3" t="s">
        <v>500</v>
      </c>
      <c r="B424" s="3" t="s">
        <v>501</v>
      </c>
      <c r="C424" s="76" t="s">
        <v>149</v>
      </c>
      <c r="D424" s="121" t="s">
        <v>431</v>
      </c>
      <c r="E424" s="122">
        <v>2</v>
      </c>
      <c r="F424" s="123"/>
      <c r="G424" s="123"/>
      <c r="H424" s="123"/>
      <c r="I424" s="124">
        <f t="shared" si="13"/>
        <v>8</v>
      </c>
      <c r="J424" s="125">
        <v>0</v>
      </c>
      <c r="K424" s="125">
        <v>0</v>
      </c>
      <c r="L424" s="125">
        <v>0</v>
      </c>
      <c r="M424" s="125">
        <v>3</v>
      </c>
      <c r="N424" s="125">
        <v>5</v>
      </c>
      <c r="O424" s="125">
        <v>0</v>
      </c>
      <c r="P424" s="125">
        <v>0</v>
      </c>
      <c r="Q424" s="126">
        <v>3</v>
      </c>
    </row>
    <row r="425" spans="1:17" ht="16.5" customHeight="1">
      <c r="A425" s="3" t="s">
        <v>500</v>
      </c>
      <c r="B425" s="3" t="s">
        <v>501</v>
      </c>
      <c r="C425" s="76" t="s">
        <v>151</v>
      </c>
      <c r="D425" s="121" t="s">
        <v>431</v>
      </c>
      <c r="E425" s="122">
        <v>2</v>
      </c>
      <c r="F425" s="123"/>
      <c r="G425" s="123"/>
      <c r="H425" s="123"/>
      <c r="I425" s="124">
        <f t="shared" si="13"/>
        <v>4</v>
      </c>
      <c r="J425" s="125">
        <v>0</v>
      </c>
      <c r="K425" s="125">
        <v>0</v>
      </c>
      <c r="L425" s="125">
        <v>0</v>
      </c>
      <c r="M425" s="125">
        <v>0</v>
      </c>
      <c r="N425" s="125">
        <v>4</v>
      </c>
      <c r="O425" s="125">
        <v>0</v>
      </c>
      <c r="P425" s="125">
        <v>0</v>
      </c>
      <c r="Q425" s="126">
        <v>0</v>
      </c>
    </row>
    <row r="426" spans="1:17" ht="16.5" customHeight="1">
      <c r="A426" s="3" t="s">
        <v>500</v>
      </c>
      <c r="B426" s="3" t="s">
        <v>501</v>
      </c>
      <c r="C426" s="76" t="s">
        <v>153</v>
      </c>
      <c r="D426" s="121" t="s">
        <v>431</v>
      </c>
      <c r="E426" s="122">
        <v>2</v>
      </c>
      <c r="F426" s="123"/>
      <c r="G426" s="123"/>
      <c r="H426" s="123"/>
      <c r="I426" s="124">
        <f t="shared" si="13"/>
        <v>2</v>
      </c>
      <c r="J426" s="125">
        <v>0</v>
      </c>
      <c r="K426" s="125">
        <v>0</v>
      </c>
      <c r="L426" s="125">
        <v>0</v>
      </c>
      <c r="M426" s="125">
        <v>0</v>
      </c>
      <c r="N426" s="125">
        <v>2</v>
      </c>
      <c r="O426" s="125">
        <v>0</v>
      </c>
      <c r="P426" s="125">
        <v>0</v>
      </c>
      <c r="Q426" s="126">
        <v>0</v>
      </c>
    </row>
    <row r="427" spans="1:17" ht="16.5" customHeight="1">
      <c r="A427" s="3" t="s">
        <v>498</v>
      </c>
      <c r="B427" s="3" t="s">
        <v>499</v>
      </c>
      <c r="C427" s="76" t="s">
        <v>155</v>
      </c>
      <c r="D427" s="121" t="s">
        <v>431</v>
      </c>
      <c r="E427" s="122">
        <v>2</v>
      </c>
      <c r="F427" s="123"/>
      <c r="G427" s="123"/>
      <c r="H427" s="123"/>
      <c r="I427" s="124">
        <f t="shared" si="13"/>
        <v>4</v>
      </c>
      <c r="J427" s="125">
        <v>0</v>
      </c>
      <c r="K427" s="125">
        <v>0</v>
      </c>
      <c r="L427" s="125">
        <v>0</v>
      </c>
      <c r="M427" s="125">
        <v>0</v>
      </c>
      <c r="N427" s="125">
        <v>4</v>
      </c>
      <c r="O427" s="125">
        <v>0</v>
      </c>
      <c r="P427" s="125">
        <v>0</v>
      </c>
      <c r="Q427" s="126">
        <v>0</v>
      </c>
    </row>
    <row r="428" spans="1:17" ht="16.5" customHeight="1">
      <c r="A428" s="3" t="s">
        <v>498</v>
      </c>
      <c r="B428" s="3" t="s">
        <v>499</v>
      </c>
      <c r="C428" s="76" t="s">
        <v>157</v>
      </c>
      <c r="D428" s="121" t="s">
        <v>431</v>
      </c>
      <c r="E428" s="122">
        <v>2</v>
      </c>
      <c r="F428" s="123"/>
      <c r="G428" s="123"/>
      <c r="H428" s="123"/>
      <c r="I428" s="124">
        <f t="shared" si="13"/>
        <v>20</v>
      </c>
      <c r="J428" s="125">
        <v>0</v>
      </c>
      <c r="K428" s="125">
        <v>0</v>
      </c>
      <c r="L428" s="125">
        <v>0</v>
      </c>
      <c r="M428" s="125">
        <v>4</v>
      </c>
      <c r="N428" s="125">
        <v>16</v>
      </c>
      <c r="O428" s="125">
        <v>0</v>
      </c>
      <c r="P428" s="125">
        <v>0</v>
      </c>
      <c r="Q428" s="126">
        <v>4</v>
      </c>
    </row>
    <row r="429" spans="1:17" ht="16.5" customHeight="1">
      <c r="A429" s="3" t="s">
        <v>468</v>
      </c>
      <c r="B429" s="3" t="s">
        <v>502</v>
      </c>
      <c r="C429" s="76" t="s">
        <v>159</v>
      </c>
      <c r="D429" s="121" t="s">
        <v>431</v>
      </c>
      <c r="E429" s="122">
        <v>2</v>
      </c>
      <c r="F429" s="123"/>
      <c r="G429" s="123"/>
      <c r="H429" s="123"/>
      <c r="I429" s="124">
        <f t="shared" si="13"/>
        <v>4</v>
      </c>
      <c r="J429" s="125">
        <v>0</v>
      </c>
      <c r="K429" s="125">
        <v>0</v>
      </c>
      <c r="L429" s="125">
        <v>1</v>
      </c>
      <c r="M429" s="125">
        <v>0</v>
      </c>
      <c r="N429" s="125">
        <v>3</v>
      </c>
      <c r="O429" s="125">
        <v>0</v>
      </c>
      <c r="P429" s="125">
        <v>0</v>
      </c>
      <c r="Q429" s="126">
        <v>1</v>
      </c>
    </row>
    <row r="430" spans="1:17" ht="16.5" customHeight="1">
      <c r="A430" s="3" t="s">
        <v>468</v>
      </c>
      <c r="B430" s="3" t="s">
        <v>502</v>
      </c>
      <c r="C430" s="76" t="s">
        <v>161</v>
      </c>
      <c r="D430" s="121" t="s">
        <v>431</v>
      </c>
      <c r="E430" s="122">
        <v>2</v>
      </c>
      <c r="F430" s="123"/>
      <c r="G430" s="123"/>
      <c r="H430" s="123"/>
      <c r="I430" s="124">
        <f t="shared" si="13"/>
        <v>7</v>
      </c>
      <c r="J430" s="125">
        <v>0</v>
      </c>
      <c r="K430" s="125">
        <v>0</v>
      </c>
      <c r="L430" s="125">
        <v>0</v>
      </c>
      <c r="M430" s="125">
        <v>1</v>
      </c>
      <c r="N430" s="125">
        <v>6</v>
      </c>
      <c r="O430" s="125">
        <v>0</v>
      </c>
      <c r="P430" s="125">
        <v>0</v>
      </c>
      <c r="Q430" s="126">
        <v>1</v>
      </c>
    </row>
    <row r="431" spans="1:17" ht="16.5" customHeight="1">
      <c r="A431" s="3" t="s">
        <v>468</v>
      </c>
      <c r="B431" s="3" t="s">
        <v>502</v>
      </c>
      <c r="C431" s="76" t="s">
        <v>163</v>
      </c>
      <c r="D431" s="121" t="s">
        <v>431</v>
      </c>
      <c r="E431" s="122">
        <v>2</v>
      </c>
      <c r="F431" s="123"/>
      <c r="G431" s="123"/>
      <c r="H431" s="123"/>
      <c r="I431" s="124">
        <f t="shared" si="13"/>
        <v>6</v>
      </c>
      <c r="J431" s="125">
        <v>0</v>
      </c>
      <c r="K431" s="125">
        <v>0</v>
      </c>
      <c r="L431" s="125">
        <v>0</v>
      </c>
      <c r="M431" s="125">
        <v>2</v>
      </c>
      <c r="N431" s="125">
        <v>4</v>
      </c>
      <c r="O431" s="125">
        <v>0</v>
      </c>
      <c r="P431" s="125">
        <v>0</v>
      </c>
      <c r="Q431" s="126">
        <v>2</v>
      </c>
    </row>
    <row r="432" spans="1:17" ht="16.5" customHeight="1">
      <c r="A432" s="3" t="s">
        <v>468</v>
      </c>
      <c r="B432" s="3" t="s">
        <v>502</v>
      </c>
      <c r="C432" s="76" t="s">
        <v>165</v>
      </c>
      <c r="D432" s="121" t="s">
        <v>431</v>
      </c>
      <c r="E432" s="122">
        <v>2</v>
      </c>
      <c r="F432" s="123"/>
      <c r="G432" s="123"/>
      <c r="H432" s="123"/>
      <c r="I432" s="124">
        <f t="shared" si="13"/>
        <v>15</v>
      </c>
      <c r="J432" s="125">
        <v>0</v>
      </c>
      <c r="K432" s="125">
        <v>0</v>
      </c>
      <c r="L432" s="125">
        <v>2</v>
      </c>
      <c r="M432" s="125">
        <v>4</v>
      </c>
      <c r="N432" s="125">
        <v>9</v>
      </c>
      <c r="O432" s="125">
        <v>0</v>
      </c>
      <c r="P432" s="125">
        <v>0</v>
      </c>
      <c r="Q432" s="126">
        <v>6</v>
      </c>
    </row>
    <row r="433" spans="1:17" ht="16.5" customHeight="1">
      <c r="A433" s="3" t="s">
        <v>468</v>
      </c>
      <c r="B433" s="3" t="s">
        <v>502</v>
      </c>
      <c r="C433" s="76" t="s">
        <v>167</v>
      </c>
      <c r="D433" s="121" t="s">
        <v>431</v>
      </c>
      <c r="E433" s="122">
        <v>2</v>
      </c>
      <c r="F433" s="123"/>
      <c r="G433" s="123"/>
      <c r="H433" s="123"/>
      <c r="I433" s="124">
        <f t="shared" ref="I433:I496" si="14">SUM(J433:P433)</f>
        <v>21</v>
      </c>
      <c r="J433" s="125">
        <v>0</v>
      </c>
      <c r="K433" s="125">
        <v>1</v>
      </c>
      <c r="L433" s="125">
        <v>1</v>
      </c>
      <c r="M433" s="125">
        <v>3</v>
      </c>
      <c r="N433" s="125">
        <v>16</v>
      </c>
      <c r="O433" s="125">
        <v>0</v>
      </c>
      <c r="P433" s="125">
        <v>0</v>
      </c>
      <c r="Q433" s="126">
        <v>5</v>
      </c>
    </row>
    <row r="434" spans="1:17" ht="16.5" customHeight="1">
      <c r="A434" s="3" t="s">
        <v>468</v>
      </c>
      <c r="B434" s="3" t="s">
        <v>502</v>
      </c>
      <c r="C434" s="76" t="s">
        <v>169</v>
      </c>
      <c r="D434" s="121" t="s">
        <v>431</v>
      </c>
      <c r="E434" s="122">
        <v>2</v>
      </c>
      <c r="F434" s="123"/>
      <c r="G434" s="123"/>
      <c r="H434" s="123"/>
      <c r="I434" s="124">
        <f t="shared" si="14"/>
        <v>7</v>
      </c>
      <c r="J434" s="125">
        <v>0</v>
      </c>
      <c r="K434" s="125">
        <v>0</v>
      </c>
      <c r="L434" s="125">
        <v>0</v>
      </c>
      <c r="M434" s="125">
        <v>1</v>
      </c>
      <c r="N434" s="125">
        <v>6</v>
      </c>
      <c r="O434" s="125">
        <v>0</v>
      </c>
      <c r="P434" s="125">
        <v>0</v>
      </c>
      <c r="Q434" s="126">
        <v>1</v>
      </c>
    </row>
    <row r="435" spans="1:17" ht="16.5" customHeight="1">
      <c r="A435" s="3" t="s">
        <v>468</v>
      </c>
      <c r="B435" s="3" t="s">
        <v>502</v>
      </c>
      <c r="C435" s="76" t="s">
        <v>171</v>
      </c>
      <c r="D435" s="121" t="s">
        <v>431</v>
      </c>
      <c r="E435" s="122">
        <v>2</v>
      </c>
      <c r="F435" s="123"/>
      <c r="G435" s="123"/>
      <c r="H435" s="123"/>
      <c r="I435" s="124">
        <f t="shared" si="14"/>
        <v>7</v>
      </c>
      <c r="J435" s="125">
        <v>0</v>
      </c>
      <c r="K435" s="125">
        <v>0</v>
      </c>
      <c r="L435" s="125">
        <v>0</v>
      </c>
      <c r="M435" s="125">
        <v>0</v>
      </c>
      <c r="N435" s="125">
        <v>7</v>
      </c>
      <c r="O435" s="125">
        <v>0</v>
      </c>
      <c r="P435" s="125">
        <v>0</v>
      </c>
      <c r="Q435" s="126">
        <v>0</v>
      </c>
    </row>
    <row r="436" spans="1:17" ht="16.5" customHeight="1">
      <c r="A436" s="3" t="s">
        <v>468</v>
      </c>
      <c r="B436" s="3" t="s">
        <v>502</v>
      </c>
      <c r="C436" s="76" t="s">
        <v>173</v>
      </c>
      <c r="D436" s="121" t="s">
        <v>431</v>
      </c>
      <c r="E436" s="122">
        <v>2</v>
      </c>
      <c r="F436" s="123"/>
      <c r="G436" s="123"/>
      <c r="H436" s="123"/>
      <c r="I436" s="124">
        <f t="shared" si="14"/>
        <v>5</v>
      </c>
      <c r="J436" s="125">
        <v>0</v>
      </c>
      <c r="K436" s="125">
        <v>0</v>
      </c>
      <c r="L436" s="125">
        <v>0</v>
      </c>
      <c r="M436" s="125">
        <v>0</v>
      </c>
      <c r="N436" s="125">
        <v>5</v>
      </c>
      <c r="O436" s="125">
        <v>0</v>
      </c>
      <c r="P436" s="125">
        <v>0</v>
      </c>
      <c r="Q436" s="126">
        <v>0</v>
      </c>
    </row>
    <row r="437" spans="1:17" ht="16.5" customHeight="1">
      <c r="A437" s="3" t="s">
        <v>468</v>
      </c>
      <c r="B437" s="3" t="s">
        <v>502</v>
      </c>
      <c r="C437" s="76" t="s">
        <v>175</v>
      </c>
      <c r="D437" s="121" t="s">
        <v>431</v>
      </c>
      <c r="E437" s="122">
        <v>2</v>
      </c>
      <c r="F437" s="123"/>
      <c r="G437" s="123"/>
      <c r="H437" s="123"/>
      <c r="I437" s="124">
        <f t="shared" si="14"/>
        <v>6</v>
      </c>
      <c r="J437" s="125">
        <v>0</v>
      </c>
      <c r="K437" s="125">
        <v>0</v>
      </c>
      <c r="L437" s="125">
        <v>1</v>
      </c>
      <c r="M437" s="125">
        <v>2</v>
      </c>
      <c r="N437" s="125">
        <v>3</v>
      </c>
      <c r="O437" s="125">
        <v>0</v>
      </c>
      <c r="P437" s="125">
        <v>0</v>
      </c>
      <c r="Q437" s="126">
        <v>3</v>
      </c>
    </row>
    <row r="438" spans="1:17" ht="16.5" customHeight="1">
      <c r="A438" s="3" t="s">
        <v>468</v>
      </c>
      <c r="B438" s="3" t="s">
        <v>502</v>
      </c>
      <c r="C438" s="76" t="s">
        <v>177</v>
      </c>
      <c r="D438" s="121" t="s">
        <v>431</v>
      </c>
      <c r="E438" s="122">
        <v>2</v>
      </c>
      <c r="F438" s="123"/>
      <c r="G438" s="123"/>
      <c r="H438" s="123"/>
      <c r="I438" s="124">
        <f t="shared" si="14"/>
        <v>52</v>
      </c>
      <c r="J438" s="125">
        <v>0</v>
      </c>
      <c r="K438" s="125">
        <v>0</v>
      </c>
      <c r="L438" s="125">
        <v>1</v>
      </c>
      <c r="M438" s="125">
        <v>7</v>
      </c>
      <c r="N438" s="125">
        <v>44</v>
      </c>
      <c r="O438" s="125">
        <v>0</v>
      </c>
      <c r="P438" s="125">
        <v>0</v>
      </c>
      <c r="Q438" s="126">
        <v>8</v>
      </c>
    </row>
    <row r="439" spans="1:17" ht="16.5" customHeight="1">
      <c r="A439" s="3" t="s">
        <v>468</v>
      </c>
      <c r="B439" s="3" t="s">
        <v>503</v>
      </c>
      <c r="C439" s="76" t="s">
        <v>179</v>
      </c>
      <c r="D439" s="121" t="s">
        <v>431</v>
      </c>
      <c r="E439" s="122">
        <v>2</v>
      </c>
      <c r="F439" s="123"/>
      <c r="G439" s="123"/>
      <c r="H439" s="123"/>
      <c r="I439" s="124">
        <f t="shared" si="14"/>
        <v>21</v>
      </c>
      <c r="J439" s="125">
        <v>0</v>
      </c>
      <c r="K439" s="125">
        <v>0</v>
      </c>
      <c r="L439" s="125">
        <v>0</v>
      </c>
      <c r="M439" s="125">
        <v>3</v>
      </c>
      <c r="N439" s="125">
        <v>18</v>
      </c>
      <c r="O439" s="125">
        <v>0</v>
      </c>
      <c r="P439" s="125">
        <v>0</v>
      </c>
      <c r="Q439" s="126">
        <v>3</v>
      </c>
    </row>
    <row r="440" spans="1:17" ht="16.5" customHeight="1">
      <c r="A440" s="3" t="s">
        <v>468</v>
      </c>
      <c r="B440" s="3" t="s">
        <v>503</v>
      </c>
      <c r="C440" s="76" t="s">
        <v>181</v>
      </c>
      <c r="D440" s="121" t="s">
        <v>431</v>
      </c>
      <c r="E440" s="122">
        <v>2</v>
      </c>
      <c r="F440" s="123"/>
      <c r="G440" s="123"/>
      <c r="H440" s="123"/>
      <c r="I440" s="124">
        <f t="shared" si="14"/>
        <v>27</v>
      </c>
      <c r="J440" s="125">
        <v>1</v>
      </c>
      <c r="K440" s="125">
        <v>0</v>
      </c>
      <c r="L440" s="125">
        <v>0</v>
      </c>
      <c r="M440" s="125">
        <v>5</v>
      </c>
      <c r="N440" s="125">
        <v>20</v>
      </c>
      <c r="O440" s="125">
        <v>1</v>
      </c>
      <c r="P440" s="125">
        <v>0</v>
      </c>
      <c r="Q440" s="126">
        <v>6</v>
      </c>
    </row>
    <row r="441" spans="1:17" ht="16.5" customHeight="1">
      <c r="A441" s="3" t="s">
        <v>468</v>
      </c>
      <c r="B441" s="3" t="s">
        <v>503</v>
      </c>
      <c r="C441" s="76" t="s">
        <v>183</v>
      </c>
      <c r="D441" s="121" t="s">
        <v>431</v>
      </c>
      <c r="E441" s="122">
        <v>2</v>
      </c>
      <c r="F441" s="123"/>
      <c r="G441" s="123"/>
      <c r="H441" s="123"/>
      <c r="I441" s="124">
        <f t="shared" si="14"/>
        <v>3</v>
      </c>
      <c r="J441" s="125">
        <v>0</v>
      </c>
      <c r="K441" s="125">
        <v>0</v>
      </c>
      <c r="L441" s="125">
        <v>0</v>
      </c>
      <c r="M441" s="125">
        <v>1</v>
      </c>
      <c r="N441" s="125">
        <v>2</v>
      </c>
      <c r="O441" s="125">
        <v>0</v>
      </c>
      <c r="P441" s="125">
        <v>0</v>
      </c>
      <c r="Q441" s="126">
        <v>1</v>
      </c>
    </row>
    <row r="442" spans="1:17" ht="16.5" customHeight="1">
      <c r="A442" s="3" t="s">
        <v>468</v>
      </c>
      <c r="B442" s="3" t="s">
        <v>503</v>
      </c>
      <c r="C442" s="76" t="s">
        <v>185</v>
      </c>
      <c r="D442" s="121" t="s">
        <v>431</v>
      </c>
      <c r="E442" s="122">
        <v>2</v>
      </c>
      <c r="F442" s="123"/>
      <c r="G442" s="123"/>
      <c r="H442" s="123"/>
      <c r="I442" s="124">
        <f t="shared" si="14"/>
        <v>0</v>
      </c>
      <c r="J442" s="125">
        <v>0</v>
      </c>
      <c r="K442" s="125">
        <v>0</v>
      </c>
      <c r="L442" s="125">
        <v>0</v>
      </c>
      <c r="M442" s="125">
        <v>0</v>
      </c>
      <c r="N442" s="125">
        <v>0</v>
      </c>
      <c r="O442" s="125">
        <v>0</v>
      </c>
      <c r="P442" s="125">
        <v>0</v>
      </c>
      <c r="Q442" s="126">
        <v>0</v>
      </c>
    </row>
    <row r="443" spans="1:17" ht="16.5" customHeight="1">
      <c r="A443" s="3" t="s">
        <v>468</v>
      </c>
      <c r="B443" s="3" t="s">
        <v>502</v>
      </c>
      <c r="C443" s="76" t="s">
        <v>187</v>
      </c>
      <c r="D443" s="121" t="s">
        <v>431</v>
      </c>
      <c r="E443" s="122">
        <v>2</v>
      </c>
      <c r="F443" s="123"/>
      <c r="G443" s="123"/>
      <c r="H443" s="123"/>
      <c r="I443" s="124">
        <f t="shared" si="14"/>
        <v>1</v>
      </c>
      <c r="J443" s="125">
        <v>0</v>
      </c>
      <c r="K443" s="125">
        <v>0</v>
      </c>
      <c r="L443" s="125">
        <v>0</v>
      </c>
      <c r="M443" s="125">
        <v>0</v>
      </c>
      <c r="N443" s="125">
        <v>1</v>
      </c>
      <c r="O443" s="125">
        <v>0</v>
      </c>
      <c r="P443" s="125">
        <v>0</v>
      </c>
      <c r="Q443" s="126">
        <v>0</v>
      </c>
    </row>
    <row r="444" spans="1:17" ht="16.5" customHeight="1">
      <c r="A444" s="3" t="s">
        <v>468</v>
      </c>
      <c r="B444" s="3" t="s">
        <v>502</v>
      </c>
      <c r="C444" s="76" t="s">
        <v>189</v>
      </c>
      <c r="D444" s="121" t="s">
        <v>431</v>
      </c>
      <c r="E444" s="122">
        <v>2</v>
      </c>
      <c r="F444" s="123"/>
      <c r="G444" s="123"/>
      <c r="H444" s="123"/>
      <c r="I444" s="124">
        <f t="shared" si="14"/>
        <v>6</v>
      </c>
      <c r="J444" s="125">
        <v>0</v>
      </c>
      <c r="K444" s="125">
        <v>0</v>
      </c>
      <c r="L444" s="125">
        <v>1</v>
      </c>
      <c r="M444" s="125">
        <v>0</v>
      </c>
      <c r="N444" s="125">
        <v>5</v>
      </c>
      <c r="O444" s="125">
        <v>0</v>
      </c>
      <c r="P444" s="125">
        <v>0</v>
      </c>
      <c r="Q444" s="126">
        <v>1</v>
      </c>
    </row>
    <row r="445" spans="1:17" ht="16.5" customHeight="1">
      <c r="A445" s="3" t="s">
        <v>468</v>
      </c>
      <c r="B445" s="3" t="s">
        <v>502</v>
      </c>
      <c r="C445" s="76" t="s">
        <v>191</v>
      </c>
      <c r="D445" s="121" t="s">
        <v>431</v>
      </c>
      <c r="E445" s="122">
        <v>2</v>
      </c>
      <c r="F445" s="123"/>
      <c r="G445" s="123"/>
      <c r="H445" s="123"/>
      <c r="I445" s="124">
        <f t="shared" si="14"/>
        <v>8</v>
      </c>
      <c r="J445" s="125">
        <v>0</v>
      </c>
      <c r="K445" s="125">
        <v>0</v>
      </c>
      <c r="L445" s="125">
        <v>0</v>
      </c>
      <c r="M445" s="125">
        <v>0</v>
      </c>
      <c r="N445" s="125">
        <v>7</v>
      </c>
      <c r="O445" s="125">
        <v>1</v>
      </c>
      <c r="P445" s="125">
        <v>0</v>
      </c>
      <c r="Q445" s="126">
        <v>0</v>
      </c>
    </row>
    <row r="446" spans="1:17" ht="16.5" customHeight="1">
      <c r="A446" s="3" t="s">
        <v>468</v>
      </c>
      <c r="B446" s="3" t="s">
        <v>502</v>
      </c>
      <c r="C446" s="76" t="s">
        <v>193</v>
      </c>
      <c r="D446" s="121" t="s">
        <v>431</v>
      </c>
      <c r="E446" s="122">
        <v>2</v>
      </c>
      <c r="F446" s="123"/>
      <c r="G446" s="123"/>
      <c r="H446" s="123"/>
      <c r="I446" s="124">
        <f t="shared" si="14"/>
        <v>42</v>
      </c>
      <c r="J446" s="125">
        <v>0</v>
      </c>
      <c r="K446" s="125">
        <v>0</v>
      </c>
      <c r="L446" s="125">
        <v>1</v>
      </c>
      <c r="M446" s="125">
        <v>2</v>
      </c>
      <c r="N446" s="125">
        <v>39</v>
      </c>
      <c r="O446" s="125">
        <v>0</v>
      </c>
      <c r="P446" s="125">
        <v>0</v>
      </c>
      <c r="Q446" s="126">
        <v>3</v>
      </c>
    </row>
    <row r="447" spans="1:17" ht="16.5" customHeight="1">
      <c r="A447" s="3" t="s">
        <v>468</v>
      </c>
      <c r="B447" s="3" t="s">
        <v>502</v>
      </c>
      <c r="C447" s="76" t="s">
        <v>195</v>
      </c>
      <c r="D447" s="121" t="s">
        <v>431</v>
      </c>
      <c r="E447" s="122">
        <v>2</v>
      </c>
      <c r="F447" s="123"/>
      <c r="G447" s="123"/>
      <c r="H447" s="123"/>
      <c r="I447" s="124">
        <f t="shared" si="14"/>
        <v>4</v>
      </c>
      <c r="J447" s="125">
        <v>0</v>
      </c>
      <c r="K447" s="125">
        <v>0</v>
      </c>
      <c r="L447" s="125">
        <v>0</v>
      </c>
      <c r="M447" s="125">
        <v>1</v>
      </c>
      <c r="N447" s="125">
        <v>3</v>
      </c>
      <c r="O447" s="125">
        <v>0</v>
      </c>
      <c r="P447" s="125">
        <v>0</v>
      </c>
      <c r="Q447" s="126">
        <v>1</v>
      </c>
    </row>
    <row r="448" spans="1:17" ht="16.5" customHeight="1">
      <c r="A448" s="3" t="s">
        <v>504</v>
      </c>
      <c r="B448" s="3" t="s">
        <v>22</v>
      </c>
      <c r="C448" s="76" t="s">
        <v>197</v>
      </c>
      <c r="D448" s="121" t="s">
        <v>431</v>
      </c>
      <c r="E448" s="122">
        <v>2</v>
      </c>
      <c r="F448" s="123"/>
      <c r="G448" s="123"/>
      <c r="H448" s="123"/>
      <c r="I448" s="124">
        <f t="shared" si="14"/>
        <v>12</v>
      </c>
      <c r="J448" s="125">
        <v>0</v>
      </c>
      <c r="K448" s="125">
        <v>0</v>
      </c>
      <c r="L448" s="125">
        <v>0</v>
      </c>
      <c r="M448" s="125">
        <v>2</v>
      </c>
      <c r="N448" s="125">
        <v>10</v>
      </c>
      <c r="O448" s="125">
        <v>0</v>
      </c>
      <c r="P448" s="125">
        <v>0</v>
      </c>
      <c r="Q448" s="126">
        <v>2</v>
      </c>
    </row>
    <row r="449" spans="1:17" ht="16.5" customHeight="1">
      <c r="A449" s="3" t="s">
        <v>483</v>
      </c>
      <c r="B449" s="3" t="s">
        <v>484</v>
      </c>
      <c r="C449" s="76" t="s">
        <v>199</v>
      </c>
      <c r="D449" s="121" t="s">
        <v>431</v>
      </c>
      <c r="E449" s="122">
        <v>2</v>
      </c>
      <c r="F449" s="123"/>
      <c r="G449" s="123"/>
      <c r="H449" s="123"/>
      <c r="I449" s="124">
        <f t="shared" si="14"/>
        <v>10</v>
      </c>
      <c r="J449" s="125">
        <v>0</v>
      </c>
      <c r="K449" s="125">
        <v>0</v>
      </c>
      <c r="L449" s="125">
        <v>0</v>
      </c>
      <c r="M449" s="125">
        <v>1</v>
      </c>
      <c r="N449" s="125">
        <v>9</v>
      </c>
      <c r="O449" s="125">
        <v>0</v>
      </c>
      <c r="P449" s="125">
        <v>0</v>
      </c>
      <c r="Q449" s="126">
        <v>1</v>
      </c>
    </row>
    <row r="450" spans="1:17" ht="16.5" customHeight="1">
      <c r="A450" s="3" t="s">
        <v>483</v>
      </c>
      <c r="B450" s="3" t="s">
        <v>484</v>
      </c>
      <c r="C450" s="76" t="s">
        <v>201</v>
      </c>
      <c r="D450" s="121" t="s">
        <v>431</v>
      </c>
      <c r="E450" s="122">
        <v>2</v>
      </c>
      <c r="F450" s="123"/>
      <c r="G450" s="123"/>
      <c r="H450" s="123"/>
      <c r="I450" s="124">
        <f t="shared" si="14"/>
        <v>7</v>
      </c>
      <c r="J450" s="125">
        <v>0</v>
      </c>
      <c r="K450" s="125">
        <v>0</v>
      </c>
      <c r="L450" s="125">
        <v>0</v>
      </c>
      <c r="M450" s="125">
        <v>1</v>
      </c>
      <c r="N450" s="125">
        <v>6</v>
      </c>
      <c r="O450" s="125">
        <v>0</v>
      </c>
      <c r="P450" s="125">
        <v>0</v>
      </c>
      <c r="Q450" s="126">
        <v>1</v>
      </c>
    </row>
    <row r="451" spans="1:17" ht="16.5" customHeight="1">
      <c r="A451" s="3" t="s">
        <v>504</v>
      </c>
      <c r="B451" s="3" t="s">
        <v>22</v>
      </c>
      <c r="C451" s="76" t="s">
        <v>203</v>
      </c>
      <c r="D451" s="121" t="s">
        <v>431</v>
      </c>
      <c r="E451" s="122">
        <v>2</v>
      </c>
      <c r="F451" s="123"/>
      <c r="G451" s="123"/>
      <c r="H451" s="123"/>
      <c r="I451" s="124">
        <f t="shared" si="14"/>
        <v>6</v>
      </c>
      <c r="J451" s="125">
        <v>0</v>
      </c>
      <c r="K451" s="125">
        <v>0</v>
      </c>
      <c r="L451" s="125">
        <v>0</v>
      </c>
      <c r="M451" s="125">
        <v>1</v>
      </c>
      <c r="N451" s="125">
        <v>5</v>
      </c>
      <c r="O451" s="125">
        <v>0</v>
      </c>
      <c r="P451" s="125">
        <v>0</v>
      </c>
      <c r="Q451" s="126">
        <v>1</v>
      </c>
    </row>
    <row r="452" spans="1:17" ht="16.5" customHeight="1">
      <c r="A452" s="3" t="s">
        <v>504</v>
      </c>
      <c r="B452" s="3" t="s">
        <v>22</v>
      </c>
      <c r="C452" s="76" t="s">
        <v>205</v>
      </c>
      <c r="D452" s="121" t="s">
        <v>431</v>
      </c>
      <c r="E452" s="122">
        <v>2</v>
      </c>
      <c r="F452" s="123"/>
      <c r="G452" s="123"/>
      <c r="H452" s="123"/>
      <c r="I452" s="124">
        <f t="shared" si="14"/>
        <v>28</v>
      </c>
      <c r="J452" s="125">
        <v>0</v>
      </c>
      <c r="K452" s="125">
        <v>0</v>
      </c>
      <c r="L452" s="125">
        <v>0</v>
      </c>
      <c r="M452" s="125">
        <v>1</v>
      </c>
      <c r="N452" s="125">
        <v>27</v>
      </c>
      <c r="O452" s="125">
        <v>0</v>
      </c>
      <c r="P452" s="125">
        <v>0</v>
      </c>
      <c r="Q452" s="126">
        <v>1</v>
      </c>
    </row>
    <row r="453" spans="1:17" ht="16.5" customHeight="1">
      <c r="A453" s="3" t="s">
        <v>504</v>
      </c>
      <c r="B453" s="3" t="s">
        <v>22</v>
      </c>
      <c r="C453" s="76" t="s">
        <v>207</v>
      </c>
      <c r="D453" s="121" t="s">
        <v>431</v>
      </c>
      <c r="E453" s="122">
        <v>2</v>
      </c>
      <c r="F453" s="123"/>
      <c r="G453" s="123"/>
      <c r="H453" s="123"/>
      <c r="I453" s="124">
        <f t="shared" si="14"/>
        <v>25</v>
      </c>
      <c r="J453" s="125">
        <v>0</v>
      </c>
      <c r="K453" s="125">
        <v>0</v>
      </c>
      <c r="L453" s="125">
        <v>0</v>
      </c>
      <c r="M453" s="125">
        <v>3</v>
      </c>
      <c r="N453" s="125">
        <v>22</v>
      </c>
      <c r="O453" s="125">
        <v>0</v>
      </c>
      <c r="P453" s="125">
        <v>0</v>
      </c>
      <c r="Q453" s="126">
        <v>3</v>
      </c>
    </row>
    <row r="454" spans="1:17" ht="16.5" customHeight="1">
      <c r="A454" s="3" t="s">
        <v>504</v>
      </c>
      <c r="B454" s="3" t="s">
        <v>22</v>
      </c>
      <c r="C454" s="76" t="s">
        <v>209</v>
      </c>
      <c r="D454" s="121" t="s">
        <v>431</v>
      </c>
      <c r="E454" s="122">
        <v>2</v>
      </c>
      <c r="F454" s="123"/>
      <c r="G454" s="123"/>
      <c r="H454" s="123"/>
      <c r="I454" s="124">
        <f t="shared" si="14"/>
        <v>13</v>
      </c>
      <c r="J454" s="125">
        <v>0</v>
      </c>
      <c r="K454" s="125">
        <v>0</v>
      </c>
      <c r="L454" s="125">
        <v>0</v>
      </c>
      <c r="M454" s="125">
        <v>1</v>
      </c>
      <c r="N454" s="125">
        <v>12</v>
      </c>
      <c r="O454" s="125">
        <v>0</v>
      </c>
      <c r="P454" s="125">
        <v>0</v>
      </c>
      <c r="Q454" s="126">
        <v>1</v>
      </c>
    </row>
    <row r="455" spans="1:17" ht="16.5" customHeight="1">
      <c r="A455" s="3" t="s">
        <v>483</v>
      </c>
      <c r="B455" s="3" t="s">
        <v>484</v>
      </c>
      <c r="C455" s="76" t="s">
        <v>211</v>
      </c>
      <c r="D455" s="121" t="s">
        <v>431</v>
      </c>
      <c r="E455" s="122">
        <v>2</v>
      </c>
      <c r="F455" s="123"/>
      <c r="G455" s="123"/>
      <c r="H455" s="123"/>
      <c r="I455" s="124">
        <f t="shared" si="14"/>
        <v>6</v>
      </c>
      <c r="J455" s="125">
        <v>0</v>
      </c>
      <c r="K455" s="125">
        <v>0</v>
      </c>
      <c r="L455" s="125">
        <v>0</v>
      </c>
      <c r="M455" s="125">
        <v>0</v>
      </c>
      <c r="N455" s="125">
        <v>6</v>
      </c>
      <c r="O455" s="125">
        <v>0</v>
      </c>
      <c r="P455" s="125">
        <v>0</v>
      </c>
      <c r="Q455" s="126">
        <v>0</v>
      </c>
    </row>
    <row r="456" spans="1:17" ht="16.5" customHeight="1">
      <c r="A456" s="3" t="s">
        <v>483</v>
      </c>
      <c r="B456" s="3" t="s">
        <v>484</v>
      </c>
      <c r="C456" s="76" t="s">
        <v>213</v>
      </c>
      <c r="D456" s="121" t="s">
        <v>431</v>
      </c>
      <c r="E456" s="122">
        <v>2</v>
      </c>
      <c r="F456" s="123"/>
      <c r="G456" s="123"/>
      <c r="H456" s="123"/>
      <c r="I456" s="124">
        <f t="shared" si="14"/>
        <v>21</v>
      </c>
      <c r="J456" s="125">
        <v>0</v>
      </c>
      <c r="K456" s="125">
        <v>1</v>
      </c>
      <c r="L456" s="125">
        <v>0</v>
      </c>
      <c r="M456" s="125">
        <v>2</v>
      </c>
      <c r="N456" s="125">
        <v>18</v>
      </c>
      <c r="O456" s="125">
        <v>0</v>
      </c>
      <c r="P456" s="125">
        <v>0</v>
      </c>
      <c r="Q456" s="126">
        <v>3</v>
      </c>
    </row>
    <row r="457" spans="1:17" ht="16.5" customHeight="1">
      <c r="A457" s="3" t="s">
        <v>493</v>
      </c>
      <c r="B457" s="3" t="s">
        <v>494</v>
      </c>
      <c r="C457" s="76" t="s">
        <v>215</v>
      </c>
      <c r="D457" s="121" t="s">
        <v>431</v>
      </c>
      <c r="E457" s="122">
        <v>2</v>
      </c>
      <c r="F457" s="123"/>
      <c r="G457" s="123"/>
      <c r="H457" s="123"/>
      <c r="I457" s="124">
        <f t="shared" si="14"/>
        <v>5</v>
      </c>
      <c r="J457" s="125">
        <v>0</v>
      </c>
      <c r="K457" s="125">
        <v>0</v>
      </c>
      <c r="L457" s="125">
        <v>0</v>
      </c>
      <c r="M457" s="125">
        <v>1</v>
      </c>
      <c r="N457" s="125">
        <v>4</v>
      </c>
      <c r="O457" s="125">
        <v>0</v>
      </c>
      <c r="P457" s="125">
        <v>0</v>
      </c>
      <c r="Q457" s="126">
        <v>1</v>
      </c>
    </row>
    <row r="458" spans="1:17" ht="16.5" customHeight="1">
      <c r="A458" s="3" t="s">
        <v>493</v>
      </c>
      <c r="B458" s="3" t="s">
        <v>494</v>
      </c>
      <c r="C458" s="76" t="s">
        <v>217</v>
      </c>
      <c r="D458" s="121" t="s">
        <v>431</v>
      </c>
      <c r="E458" s="122">
        <v>2</v>
      </c>
      <c r="F458" s="123"/>
      <c r="G458" s="123"/>
      <c r="H458" s="123"/>
      <c r="I458" s="124">
        <f t="shared" si="14"/>
        <v>6</v>
      </c>
      <c r="J458" s="125">
        <v>0</v>
      </c>
      <c r="K458" s="125">
        <v>1</v>
      </c>
      <c r="L458" s="125">
        <v>1</v>
      </c>
      <c r="M458" s="125">
        <v>1</v>
      </c>
      <c r="N458" s="125">
        <v>3</v>
      </c>
      <c r="O458" s="125">
        <v>0</v>
      </c>
      <c r="P458" s="125">
        <v>0</v>
      </c>
      <c r="Q458" s="126">
        <v>3</v>
      </c>
    </row>
    <row r="459" spans="1:17" ht="16.5" customHeight="1">
      <c r="A459" s="3" t="s">
        <v>483</v>
      </c>
      <c r="B459" s="3" t="s">
        <v>484</v>
      </c>
      <c r="C459" s="76" t="s">
        <v>219</v>
      </c>
      <c r="D459" s="121" t="s">
        <v>431</v>
      </c>
      <c r="E459" s="122">
        <v>2</v>
      </c>
      <c r="F459" s="123"/>
      <c r="G459" s="123"/>
      <c r="H459" s="123"/>
      <c r="I459" s="124">
        <f t="shared" si="14"/>
        <v>3</v>
      </c>
      <c r="J459" s="125">
        <v>0</v>
      </c>
      <c r="K459" s="125">
        <v>0</v>
      </c>
      <c r="L459" s="125">
        <v>0</v>
      </c>
      <c r="M459" s="125">
        <v>2</v>
      </c>
      <c r="N459" s="125">
        <v>1</v>
      </c>
      <c r="O459" s="125">
        <v>0</v>
      </c>
      <c r="P459" s="125">
        <v>0</v>
      </c>
      <c r="Q459" s="126">
        <v>2</v>
      </c>
    </row>
    <row r="460" spans="1:17" ht="16.5" customHeight="1">
      <c r="A460" s="3" t="s">
        <v>493</v>
      </c>
      <c r="B460" s="3" t="s">
        <v>494</v>
      </c>
      <c r="C460" s="76" t="s">
        <v>221</v>
      </c>
      <c r="D460" s="121" t="s">
        <v>431</v>
      </c>
      <c r="E460" s="122">
        <v>2</v>
      </c>
      <c r="F460" s="123"/>
      <c r="G460" s="123"/>
      <c r="H460" s="123"/>
      <c r="I460" s="124">
        <f t="shared" si="14"/>
        <v>5</v>
      </c>
      <c r="J460" s="125">
        <v>0</v>
      </c>
      <c r="K460" s="125">
        <v>0</v>
      </c>
      <c r="L460" s="125">
        <v>0</v>
      </c>
      <c r="M460" s="125">
        <v>1</v>
      </c>
      <c r="N460" s="125">
        <v>4</v>
      </c>
      <c r="O460" s="125">
        <v>0</v>
      </c>
      <c r="P460" s="125">
        <v>0</v>
      </c>
      <c r="Q460" s="126">
        <v>1</v>
      </c>
    </row>
    <row r="461" spans="1:17" ht="16.5" customHeight="1">
      <c r="A461" s="3" t="s">
        <v>493</v>
      </c>
      <c r="B461" s="3" t="s">
        <v>494</v>
      </c>
      <c r="C461" s="76" t="s">
        <v>223</v>
      </c>
      <c r="D461" s="121" t="s">
        <v>431</v>
      </c>
      <c r="E461" s="122">
        <v>2</v>
      </c>
      <c r="F461" s="123"/>
      <c r="G461" s="123"/>
      <c r="H461" s="123"/>
      <c r="I461" s="124">
        <f t="shared" si="14"/>
        <v>7</v>
      </c>
      <c r="J461" s="125">
        <v>0</v>
      </c>
      <c r="K461" s="125">
        <v>0</v>
      </c>
      <c r="L461" s="125">
        <v>0</v>
      </c>
      <c r="M461" s="125">
        <v>0</v>
      </c>
      <c r="N461" s="125">
        <v>7</v>
      </c>
      <c r="O461" s="125">
        <v>0</v>
      </c>
      <c r="P461" s="125">
        <v>0</v>
      </c>
      <c r="Q461" s="126">
        <v>0</v>
      </c>
    </row>
    <row r="462" spans="1:17" ht="16.5" customHeight="1">
      <c r="A462" s="3" t="s">
        <v>469</v>
      </c>
      <c r="B462" s="3" t="s">
        <v>505</v>
      </c>
      <c r="C462" s="76" t="s">
        <v>225</v>
      </c>
      <c r="D462" s="121" t="s">
        <v>431</v>
      </c>
      <c r="E462" s="122">
        <v>2</v>
      </c>
      <c r="F462" s="123"/>
      <c r="G462" s="123"/>
      <c r="H462" s="123"/>
      <c r="I462" s="124">
        <f t="shared" si="14"/>
        <v>12</v>
      </c>
      <c r="J462" s="125">
        <v>0</v>
      </c>
      <c r="K462" s="125">
        <v>0</v>
      </c>
      <c r="L462" s="125">
        <v>0</v>
      </c>
      <c r="M462" s="125">
        <v>1</v>
      </c>
      <c r="N462" s="125">
        <v>11</v>
      </c>
      <c r="O462" s="125">
        <v>0</v>
      </c>
      <c r="P462" s="125">
        <v>0</v>
      </c>
      <c r="Q462" s="126">
        <v>1</v>
      </c>
    </row>
    <row r="463" spans="1:17" ht="16.5" customHeight="1">
      <c r="A463" s="3" t="s">
        <v>469</v>
      </c>
      <c r="B463" s="3" t="s">
        <v>505</v>
      </c>
      <c r="C463" s="76" t="s">
        <v>227</v>
      </c>
      <c r="D463" s="121" t="s">
        <v>431</v>
      </c>
      <c r="E463" s="122">
        <v>2</v>
      </c>
      <c r="F463" s="123"/>
      <c r="G463" s="123"/>
      <c r="H463" s="123"/>
      <c r="I463" s="124">
        <f t="shared" si="14"/>
        <v>36</v>
      </c>
      <c r="J463" s="125">
        <v>1</v>
      </c>
      <c r="K463" s="125">
        <v>0</v>
      </c>
      <c r="L463" s="125">
        <v>0</v>
      </c>
      <c r="M463" s="125">
        <v>3</v>
      </c>
      <c r="N463" s="125">
        <v>32</v>
      </c>
      <c r="O463" s="125">
        <v>0</v>
      </c>
      <c r="P463" s="125">
        <v>0</v>
      </c>
      <c r="Q463" s="126">
        <v>4</v>
      </c>
    </row>
    <row r="464" spans="1:17" ht="16.5" customHeight="1">
      <c r="A464" s="3" t="s">
        <v>469</v>
      </c>
      <c r="B464" s="3" t="s">
        <v>505</v>
      </c>
      <c r="C464" s="76" t="s">
        <v>229</v>
      </c>
      <c r="D464" s="121" t="s">
        <v>431</v>
      </c>
      <c r="E464" s="122">
        <v>2</v>
      </c>
      <c r="F464" s="123"/>
      <c r="G464" s="123"/>
      <c r="H464" s="123"/>
      <c r="I464" s="124">
        <f t="shared" si="14"/>
        <v>15</v>
      </c>
      <c r="J464" s="125">
        <v>0</v>
      </c>
      <c r="K464" s="125">
        <v>0</v>
      </c>
      <c r="L464" s="125">
        <v>0</v>
      </c>
      <c r="M464" s="125">
        <v>0</v>
      </c>
      <c r="N464" s="125">
        <v>15</v>
      </c>
      <c r="O464" s="125">
        <v>0</v>
      </c>
      <c r="P464" s="125">
        <v>0</v>
      </c>
      <c r="Q464" s="126">
        <v>0</v>
      </c>
    </row>
    <row r="465" spans="1:17" ht="16.5" customHeight="1">
      <c r="A465" s="3" t="s">
        <v>469</v>
      </c>
      <c r="B465" s="3" t="s">
        <v>505</v>
      </c>
      <c r="C465" s="76" t="s">
        <v>231</v>
      </c>
      <c r="D465" s="121" t="s">
        <v>431</v>
      </c>
      <c r="E465" s="122">
        <v>2</v>
      </c>
      <c r="F465" s="123"/>
      <c r="G465" s="123"/>
      <c r="H465" s="123"/>
      <c r="I465" s="124">
        <f t="shared" si="14"/>
        <v>2</v>
      </c>
      <c r="J465" s="125">
        <v>0</v>
      </c>
      <c r="K465" s="125">
        <v>0</v>
      </c>
      <c r="L465" s="125">
        <v>0</v>
      </c>
      <c r="M465" s="125">
        <v>0</v>
      </c>
      <c r="N465" s="125">
        <v>2</v>
      </c>
      <c r="O465" s="125">
        <v>0</v>
      </c>
      <c r="P465" s="125">
        <v>0</v>
      </c>
      <c r="Q465" s="126">
        <v>0</v>
      </c>
    </row>
    <row r="466" spans="1:17" ht="16.5" customHeight="1">
      <c r="A466" s="3" t="s">
        <v>469</v>
      </c>
      <c r="B466" s="3" t="s">
        <v>505</v>
      </c>
      <c r="C466" s="76" t="s">
        <v>233</v>
      </c>
      <c r="D466" s="121" t="s">
        <v>431</v>
      </c>
      <c r="E466" s="122">
        <v>2</v>
      </c>
      <c r="F466" s="123"/>
      <c r="G466" s="123"/>
      <c r="H466" s="123"/>
      <c r="I466" s="124">
        <f t="shared" si="14"/>
        <v>9</v>
      </c>
      <c r="J466" s="125">
        <v>0</v>
      </c>
      <c r="K466" s="125">
        <v>0</v>
      </c>
      <c r="L466" s="125">
        <v>0</v>
      </c>
      <c r="M466" s="125">
        <v>0</v>
      </c>
      <c r="N466" s="125">
        <v>9</v>
      </c>
      <c r="O466" s="125">
        <v>0</v>
      </c>
      <c r="P466" s="125">
        <v>0</v>
      </c>
      <c r="Q466" s="126">
        <v>0</v>
      </c>
    </row>
    <row r="467" spans="1:17" ht="16.5" customHeight="1">
      <c r="A467" s="3" t="s">
        <v>469</v>
      </c>
      <c r="B467" s="3" t="s">
        <v>505</v>
      </c>
      <c r="C467" s="76" t="s">
        <v>235</v>
      </c>
      <c r="D467" s="121" t="s">
        <v>431</v>
      </c>
      <c r="E467" s="122">
        <v>2</v>
      </c>
      <c r="F467" s="123"/>
      <c r="G467" s="123"/>
      <c r="H467" s="123"/>
      <c r="I467" s="124">
        <f t="shared" si="14"/>
        <v>4</v>
      </c>
      <c r="J467" s="125">
        <v>0</v>
      </c>
      <c r="K467" s="125">
        <v>0</v>
      </c>
      <c r="L467" s="125">
        <v>0</v>
      </c>
      <c r="M467" s="125">
        <v>0</v>
      </c>
      <c r="N467" s="125">
        <v>4</v>
      </c>
      <c r="O467" s="125">
        <v>0</v>
      </c>
      <c r="P467" s="125">
        <v>0</v>
      </c>
      <c r="Q467" s="126">
        <v>0</v>
      </c>
    </row>
    <row r="468" spans="1:17" ht="16.5" customHeight="1">
      <c r="A468" s="3" t="s">
        <v>469</v>
      </c>
      <c r="B468" s="3" t="s">
        <v>505</v>
      </c>
      <c r="C468" s="76" t="s">
        <v>237</v>
      </c>
      <c r="D468" s="121" t="s">
        <v>431</v>
      </c>
      <c r="E468" s="122">
        <v>2</v>
      </c>
      <c r="F468" s="123"/>
      <c r="G468" s="123"/>
      <c r="H468" s="123"/>
      <c r="I468" s="124">
        <f t="shared" si="14"/>
        <v>26</v>
      </c>
      <c r="J468" s="125">
        <v>0</v>
      </c>
      <c r="K468" s="125">
        <v>0</v>
      </c>
      <c r="L468" s="125">
        <v>0</v>
      </c>
      <c r="M468" s="125">
        <v>2</v>
      </c>
      <c r="N468" s="125">
        <v>24</v>
      </c>
      <c r="O468" s="125">
        <v>0</v>
      </c>
      <c r="P468" s="125">
        <v>0</v>
      </c>
      <c r="Q468" s="126">
        <v>2</v>
      </c>
    </row>
    <row r="469" spans="1:17" ht="16.5" customHeight="1">
      <c r="A469" s="3" t="s">
        <v>469</v>
      </c>
      <c r="B469" s="3" t="s">
        <v>505</v>
      </c>
      <c r="C469" s="76" t="s">
        <v>239</v>
      </c>
      <c r="D469" s="121" t="s">
        <v>431</v>
      </c>
      <c r="E469" s="122">
        <v>2</v>
      </c>
      <c r="F469" s="123"/>
      <c r="G469" s="123"/>
      <c r="H469" s="123"/>
      <c r="I469" s="124">
        <f t="shared" si="14"/>
        <v>17</v>
      </c>
      <c r="J469" s="125">
        <v>0</v>
      </c>
      <c r="K469" s="125">
        <v>0</v>
      </c>
      <c r="L469" s="125">
        <v>1</v>
      </c>
      <c r="M469" s="125">
        <v>1</v>
      </c>
      <c r="N469" s="125">
        <v>15</v>
      </c>
      <c r="O469" s="125">
        <v>0</v>
      </c>
      <c r="P469" s="125">
        <v>0</v>
      </c>
      <c r="Q469" s="126">
        <v>2</v>
      </c>
    </row>
    <row r="470" spans="1:17" ht="16.5" customHeight="1">
      <c r="A470" s="3" t="s">
        <v>31</v>
      </c>
      <c r="B470" s="3" t="s">
        <v>495</v>
      </c>
      <c r="C470" s="76" t="s">
        <v>241</v>
      </c>
      <c r="D470" s="121" t="s">
        <v>431</v>
      </c>
      <c r="E470" s="122">
        <v>2</v>
      </c>
      <c r="F470" s="123"/>
      <c r="G470" s="123"/>
      <c r="H470" s="123"/>
      <c r="I470" s="124">
        <f t="shared" si="14"/>
        <v>32</v>
      </c>
      <c r="J470" s="125">
        <v>0</v>
      </c>
      <c r="K470" s="125">
        <v>0</v>
      </c>
      <c r="L470" s="125">
        <v>1</v>
      </c>
      <c r="M470" s="125">
        <v>5</v>
      </c>
      <c r="N470" s="125">
        <v>26</v>
      </c>
      <c r="O470" s="125">
        <v>0</v>
      </c>
      <c r="P470" s="125">
        <v>0</v>
      </c>
      <c r="Q470" s="126">
        <v>6</v>
      </c>
    </row>
    <row r="471" spans="1:17" ht="16.5" customHeight="1">
      <c r="A471" s="3" t="s">
        <v>31</v>
      </c>
      <c r="B471" s="3" t="s">
        <v>495</v>
      </c>
      <c r="C471" s="76" t="s">
        <v>243</v>
      </c>
      <c r="D471" s="121" t="s">
        <v>431</v>
      </c>
      <c r="E471" s="122">
        <v>2</v>
      </c>
      <c r="F471" s="123"/>
      <c r="G471" s="123"/>
      <c r="H471" s="123"/>
      <c r="I471" s="124">
        <f t="shared" si="14"/>
        <v>18</v>
      </c>
      <c r="J471" s="125">
        <v>0</v>
      </c>
      <c r="K471" s="125">
        <v>0</v>
      </c>
      <c r="L471" s="125">
        <v>2</v>
      </c>
      <c r="M471" s="125">
        <v>3</v>
      </c>
      <c r="N471" s="125">
        <v>13</v>
      </c>
      <c r="O471" s="125">
        <v>0</v>
      </c>
      <c r="P471" s="125">
        <v>0</v>
      </c>
      <c r="Q471" s="126">
        <v>5</v>
      </c>
    </row>
    <row r="472" spans="1:17" ht="16.5" customHeight="1">
      <c r="A472" s="3" t="s">
        <v>31</v>
      </c>
      <c r="B472" s="3" t="s">
        <v>495</v>
      </c>
      <c r="C472" s="76" t="s">
        <v>245</v>
      </c>
      <c r="D472" s="121" t="s">
        <v>431</v>
      </c>
      <c r="E472" s="122">
        <v>2</v>
      </c>
      <c r="F472" s="123"/>
      <c r="G472" s="123"/>
      <c r="H472" s="123"/>
      <c r="I472" s="124">
        <f t="shared" si="14"/>
        <v>5</v>
      </c>
      <c r="J472" s="125">
        <v>0</v>
      </c>
      <c r="K472" s="125">
        <v>0</v>
      </c>
      <c r="L472" s="125">
        <v>0</v>
      </c>
      <c r="M472" s="125">
        <v>0</v>
      </c>
      <c r="N472" s="125">
        <v>5</v>
      </c>
      <c r="O472" s="125">
        <v>0</v>
      </c>
      <c r="P472" s="125">
        <v>0</v>
      </c>
      <c r="Q472" s="126">
        <v>0</v>
      </c>
    </row>
    <row r="473" spans="1:17" ht="16.5" customHeight="1">
      <c r="A473" s="3" t="s">
        <v>31</v>
      </c>
      <c r="B473" s="3" t="s">
        <v>495</v>
      </c>
      <c r="C473" s="76" t="s">
        <v>247</v>
      </c>
      <c r="D473" s="121" t="s">
        <v>431</v>
      </c>
      <c r="E473" s="122">
        <v>2</v>
      </c>
      <c r="F473" s="123"/>
      <c r="G473" s="123"/>
      <c r="H473" s="123"/>
      <c r="I473" s="124">
        <f t="shared" si="14"/>
        <v>2</v>
      </c>
      <c r="J473" s="125">
        <v>0</v>
      </c>
      <c r="K473" s="125">
        <v>0</v>
      </c>
      <c r="L473" s="125">
        <v>0</v>
      </c>
      <c r="M473" s="125">
        <v>0</v>
      </c>
      <c r="N473" s="125">
        <v>2</v>
      </c>
      <c r="O473" s="125">
        <v>0</v>
      </c>
      <c r="P473" s="125">
        <v>0</v>
      </c>
      <c r="Q473" s="126">
        <v>0</v>
      </c>
    </row>
    <row r="474" spans="1:17" ht="16.5" customHeight="1">
      <c r="A474" s="3" t="s">
        <v>488</v>
      </c>
      <c r="B474" s="3" t="s">
        <v>489</v>
      </c>
      <c r="C474" s="76" t="s">
        <v>249</v>
      </c>
      <c r="D474" s="121" t="s">
        <v>431</v>
      </c>
      <c r="E474" s="122">
        <v>2</v>
      </c>
      <c r="F474" s="123"/>
      <c r="G474" s="123"/>
      <c r="H474" s="123"/>
      <c r="I474" s="124">
        <f t="shared" si="14"/>
        <v>3</v>
      </c>
      <c r="J474" s="125">
        <v>0</v>
      </c>
      <c r="K474" s="125">
        <v>0</v>
      </c>
      <c r="L474" s="125">
        <v>0</v>
      </c>
      <c r="M474" s="125">
        <v>0</v>
      </c>
      <c r="N474" s="125">
        <v>3</v>
      </c>
      <c r="O474" s="125">
        <v>0</v>
      </c>
      <c r="P474" s="125">
        <v>0</v>
      </c>
      <c r="Q474" s="126">
        <v>0</v>
      </c>
    </row>
    <row r="475" spans="1:17" ht="16.5" customHeight="1">
      <c r="A475" s="3" t="s">
        <v>488</v>
      </c>
      <c r="B475" s="3" t="s">
        <v>489</v>
      </c>
      <c r="C475" s="76" t="s">
        <v>251</v>
      </c>
      <c r="D475" s="121" t="s">
        <v>431</v>
      </c>
      <c r="E475" s="122">
        <v>2</v>
      </c>
      <c r="F475" s="123"/>
      <c r="G475" s="123"/>
      <c r="H475" s="123"/>
      <c r="I475" s="124">
        <f t="shared" si="14"/>
        <v>4</v>
      </c>
      <c r="J475" s="125">
        <v>0</v>
      </c>
      <c r="K475" s="125">
        <v>0</v>
      </c>
      <c r="L475" s="125">
        <v>0</v>
      </c>
      <c r="M475" s="125">
        <v>1</v>
      </c>
      <c r="N475" s="125">
        <v>3</v>
      </c>
      <c r="O475" s="125">
        <v>0</v>
      </c>
      <c r="P475" s="125">
        <v>0</v>
      </c>
      <c r="Q475" s="126">
        <v>1</v>
      </c>
    </row>
    <row r="476" spans="1:17" ht="16.5" customHeight="1">
      <c r="A476" s="3" t="s">
        <v>488</v>
      </c>
      <c r="B476" s="3" t="s">
        <v>489</v>
      </c>
      <c r="C476" s="76" t="s">
        <v>253</v>
      </c>
      <c r="D476" s="121" t="s">
        <v>431</v>
      </c>
      <c r="E476" s="122">
        <v>2</v>
      </c>
      <c r="F476" s="123"/>
      <c r="G476" s="123"/>
      <c r="H476" s="123"/>
      <c r="I476" s="124">
        <f t="shared" si="14"/>
        <v>7</v>
      </c>
      <c r="J476" s="125">
        <v>0</v>
      </c>
      <c r="K476" s="125">
        <v>0</v>
      </c>
      <c r="L476" s="125">
        <v>0</v>
      </c>
      <c r="M476" s="125">
        <v>0</v>
      </c>
      <c r="N476" s="125">
        <v>7</v>
      </c>
      <c r="O476" s="125">
        <v>0</v>
      </c>
      <c r="P476" s="125">
        <v>0</v>
      </c>
      <c r="Q476" s="126">
        <v>0</v>
      </c>
    </row>
    <row r="477" spans="1:17" ht="16.5" customHeight="1">
      <c r="A477" s="3" t="s">
        <v>488</v>
      </c>
      <c r="B477" s="3" t="s">
        <v>489</v>
      </c>
      <c r="C477" s="76" t="s">
        <v>255</v>
      </c>
      <c r="D477" s="121" t="s">
        <v>431</v>
      </c>
      <c r="E477" s="122">
        <v>2</v>
      </c>
      <c r="F477" s="123"/>
      <c r="G477" s="123"/>
      <c r="H477" s="123"/>
      <c r="I477" s="124">
        <f t="shared" si="14"/>
        <v>8</v>
      </c>
      <c r="J477" s="125">
        <v>0</v>
      </c>
      <c r="K477" s="125">
        <v>0</v>
      </c>
      <c r="L477" s="125">
        <v>0</v>
      </c>
      <c r="M477" s="125">
        <v>1</v>
      </c>
      <c r="N477" s="125">
        <v>7</v>
      </c>
      <c r="O477" s="125">
        <v>0</v>
      </c>
      <c r="P477" s="125">
        <v>0</v>
      </c>
      <c r="Q477" s="126">
        <v>1</v>
      </c>
    </row>
    <row r="478" spans="1:17" ht="16.5" customHeight="1">
      <c r="A478" s="3" t="s">
        <v>488</v>
      </c>
      <c r="B478" s="3" t="s">
        <v>489</v>
      </c>
      <c r="C478" s="76" t="s">
        <v>257</v>
      </c>
      <c r="D478" s="121" t="s">
        <v>431</v>
      </c>
      <c r="E478" s="122">
        <v>2</v>
      </c>
      <c r="F478" s="123"/>
      <c r="G478" s="123"/>
      <c r="H478" s="123"/>
      <c r="I478" s="124">
        <f t="shared" si="14"/>
        <v>0</v>
      </c>
      <c r="J478" s="125">
        <v>0</v>
      </c>
      <c r="K478" s="125">
        <v>0</v>
      </c>
      <c r="L478" s="125">
        <v>0</v>
      </c>
      <c r="M478" s="125">
        <v>0</v>
      </c>
      <c r="N478" s="125">
        <v>0</v>
      </c>
      <c r="O478" s="125">
        <v>0</v>
      </c>
      <c r="P478" s="125">
        <v>0</v>
      </c>
      <c r="Q478" s="126">
        <v>0</v>
      </c>
    </row>
    <row r="479" spans="1:17" ht="16.5" customHeight="1">
      <c r="A479" s="3" t="s">
        <v>488</v>
      </c>
      <c r="B479" s="3" t="s">
        <v>489</v>
      </c>
      <c r="C479" s="76" t="s">
        <v>259</v>
      </c>
      <c r="D479" s="121" t="s">
        <v>431</v>
      </c>
      <c r="E479" s="122">
        <v>2</v>
      </c>
      <c r="F479" s="123"/>
      <c r="G479" s="123"/>
      <c r="H479" s="123"/>
      <c r="I479" s="124">
        <f t="shared" si="14"/>
        <v>5</v>
      </c>
      <c r="J479" s="125">
        <v>0</v>
      </c>
      <c r="K479" s="125">
        <v>0</v>
      </c>
      <c r="L479" s="125">
        <v>0</v>
      </c>
      <c r="M479" s="125">
        <v>0</v>
      </c>
      <c r="N479" s="125">
        <v>5</v>
      </c>
      <c r="O479" s="125">
        <v>0</v>
      </c>
      <c r="P479" s="125">
        <v>0</v>
      </c>
      <c r="Q479" s="126">
        <v>0</v>
      </c>
    </row>
    <row r="480" spans="1:17" ht="16.5" customHeight="1">
      <c r="A480" s="3" t="s">
        <v>469</v>
      </c>
      <c r="B480" s="3" t="s">
        <v>505</v>
      </c>
      <c r="C480" s="76" t="s">
        <v>261</v>
      </c>
      <c r="D480" s="121" t="s">
        <v>431</v>
      </c>
      <c r="E480" s="122">
        <v>2</v>
      </c>
      <c r="F480" s="123"/>
      <c r="G480" s="123"/>
      <c r="H480" s="123"/>
      <c r="I480" s="124">
        <f t="shared" si="14"/>
        <v>6</v>
      </c>
      <c r="J480" s="125">
        <v>0</v>
      </c>
      <c r="K480" s="125">
        <v>0</v>
      </c>
      <c r="L480" s="125">
        <v>0</v>
      </c>
      <c r="M480" s="125">
        <v>1</v>
      </c>
      <c r="N480" s="125">
        <v>5</v>
      </c>
      <c r="O480" s="125">
        <v>0</v>
      </c>
      <c r="P480" s="125">
        <v>0</v>
      </c>
      <c r="Q480" s="126">
        <v>1</v>
      </c>
    </row>
    <row r="481" spans="1:17" ht="16.5" customHeight="1">
      <c r="A481" s="3" t="s">
        <v>480</v>
      </c>
      <c r="B481" s="3" t="s">
        <v>88</v>
      </c>
      <c r="C481" s="76" t="s">
        <v>263</v>
      </c>
      <c r="D481" s="121" t="s">
        <v>431</v>
      </c>
      <c r="E481" s="122">
        <v>2</v>
      </c>
      <c r="F481" s="123"/>
      <c r="G481" s="123"/>
      <c r="H481" s="123"/>
      <c r="I481" s="124">
        <f t="shared" si="14"/>
        <v>2</v>
      </c>
      <c r="J481" s="125">
        <v>0</v>
      </c>
      <c r="K481" s="125">
        <v>0</v>
      </c>
      <c r="L481" s="125">
        <v>0</v>
      </c>
      <c r="M481" s="125">
        <v>0</v>
      </c>
      <c r="N481" s="125">
        <v>2</v>
      </c>
      <c r="O481" s="125">
        <v>0</v>
      </c>
      <c r="P481" s="125">
        <v>0</v>
      </c>
      <c r="Q481" s="126">
        <v>0</v>
      </c>
    </row>
    <row r="482" spans="1:17" ht="16.5" customHeight="1">
      <c r="A482" s="3" t="s">
        <v>480</v>
      </c>
      <c r="B482" s="3" t="s">
        <v>88</v>
      </c>
      <c r="C482" s="76" t="s">
        <v>265</v>
      </c>
      <c r="D482" s="121" t="s">
        <v>431</v>
      </c>
      <c r="E482" s="122">
        <v>2</v>
      </c>
      <c r="F482" s="123"/>
      <c r="G482" s="123"/>
      <c r="H482" s="123"/>
      <c r="I482" s="124">
        <f t="shared" si="14"/>
        <v>9</v>
      </c>
      <c r="J482" s="125">
        <v>0</v>
      </c>
      <c r="K482" s="125">
        <v>0</v>
      </c>
      <c r="L482" s="125">
        <v>0</v>
      </c>
      <c r="M482" s="125">
        <v>2</v>
      </c>
      <c r="N482" s="125">
        <v>6</v>
      </c>
      <c r="O482" s="125">
        <v>1</v>
      </c>
      <c r="P482" s="125">
        <v>0</v>
      </c>
      <c r="Q482" s="126">
        <v>2</v>
      </c>
    </row>
    <row r="483" spans="1:17" ht="16.5" customHeight="1">
      <c r="A483" s="3" t="s">
        <v>480</v>
      </c>
      <c r="B483" s="3" t="s">
        <v>88</v>
      </c>
      <c r="C483" s="76" t="s">
        <v>267</v>
      </c>
      <c r="D483" s="121" t="s">
        <v>431</v>
      </c>
      <c r="E483" s="122">
        <v>2</v>
      </c>
      <c r="F483" s="123"/>
      <c r="G483" s="123"/>
      <c r="H483" s="123"/>
      <c r="I483" s="124">
        <f t="shared" si="14"/>
        <v>8</v>
      </c>
      <c r="J483" s="125">
        <v>0</v>
      </c>
      <c r="K483" s="125">
        <v>0</v>
      </c>
      <c r="L483" s="125">
        <v>0</v>
      </c>
      <c r="M483" s="125">
        <v>1</v>
      </c>
      <c r="N483" s="125">
        <v>7</v>
      </c>
      <c r="O483" s="125">
        <v>0</v>
      </c>
      <c r="P483" s="125">
        <v>0</v>
      </c>
      <c r="Q483" s="126">
        <v>1</v>
      </c>
    </row>
    <row r="484" spans="1:17" ht="16.5" customHeight="1">
      <c r="A484" s="3" t="s">
        <v>480</v>
      </c>
      <c r="B484" s="3" t="s">
        <v>88</v>
      </c>
      <c r="C484" s="76" t="s">
        <v>269</v>
      </c>
      <c r="D484" s="121" t="s">
        <v>431</v>
      </c>
      <c r="E484" s="122">
        <v>2</v>
      </c>
      <c r="F484" s="123"/>
      <c r="G484" s="123"/>
      <c r="H484" s="123"/>
      <c r="I484" s="124">
        <f t="shared" si="14"/>
        <v>10</v>
      </c>
      <c r="J484" s="125">
        <v>0</v>
      </c>
      <c r="K484" s="125">
        <v>0</v>
      </c>
      <c r="L484" s="125">
        <v>0</v>
      </c>
      <c r="M484" s="125">
        <v>1</v>
      </c>
      <c r="N484" s="125">
        <v>9</v>
      </c>
      <c r="O484" s="125">
        <v>0</v>
      </c>
      <c r="P484" s="125">
        <v>0</v>
      </c>
      <c r="Q484" s="126">
        <v>1</v>
      </c>
    </row>
    <row r="485" spans="1:17" ht="16.5" customHeight="1">
      <c r="A485" s="3" t="s">
        <v>480</v>
      </c>
      <c r="B485" s="3" t="s">
        <v>88</v>
      </c>
      <c r="C485" s="76" t="s">
        <v>271</v>
      </c>
      <c r="D485" s="121" t="s">
        <v>431</v>
      </c>
      <c r="E485" s="122">
        <v>2</v>
      </c>
      <c r="F485" s="123"/>
      <c r="G485" s="123"/>
      <c r="H485" s="123"/>
      <c r="I485" s="124">
        <f t="shared" si="14"/>
        <v>6</v>
      </c>
      <c r="J485" s="125">
        <v>0</v>
      </c>
      <c r="K485" s="125">
        <v>0</v>
      </c>
      <c r="L485" s="125">
        <v>0</v>
      </c>
      <c r="M485" s="125">
        <v>0</v>
      </c>
      <c r="N485" s="125">
        <v>6</v>
      </c>
      <c r="O485" s="125">
        <v>0</v>
      </c>
      <c r="P485" s="125">
        <v>0</v>
      </c>
      <c r="Q485" s="126">
        <v>0</v>
      </c>
    </row>
    <row r="486" spans="1:17" ht="16.5" customHeight="1">
      <c r="A486" s="3" t="s">
        <v>480</v>
      </c>
      <c r="B486" s="3" t="s">
        <v>88</v>
      </c>
      <c r="C486" s="76" t="s">
        <v>273</v>
      </c>
      <c r="D486" s="121" t="s">
        <v>431</v>
      </c>
      <c r="E486" s="122">
        <v>2</v>
      </c>
      <c r="F486" s="123"/>
      <c r="G486" s="123"/>
      <c r="H486" s="123"/>
      <c r="I486" s="124">
        <f t="shared" si="14"/>
        <v>4</v>
      </c>
      <c r="J486" s="125">
        <v>0</v>
      </c>
      <c r="K486" s="125">
        <v>0</v>
      </c>
      <c r="L486" s="125">
        <v>0</v>
      </c>
      <c r="M486" s="125">
        <v>0</v>
      </c>
      <c r="N486" s="125">
        <v>4</v>
      </c>
      <c r="O486" s="125">
        <v>0</v>
      </c>
      <c r="P486" s="125">
        <v>0</v>
      </c>
      <c r="Q486" s="126">
        <v>0</v>
      </c>
    </row>
    <row r="487" spans="1:17" ht="16.5" customHeight="1">
      <c r="A487" s="3" t="s">
        <v>480</v>
      </c>
      <c r="B487" s="3" t="s">
        <v>88</v>
      </c>
      <c r="C487" s="76" t="s">
        <v>275</v>
      </c>
      <c r="D487" s="121" t="s">
        <v>431</v>
      </c>
      <c r="E487" s="122">
        <v>2</v>
      </c>
      <c r="F487" s="123"/>
      <c r="G487" s="123"/>
      <c r="H487" s="123"/>
      <c r="I487" s="124">
        <f t="shared" si="14"/>
        <v>7</v>
      </c>
      <c r="J487" s="125">
        <v>0</v>
      </c>
      <c r="K487" s="125">
        <v>0</v>
      </c>
      <c r="L487" s="125">
        <v>0</v>
      </c>
      <c r="M487" s="125">
        <v>1</v>
      </c>
      <c r="N487" s="125">
        <v>6</v>
      </c>
      <c r="O487" s="125">
        <v>0</v>
      </c>
      <c r="P487" s="125">
        <v>0</v>
      </c>
      <c r="Q487" s="126">
        <v>1</v>
      </c>
    </row>
    <row r="488" spans="1:17" ht="16.5" customHeight="1">
      <c r="A488" s="3" t="s">
        <v>482</v>
      </c>
      <c r="B488" s="3" t="s">
        <v>85</v>
      </c>
      <c r="C488" s="76" t="s">
        <v>277</v>
      </c>
      <c r="D488" s="121" t="s">
        <v>431</v>
      </c>
      <c r="E488" s="122">
        <v>2</v>
      </c>
      <c r="F488" s="123"/>
      <c r="G488" s="123"/>
      <c r="H488" s="123"/>
      <c r="I488" s="124">
        <f t="shared" si="14"/>
        <v>13</v>
      </c>
      <c r="J488" s="125">
        <v>0</v>
      </c>
      <c r="K488" s="125">
        <v>0</v>
      </c>
      <c r="L488" s="125">
        <v>0</v>
      </c>
      <c r="M488" s="125">
        <v>1</v>
      </c>
      <c r="N488" s="125">
        <v>12</v>
      </c>
      <c r="O488" s="125">
        <v>0</v>
      </c>
      <c r="P488" s="125">
        <v>0</v>
      </c>
      <c r="Q488" s="126">
        <v>1</v>
      </c>
    </row>
    <row r="489" spans="1:17" ht="16.5" customHeight="1">
      <c r="A489" s="3" t="s">
        <v>482</v>
      </c>
      <c r="B489" s="3" t="s">
        <v>85</v>
      </c>
      <c r="C489" s="76" t="s">
        <v>279</v>
      </c>
      <c r="D489" s="121" t="s">
        <v>431</v>
      </c>
      <c r="E489" s="122">
        <v>2</v>
      </c>
      <c r="F489" s="123"/>
      <c r="G489" s="123"/>
      <c r="H489" s="123"/>
      <c r="I489" s="124">
        <f t="shared" si="14"/>
        <v>11</v>
      </c>
      <c r="J489" s="125">
        <v>0</v>
      </c>
      <c r="K489" s="125">
        <v>0</v>
      </c>
      <c r="L489" s="125">
        <v>0</v>
      </c>
      <c r="M489" s="125">
        <v>0</v>
      </c>
      <c r="N489" s="125">
        <v>11</v>
      </c>
      <c r="O489" s="125">
        <v>0</v>
      </c>
      <c r="P489" s="125">
        <v>0</v>
      </c>
      <c r="Q489" s="126">
        <v>0</v>
      </c>
    </row>
    <row r="490" spans="1:17" ht="16.5" customHeight="1">
      <c r="A490" s="3" t="s">
        <v>482</v>
      </c>
      <c r="B490" s="3" t="s">
        <v>85</v>
      </c>
      <c r="C490" s="76" t="s">
        <v>281</v>
      </c>
      <c r="D490" s="121" t="s">
        <v>431</v>
      </c>
      <c r="E490" s="122">
        <v>2</v>
      </c>
      <c r="F490" s="123"/>
      <c r="G490" s="123"/>
      <c r="H490" s="123"/>
      <c r="I490" s="124">
        <f t="shared" si="14"/>
        <v>3</v>
      </c>
      <c r="J490" s="125">
        <v>0</v>
      </c>
      <c r="K490" s="125">
        <v>0</v>
      </c>
      <c r="L490" s="125">
        <v>0</v>
      </c>
      <c r="M490" s="125">
        <v>0</v>
      </c>
      <c r="N490" s="125">
        <v>3</v>
      </c>
      <c r="O490" s="125">
        <v>0</v>
      </c>
      <c r="P490" s="125">
        <v>0</v>
      </c>
      <c r="Q490" s="126">
        <v>0</v>
      </c>
    </row>
    <row r="491" spans="1:17" ht="16.5" customHeight="1">
      <c r="A491" s="3" t="s">
        <v>482</v>
      </c>
      <c r="B491" s="3" t="s">
        <v>85</v>
      </c>
      <c r="C491" s="76" t="s">
        <v>283</v>
      </c>
      <c r="D491" s="121" t="s">
        <v>431</v>
      </c>
      <c r="E491" s="122">
        <v>2</v>
      </c>
      <c r="F491" s="123"/>
      <c r="G491" s="123"/>
      <c r="H491" s="123"/>
      <c r="I491" s="124">
        <f t="shared" si="14"/>
        <v>18</v>
      </c>
      <c r="J491" s="125">
        <v>0</v>
      </c>
      <c r="K491" s="125">
        <v>0</v>
      </c>
      <c r="L491" s="125">
        <v>0</v>
      </c>
      <c r="M491" s="125">
        <v>1</v>
      </c>
      <c r="N491" s="125">
        <v>17</v>
      </c>
      <c r="O491" s="125">
        <v>0</v>
      </c>
      <c r="P491" s="125">
        <v>0</v>
      </c>
      <c r="Q491" s="126">
        <v>1</v>
      </c>
    </row>
    <row r="492" spans="1:17" ht="16.5" customHeight="1">
      <c r="A492" s="3" t="s">
        <v>482</v>
      </c>
      <c r="B492" s="3" t="s">
        <v>85</v>
      </c>
      <c r="C492" s="76" t="s">
        <v>285</v>
      </c>
      <c r="D492" s="121" t="s">
        <v>431</v>
      </c>
      <c r="E492" s="122">
        <v>2</v>
      </c>
      <c r="F492" s="123"/>
      <c r="G492" s="123"/>
      <c r="H492" s="123"/>
      <c r="I492" s="124">
        <f t="shared" si="14"/>
        <v>8</v>
      </c>
      <c r="J492" s="125">
        <v>0</v>
      </c>
      <c r="K492" s="125">
        <v>0</v>
      </c>
      <c r="L492" s="125">
        <v>0</v>
      </c>
      <c r="M492" s="125">
        <v>0</v>
      </c>
      <c r="N492" s="125">
        <v>8</v>
      </c>
      <c r="O492" s="125">
        <v>0</v>
      </c>
      <c r="P492" s="125">
        <v>0</v>
      </c>
      <c r="Q492" s="126">
        <v>0</v>
      </c>
    </row>
    <row r="493" spans="1:17" ht="16.5" customHeight="1">
      <c r="A493" s="3" t="s">
        <v>482</v>
      </c>
      <c r="B493" s="3" t="s">
        <v>85</v>
      </c>
      <c r="C493" s="76" t="s">
        <v>287</v>
      </c>
      <c r="D493" s="121" t="s">
        <v>431</v>
      </c>
      <c r="E493" s="122">
        <v>2</v>
      </c>
      <c r="F493" s="123"/>
      <c r="G493" s="123"/>
      <c r="H493" s="123"/>
      <c r="I493" s="124">
        <f t="shared" si="14"/>
        <v>6</v>
      </c>
      <c r="J493" s="125">
        <v>0</v>
      </c>
      <c r="K493" s="125">
        <v>0</v>
      </c>
      <c r="L493" s="125">
        <v>0</v>
      </c>
      <c r="M493" s="125">
        <v>0</v>
      </c>
      <c r="N493" s="125">
        <v>6</v>
      </c>
      <c r="O493" s="125">
        <v>0</v>
      </c>
      <c r="P493" s="125">
        <v>0</v>
      </c>
      <c r="Q493" s="126">
        <v>0</v>
      </c>
    </row>
    <row r="494" spans="1:17" ht="16.5" customHeight="1">
      <c r="A494" s="3" t="s">
        <v>482</v>
      </c>
      <c r="B494" s="3" t="s">
        <v>85</v>
      </c>
      <c r="C494" s="76" t="s">
        <v>289</v>
      </c>
      <c r="D494" s="121" t="s">
        <v>431</v>
      </c>
      <c r="E494" s="122">
        <v>2</v>
      </c>
      <c r="F494" s="123"/>
      <c r="G494" s="123"/>
      <c r="H494" s="123"/>
      <c r="I494" s="124">
        <f t="shared" si="14"/>
        <v>8</v>
      </c>
      <c r="J494" s="125">
        <v>0</v>
      </c>
      <c r="K494" s="125">
        <v>0</v>
      </c>
      <c r="L494" s="125">
        <v>0</v>
      </c>
      <c r="M494" s="125">
        <v>2</v>
      </c>
      <c r="N494" s="125">
        <v>6</v>
      </c>
      <c r="O494" s="125">
        <v>0</v>
      </c>
      <c r="P494" s="125">
        <v>0</v>
      </c>
      <c r="Q494" s="126">
        <v>2</v>
      </c>
    </row>
    <row r="495" spans="1:17" ht="16.5" customHeight="1">
      <c r="A495" s="3" t="s">
        <v>482</v>
      </c>
      <c r="B495" s="3" t="s">
        <v>85</v>
      </c>
      <c r="C495" s="76" t="s">
        <v>291</v>
      </c>
      <c r="D495" s="121" t="s">
        <v>431</v>
      </c>
      <c r="E495" s="122">
        <v>2</v>
      </c>
      <c r="F495" s="123"/>
      <c r="G495" s="123"/>
      <c r="H495" s="123"/>
      <c r="I495" s="124">
        <f t="shared" si="14"/>
        <v>3</v>
      </c>
      <c r="J495" s="125">
        <v>0</v>
      </c>
      <c r="K495" s="125">
        <v>0</v>
      </c>
      <c r="L495" s="125">
        <v>0</v>
      </c>
      <c r="M495" s="125">
        <v>0</v>
      </c>
      <c r="N495" s="125">
        <v>3</v>
      </c>
      <c r="O495" s="125">
        <v>0</v>
      </c>
      <c r="P495" s="125">
        <v>0</v>
      </c>
      <c r="Q495" s="126">
        <v>0</v>
      </c>
    </row>
    <row r="496" spans="1:17" ht="16.5" customHeight="1">
      <c r="A496" s="3" t="s">
        <v>482</v>
      </c>
      <c r="B496" s="3" t="s">
        <v>85</v>
      </c>
      <c r="C496" s="76" t="s">
        <v>293</v>
      </c>
      <c r="D496" s="121" t="s">
        <v>431</v>
      </c>
      <c r="E496" s="122">
        <v>2</v>
      </c>
      <c r="F496" s="123"/>
      <c r="G496" s="123"/>
      <c r="H496" s="123"/>
      <c r="I496" s="124">
        <f t="shared" si="14"/>
        <v>11</v>
      </c>
      <c r="J496" s="125">
        <v>0</v>
      </c>
      <c r="K496" s="125">
        <v>0</v>
      </c>
      <c r="L496" s="125">
        <v>0</v>
      </c>
      <c r="M496" s="125">
        <v>0</v>
      </c>
      <c r="N496" s="125">
        <v>11</v>
      </c>
      <c r="O496" s="125">
        <v>0</v>
      </c>
      <c r="P496" s="125">
        <v>0</v>
      </c>
      <c r="Q496" s="126">
        <v>0</v>
      </c>
    </row>
    <row r="497" spans="1:17" ht="16.5" customHeight="1">
      <c r="A497" s="3" t="s">
        <v>479</v>
      </c>
      <c r="B497" s="3" t="s">
        <v>477</v>
      </c>
      <c r="C497" s="76" t="s">
        <v>295</v>
      </c>
      <c r="D497" s="121" t="s">
        <v>431</v>
      </c>
      <c r="E497" s="122">
        <v>2</v>
      </c>
      <c r="F497" s="123"/>
      <c r="G497" s="123"/>
      <c r="H497" s="123"/>
      <c r="I497" s="124">
        <f t="shared" ref="I497:I555" si="15">SUM(J497:P497)</f>
        <v>46</v>
      </c>
      <c r="J497" s="125">
        <v>0</v>
      </c>
      <c r="K497" s="125">
        <v>2</v>
      </c>
      <c r="L497" s="125">
        <v>0</v>
      </c>
      <c r="M497" s="125">
        <v>5</v>
      </c>
      <c r="N497" s="125">
        <v>39</v>
      </c>
      <c r="O497" s="125">
        <v>0</v>
      </c>
      <c r="P497" s="125">
        <v>0</v>
      </c>
      <c r="Q497" s="126">
        <v>7</v>
      </c>
    </row>
    <row r="498" spans="1:17" ht="16.5" customHeight="1">
      <c r="A498" s="3" t="s">
        <v>479</v>
      </c>
      <c r="B498" s="3" t="s">
        <v>477</v>
      </c>
      <c r="C498" s="76" t="s">
        <v>297</v>
      </c>
      <c r="D498" s="121" t="s">
        <v>431</v>
      </c>
      <c r="E498" s="122">
        <v>2</v>
      </c>
      <c r="F498" s="123"/>
      <c r="G498" s="123"/>
      <c r="H498" s="123"/>
      <c r="I498" s="124">
        <f t="shared" si="15"/>
        <v>7</v>
      </c>
      <c r="J498" s="125">
        <v>0</v>
      </c>
      <c r="K498" s="125">
        <v>0</v>
      </c>
      <c r="L498" s="125">
        <v>0</v>
      </c>
      <c r="M498" s="125">
        <v>1</v>
      </c>
      <c r="N498" s="125">
        <v>6</v>
      </c>
      <c r="O498" s="125">
        <v>0</v>
      </c>
      <c r="P498" s="125">
        <v>0</v>
      </c>
      <c r="Q498" s="126">
        <v>1</v>
      </c>
    </row>
    <row r="499" spans="1:17" ht="16.5" customHeight="1">
      <c r="A499" s="3" t="s">
        <v>479</v>
      </c>
      <c r="B499" s="3" t="s">
        <v>76</v>
      </c>
      <c r="C499" s="76" t="s">
        <v>299</v>
      </c>
      <c r="D499" s="121" t="s">
        <v>431</v>
      </c>
      <c r="E499" s="122">
        <v>2</v>
      </c>
      <c r="F499" s="123"/>
      <c r="G499" s="123"/>
      <c r="H499" s="123"/>
      <c r="I499" s="124">
        <f t="shared" si="15"/>
        <v>36</v>
      </c>
      <c r="J499" s="125">
        <v>1</v>
      </c>
      <c r="K499" s="125">
        <v>0</v>
      </c>
      <c r="L499" s="125">
        <v>1</v>
      </c>
      <c r="M499" s="125">
        <v>3</v>
      </c>
      <c r="N499" s="125">
        <v>31</v>
      </c>
      <c r="O499" s="125">
        <v>0</v>
      </c>
      <c r="P499" s="125">
        <v>0</v>
      </c>
      <c r="Q499" s="126">
        <v>5</v>
      </c>
    </row>
    <row r="500" spans="1:17" ht="16.5" customHeight="1">
      <c r="A500" s="3" t="s">
        <v>479</v>
      </c>
      <c r="B500" s="3" t="s">
        <v>76</v>
      </c>
      <c r="C500" s="76" t="s">
        <v>301</v>
      </c>
      <c r="D500" s="121" t="s">
        <v>431</v>
      </c>
      <c r="E500" s="122">
        <v>2</v>
      </c>
      <c r="F500" s="123"/>
      <c r="G500" s="123"/>
      <c r="H500" s="123"/>
      <c r="I500" s="124">
        <f t="shared" si="15"/>
        <v>8</v>
      </c>
      <c r="J500" s="125">
        <v>0</v>
      </c>
      <c r="K500" s="125">
        <v>0</v>
      </c>
      <c r="L500" s="125">
        <v>0</v>
      </c>
      <c r="M500" s="125">
        <v>1</v>
      </c>
      <c r="N500" s="125">
        <v>7</v>
      </c>
      <c r="O500" s="125">
        <v>0</v>
      </c>
      <c r="P500" s="125">
        <v>0</v>
      </c>
      <c r="Q500" s="126">
        <v>1</v>
      </c>
    </row>
    <row r="501" spans="1:17" ht="16.5" customHeight="1">
      <c r="A501" s="3" t="s">
        <v>479</v>
      </c>
      <c r="B501" s="3" t="s">
        <v>76</v>
      </c>
      <c r="C501" s="76" t="s">
        <v>303</v>
      </c>
      <c r="D501" s="121" t="s">
        <v>431</v>
      </c>
      <c r="E501" s="122">
        <v>2</v>
      </c>
      <c r="F501" s="123"/>
      <c r="G501" s="123"/>
      <c r="H501" s="123"/>
      <c r="I501" s="124">
        <f t="shared" si="15"/>
        <v>9</v>
      </c>
      <c r="J501" s="125">
        <v>0</v>
      </c>
      <c r="K501" s="125">
        <v>0</v>
      </c>
      <c r="L501" s="125">
        <v>0</v>
      </c>
      <c r="M501" s="125">
        <v>0</v>
      </c>
      <c r="N501" s="125">
        <v>9</v>
      </c>
      <c r="O501" s="125">
        <v>0</v>
      </c>
      <c r="P501" s="125">
        <v>0</v>
      </c>
      <c r="Q501" s="126">
        <v>0</v>
      </c>
    </row>
    <row r="502" spans="1:17" ht="16.5" customHeight="1">
      <c r="A502" s="3" t="s">
        <v>479</v>
      </c>
      <c r="B502" s="3" t="s">
        <v>477</v>
      </c>
      <c r="C502" s="76" t="s">
        <v>305</v>
      </c>
      <c r="D502" s="121" t="s">
        <v>431</v>
      </c>
      <c r="E502" s="122">
        <v>2</v>
      </c>
      <c r="F502" s="123"/>
      <c r="G502" s="123"/>
      <c r="H502" s="123"/>
      <c r="I502" s="124">
        <f t="shared" si="15"/>
        <v>12</v>
      </c>
      <c r="J502" s="125">
        <v>1</v>
      </c>
      <c r="K502" s="125">
        <v>0</v>
      </c>
      <c r="L502" s="125">
        <v>0</v>
      </c>
      <c r="M502" s="125">
        <v>0</v>
      </c>
      <c r="N502" s="125">
        <v>11</v>
      </c>
      <c r="O502" s="125">
        <v>0</v>
      </c>
      <c r="P502" s="125">
        <v>0</v>
      </c>
      <c r="Q502" s="126">
        <v>1</v>
      </c>
    </row>
    <row r="503" spans="1:17" ht="16.5" customHeight="1">
      <c r="A503" s="3" t="s">
        <v>479</v>
      </c>
      <c r="B503" s="3" t="s">
        <v>477</v>
      </c>
      <c r="C503" s="76" t="s">
        <v>307</v>
      </c>
      <c r="D503" s="121" t="s">
        <v>431</v>
      </c>
      <c r="E503" s="122">
        <v>2</v>
      </c>
      <c r="F503" s="123"/>
      <c r="G503" s="123"/>
      <c r="H503" s="123"/>
      <c r="I503" s="124">
        <f t="shared" si="15"/>
        <v>9</v>
      </c>
      <c r="J503" s="125">
        <v>0</v>
      </c>
      <c r="K503" s="125">
        <v>0</v>
      </c>
      <c r="L503" s="125">
        <v>1</v>
      </c>
      <c r="M503" s="125">
        <v>0</v>
      </c>
      <c r="N503" s="125">
        <v>8</v>
      </c>
      <c r="O503" s="125">
        <v>0</v>
      </c>
      <c r="P503" s="125">
        <v>0</v>
      </c>
      <c r="Q503" s="126">
        <v>1</v>
      </c>
    </row>
    <row r="504" spans="1:17" ht="16.5" customHeight="1">
      <c r="A504" s="3" t="s">
        <v>486</v>
      </c>
      <c r="B504" s="3" t="s">
        <v>487</v>
      </c>
      <c r="C504" s="76" t="s">
        <v>309</v>
      </c>
      <c r="D504" s="121" t="s">
        <v>431</v>
      </c>
      <c r="E504" s="122">
        <v>2</v>
      </c>
      <c r="F504" s="123"/>
      <c r="G504" s="123"/>
      <c r="H504" s="123"/>
      <c r="I504" s="124">
        <f t="shared" si="15"/>
        <v>21</v>
      </c>
      <c r="J504" s="125">
        <v>0</v>
      </c>
      <c r="K504" s="125">
        <v>0</v>
      </c>
      <c r="L504" s="125">
        <v>0</v>
      </c>
      <c r="M504" s="125">
        <v>3</v>
      </c>
      <c r="N504" s="125">
        <v>18</v>
      </c>
      <c r="O504" s="125">
        <v>0</v>
      </c>
      <c r="P504" s="125">
        <v>0</v>
      </c>
      <c r="Q504" s="126">
        <v>3</v>
      </c>
    </row>
    <row r="505" spans="1:17" ht="16.5" customHeight="1">
      <c r="A505" s="3" t="s">
        <v>486</v>
      </c>
      <c r="B505" s="3" t="s">
        <v>487</v>
      </c>
      <c r="C505" s="76" t="s">
        <v>311</v>
      </c>
      <c r="D505" s="121" t="s">
        <v>431</v>
      </c>
      <c r="E505" s="122">
        <v>2</v>
      </c>
      <c r="F505" s="123"/>
      <c r="G505" s="123"/>
      <c r="H505" s="123"/>
      <c r="I505" s="124">
        <f t="shared" si="15"/>
        <v>39</v>
      </c>
      <c r="J505" s="125">
        <v>0</v>
      </c>
      <c r="K505" s="125">
        <v>0</v>
      </c>
      <c r="L505" s="125">
        <v>0</v>
      </c>
      <c r="M505" s="125">
        <v>3</v>
      </c>
      <c r="N505" s="125">
        <v>36</v>
      </c>
      <c r="O505" s="125">
        <v>0</v>
      </c>
      <c r="P505" s="125">
        <v>0</v>
      </c>
      <c r="Q505" s="126">
        <v>3</v>
      </c>
    </row>
    <row r="506" spans="1:17" ht="16.5" customHeight="1">
      <c r="A506" s="3" t="s">
        <v>486</v>
      </c>
      <c r="B506" s="3" t="s">
        <v>487</v>
      </c>
      <c r="C506" s="76" t="s">
        <v>313</v>
      </c>
      <c r="D506" s="121" t="s">
        <v>431</v>
      </c>
      <c r="E506" s="122">
        <v>2</v>
      </c>
      <c r="F506" s="123"/>
      <c r="G506" s="123"/>
      <c r="H506" s="123"/>
      <c r="I506" s="124">
        <f t="shared" si="15"/>
        <v>18</v>
      </c>
      <c r="J506" s="125">
        <v>0</v>
      </c>
      <c r="K506" s="125">
        <v>0</v>
      </c>
      <c r="L506" s="125">
        <v>1</v>
      </c>
      <c r="M506" s="125">
        <v>0</v>
      </c>
      <c r="N506" s="125">
        <v>17</v>
      </c>
      <c r="O506" s="125">
        <v>0</v>
      </c>
      <c r="P506" s="125">
        <v>0</v>
      </c>
      <c r="Q506" s="126">
        <v>1</v>
      </c>
    </row>
    <row r="507" spans="1:17" ht="16.5" customHeight="1">
      <c r="A507" s="3" t="s">
        <v>486</v>
      </c>
      <c r="B507" s="3" t="s">
        <v>487</v>
      </c>
      <c r="C507" s="76" t="s">
        <v>315</v>
      </c>
      <c r="D507" s="121" t="s">
        <v>431</v>
      </c>
      <c r="E507" s="122">
        <v>2</v>
      </c>
      <c r="F507" s="123"/>
      <c r="G507" s="123"/>
      <c r="H507" s="123"/>
      <c r="I507" s="124">
        <f t="shared" si="15"/>
        <v>4</v>
      </c>
      <c r="J507" s="125">
        <v>0</v>
      </c>
      <c r="K507" s="125">
        <v>0</v>
      </c>
      <c r="L507" s="125">
        <v>0</v>
      </c>
      <c r="M507" s="125">
        <v>1</v>
      </c>
      <c r="N507" s="125">
        <v>3</v>
      </c>
      <c r="O507" s="125">
        <v>0</v>
      </c>
      <c r="P507" s="125">
        <v>0</v>
      </c>
      <c r="Q507" s="126">
        <v>1</v>
      </c>
    </row>
    <row r="508" spans="1:17" ht="16.5" customHeight="1">
      <c r="A508" s="3" t="s">
        <v>486</v>
      </c>
      <c r="B508" s="3" t="s">
        <v>487</v>
      </c>
      <c r="C508" s="76" t="s">
        <v>317</v>
      </c>
      <c r="D508" s="121" t="s">
        <v>431</v>
      </c>
      <c r="E508" s="122">
        <v>2</v>
      </c>
      <c r="F508" s="123"/>
      <c r="G508" s="123"/>
      <c r="H508" s="123"/>
      <c r="I508" s="124">
        <f t="shared" si="15"/>
        <v>10</v>
      </c>
      <c r="J508" s="125">
        <v>0</v>
      </c>
      <c r="K508" s="125">
        <v>0</v>
      </c>
      <c r="L508" s="125">
        <v>0</v>
      </c>
      <c r="M508" s="125">
        <v>4</v>
      </c>
      <c r="N508" s="125">
        <v>6</v>
      </c>
      <c r="O508" s="125">
        <v>0</v>
      </c>
      <c r="P508" s="125">
        <v>0</v>
      </c>
      <c r="Q508" s="126">
        <v>4</v>
      </c>
    </row>
    <row r="509" spans="1:17" ht="16.5" customHeight="1">
      <c r="A509" s="3" t="s">
        <v>486</v>
      </c>
      <c r="B509" s="3" t="s">
        <v>487</v>
      </c>
      <c r="C509" s="76" t="s">
        <v>319</v>
      </c>
      <c r="D509" s="121" t="s">
        <v>431</v>
      </c>
      <c r="E509" s="122">
        <v>2</v>
      </c>
      <c r="F509" s="123"/>
      <c r="G509" s="123"/>
      <c r="H509" s="123"/>
      <c r="I509" s="124">
        <f t="shared" si="15"/>
        <v>2</v>
      </c>
      <c r="J509" s="125">
        <v>0</v>
      </c>
      <c r="K509" s="125">
        <v>0</v>
      </c>
      <c r="L509" s="125">
        <v>0</v>
      </c>
      <c r="M509" s="125">
        <v>1</v>
      </c>
      <c r="N509" s="125">
        <v>1</v>
      </c>
      <c r="O509" s="125">
        <v>0</v>
      </c>
      <c r="P509" s="125">
        <v>0</v>
      </c>
      <c r="Q509" s="126">
        <v>1</v>
      </c>
    </row>
    <row r="510" spans="1:17" ht="16.5" customHeight="1">
      <c r="A510" s="3" t="s">
        <v>486</v>
      </c>
      <c r="B510" s="3" t="s">
        <v>487</v>
      </c>
      <c r="C510" s="76" t="s">
        <v>321</v>
      </c>
      <c r="D510" s="121" t="s">
        <v>431</v>
      </c>
      <c r="E510" s="122">
        <v>2</v>
      </c>
      <c r="F510" s="123"/>
      <c r="G510" s="123"/>
      <c r="H510" s="123"/>
      <c r="I510" s="124">
        <f t="shared" si="15"/>
        <v>10</v>
      </c>
      <c r="J510" s="125">
        <v>0</v>
      </c>
      <c r="K510" s="125">
        <v>0</v>
      </c>
      <c r="L510" s="125">
        <v>0</v>
      </c>
      <c r="M510" s="125">
        <v>1</v>
      </c>
      <c r="N510" s="125">
        <v>8</v>
      </c>
      <c r="O510" s="125">
        <v>1</v>
      </c>
      <c r="P510" s="125">
        <v>0</v>
      </c>
      <c r="Q510" s="126">
        <v>1</v>
      </c>
    </row>
    <row r="511" spans="1:17" ht="16.5" customHeight="1">
      <c r="A511" s="3" t="s">
        <v>479</v>
      </c>
      <c r="B511" s="3" t="s">
        <v>76</v>
      </c>
      <c r="C511" s="76" t="s">
        <v>323</v>
      </c>
      <c r="D511" s="121" t="s">
        <v>431</v>
      </c>
      <c r="E511" s="122">
        <v>2</v>
      </c>
      <c r="F511" s="123"/>
      <c r="G511" s="123"/>
      <c r="H511" s="123"/>
      <c r="I511" s="124">
        <f t="shared" si="15"/>
        <v>16</v>
      </c>
      <c r="J511" s="125">
        <v>0</v>
      </c>
      <c r="K511" s="125">
        <v>0</v>
      </c>
      <c r="L511" s="125">
        <v>1</v>
      </c>
      <c r="M511" s="125">
        <v>2</v>
      </c>
      <c r="N511" s="125">
        <v>12</v>
      </c>
      <c r="O511" s="125">
        <v>1</v>
      </c>
      <c r="P511" s="125">
        <v>0</v>
      </c>
      <c r="Q511" s="126">
        <v>3</v>
      </c>
    </row>
    <row r="512" spans="1:17" ht="16.5" customHeight="1">
      <c r="A512" s="3" t="s">
        <v>470</v>
      </c>
      <c r="B512" s="3" t="s">
        <v>471</v>
      </c>
      <c r="C512" s="76" t="s">
        <v>325</v>
      </c>
      <c r="D512" s="121" t="s">
        <v>431</v>
      </c>
      <c r="E512" s="122">
        <v>2</v>
      </c>
      <c r="F512" s="123"/>
      <c r="G512" s="123"/>
      <c r="H512" s="123"/>
      <c r="I512" s="124">
        <f t="shared" si="15"/>
        <v>11</v>
      </c>
      <c r="J512" s="125">
        <v>0</v>
      </c>
      <c r="K512" s="125">
        <v>0</v>
      </c>
      <c r="L512" s="125">
        <v>2</v>
      </c>
      <c r="M512" s="125">
        <v>0</v>
      </c>
      <c r="N512" s="125">
        <v>9</v>
      </c>
      <c r="O512" s="125">
        <v>0</v>
      </c>
      <c r="P512" s="125">
        <v>0</v>
      </c>
      <c r="Q512" s="126">
        <v>2</v>
      </c>
    </row>
    <row r="513" spans="1:17" ht="16.5" customHeight="1">
      <c r="A513" s="3" t="s">
        <v>470</v>
      </c>
      <c r="B513" s="3" t="s">
        <v>471</v>
      </c>
      <c r="C513" s="76" t="s">
        <v>327</v>
      </c>
      <c r="D513" s="121" t="s">
        <v>431</v>
      </c>
      <c r="E513" s="122">
        <v>2</v>
      </c>
      <c r="F513" s="123"/>
      <c r="G513" s="123"/>
      <c r="H513" s="123"/>
      <c r="I513" s="124">
        <f t="shared" si="15"/>
        <v>5</v>
      </c>
      <c r="J513" s="125">
        <v>0</v>
      </c>
      <c r="K513" s="125">
        <v>0</v>
      </c>
      <c r="L513" s="125">
        <v>0</v>
      </c>
      <c r="M513" s="125">
        <v>0</v>
      </c>
      <c r="N513" s="125">
        <v>5</v>
      </c>
      <c r="O513" s="125">
        <v>0</v>
      </c>
      <c r="P513" s="125">
        <v>0</v>
      </c>
      <c r="Q513" s="126">
        <v>0</v>
      </c>
    </row>
    <row r="514" spans="1:17" ht="16.5" customHeight="1">
      <c r="A514" s="3" t="s">
        <v>481</v>
      </c>
      <c r="B514" s="3" t="s">
        <v>55</v>
      </c>
      <c r="C514" s="76" t="s">
        <v>329</v>
      </c>
      <c r="D514" s="121" t="s">
        <v>431</v>
      </c>
      <c r="E514" s="122">
        <v>2</v>
      </c>
      <c r="F514" s="123"/>
      <c r="G514" s="123"/>
      <c r="H514" s="123"/>
      <c r="I514" s="124">
        <f t="shared" si="15"/>
        <v>23</v>
      </c>
      <c r="J514" s="125">
        <v>0</v>
      </c>
      <c r="K514" s="125">
        <v>1</v>
      </c>
      <c r="L514" s="125">
        <v>0</v>
      </c>
      <c r="M514" s="125">
        <v>1</v>
      </c>
      <c r="N514" s="125">
        <v>21</v>
      </c>
      <c r="O514" s="125">
        <v>0</v>
      </c>
      <c r="P514" s="125">
        <v>0</v>
      </c>
      <c r="Q514" s="126">
        <v>2</v>
      </c>
    </row>
    <row r="515" spans="1:17" ht="16.5" customHeight="1">
      <c r="A515" s="3" t="s">
        <v>481</v>
      </c>
      <c r="B515" s="3" t="s">
        <v>55</v>
      </c>
      <c r="C515" s="76" t="s">
        <v>331</v>
      </c>
      <c r="D515" s="121" t="s">
        <v>431</v>
      </c>
      <c r="E515" s="122">
        <v>2</v>
      </c>
      <c r="F515" s="123"/>
      <c r="G515" s="123"/>
      <c r="H515" s="123"/>
      <c r="I515" s="124">
        <f t="shared" si="15"/>
        <v>8</v>
      </c>
      <c r="J515" s="125">
        <v>0</v>
      </c>
      <c r="K515" s="125">
        <v>0</v>
      </c>
      <c r="L515" s="125">
        <v>0</v>
      </c>
      <c r="M515" s="125">
        <v>1</v>
      </c>
      <c r="N515" s="125">
        <v>7</v>
      </c>
      <c r="O515" s="125">
        <v>0</v>
      </c>
      <c r="P515" s="125">
        <v>0</v>
      </c>
      <c r="Q515" s="126">
        <v>1</v>
      </c>
    </row>
    <row r="516" spans="1:17" ht="16.5" customHeight="1">
      <c r="A516" s="3" t="s">
        <v>470</v>
      </c>
      <c r="B516" s="3" t="s">
        <v>471</v>
      </c>
      <c r="C516" s="76" t="s">
        <v>333</v>
      </c>
      <c r="D516" s="121" t="s">
        <v>431</v>
      </c>
      <c r="E516" s="122">
        <v>2</v>
      </c>
      <c r="F516" s="123"/>
      <c r="G516" s="123"/>
      <c r="H516" s="123"/>
      <c r="I516" s="124">
        <f t="shared" si="15"/>
        <v>20</v>
      </c>
      <c r="J516" s="125">
        <v>0</v>
      </c>
      <c r="K516" s="125">
        <v>0</v>
      </c>
      <c r="L516" s="125">
        <v>0</v>
      </c>
      <c r="M516" s="125">
        <v>2</v>
      </c>
      <c r="N516" s="125">
        <v>18</v>
      </c>
      <c r="O516" s="125">
        <v>0</v>
      </c>
      <c r="P516" s="125">
        <v>0</v>
      </c>
      <c r="Q516" s="126">
        <v>2</v>
      </c>
    </row>
    <row r="517" spans="1:17" ht="16.5" customHeight="1">
      <c r="A517" s="3" t="s">
        <v>481</v>
      </c>
      <c r="B517" s="3" t="s">
        <v>55</v>
      </c>
      <c r="C517" s="76" t="s">
        <v>335</v>
      </c>
      <c r="D517" s="121" t="s">
        <v>431</v>
      </c>
      <c r="E517" s="122">
        <v>2</v>
      </c>
      <c r="F517" s="123"/>
      <c r="G517" s="123"/>
      <c r="H517" s="123"/>
      <c r="I517" s="124">
        <f t="shared" si="15"/>
        <v>24</v>
      </c>
      <c r="J517" s="125">
        <v>0</v>
      </c>
      <c r="K517" s="125">
        <v>0</v>
      </c>
      <c r="L517" s="125">
        <v>0</v>
      </c>
      <c r="M517" s="125">
        <v>1</v>
      </c>
      <c r="N517" s="125">
        <v>23</v>
      </c>
      <c r="O517" s="125">
        <v>0</v>
      </c>
      <c r="P517" s="125">
        <v>0</v>
      </c>
      <c r="Q517" s="126">
        <v>1</v>
      </c>
    </row>
    <row r="518" spans="1:17" ht="16.5" customHeight="1">
      <c r="A518" s="3" t="s">
        <v>481</v>
      </c>
      <c r="B518" s="3" t="s">
        <v>55</v>
      </c>
      <c r="C518" s="76" t="s">
        <v>337</v>
      </c>
      <c r="D518" s="121" t="s">
        <v>431</v>
      </c>
      <c r="E518" s="122">
        <v>2</v>
      </c>
      <c r="F518" s="123"/>
      <c r="G518" s="123"/>
      <c r="H518" s="123"/>
      <c r="I518" s="124">
        <f t="shared" si="15"/>
        <v>25</v>
      </c>
      <c r="J518" s="125">
        <v>0</v>
      </c>
      <c r="K518" s="125">
        <v>0</v>
      </c>
      <c r="L518" s="125">
        <v>0</v>
      </c>
      <c r="M518" s="125">
        <v>3</v>
      </c>
      <c r="N518" s="125">
        <v>22</v>
      </c>
      <c r="O518" s="125">
        <v>0</v>
      </c>
      <c r="P518" s="125">
        <v>0</v>
      </c>
      <c r="Q518" s="126">
        <v>3</v>
      </c>
    </row>
    <row r="519" spans="1:17" ht="16.5" customHeight="1">
      <c r="A519" s="3" t="s">
        <v>506</v>
      </c>
      <c r="B519" s="3" t="s">
        <v>507</v>
      </c>
      <c r="C519" s="76" t="s">
        <v>339</v>
      </c>
      <c r="D519" s="121" t="s">
        <v>431</v>
      </c>
      <c r="E519" s="122">
        <v>2</v>
      </c>
      <c r="F519" s="123"/>
      <c r="G519" s="123"/>
      <c r="H519" s="123"/>
      <c r="I519" s="124">
        <f t="shared" si="15"/>
        <v>27</v>
      </c>
      <c r="J519" s="125">
        <v>0</v>
      </c>
      <c r="K519" s="125">
        <v>0</v>
      </c>
      <c r="L519" s="125">
        <v>0</v>
      </c>
      <c r="M519" s="125">
        <v>2</v>
      </c>
      <c r="N519" s="125">
        <v>25</v>
      </c>
      <c r="O519" s="125">
        <v>0</v>
      </c>
      <c r="P519" s="125">
        <v>0</v>
      </c>
      <c r="Q519" s="126">
        <v>2</v>
      </c>
    </row>
    <row r="520" spans="1:17" ht="16.5" customHeight="1">
      <c r="A520" s="3" t="s">
        <v>506</v>
      </c>
      <c r="B520" s="3" t="s">
        <v>507</v>
      </c>
      <c r="C520" s="76" t="s">
        <v>341</v>
      </c>
      <c r="D520" s="121" t="s">
        <v>431</v>
      </c>
      <c r="E520" s="122">
        <v>2</v>
      </c>
      <c r="F520" s="123"/>
      <c r="G520" s="123"/>
      <c r="H520" s="123"/>
      <c r="I520" s="124">
        <f t="shared" si="15"/>
        <v>11</v>
      </c>
      <c r="J520" s="125">
        <v>0</v>
      </c>
      <c r="K520" s="125">
        <v>0</v>
      </c>
      <c r="L520" s="125">
        <v>0</v>
      </c>
      <c r="M520" s="125">
        <v>0</v>
      </c>
      <c r="N520" s="125">
        <v>11</v>
      </c>
      <c r="O520" s="125">
        <v>0</v>
      </c>
      <c r="P520" s="125">
        <v>0</v>
      </c>
      <c r="Q520" s="126">
        <v>0</v>
      </c>
    </row>
    <row r="521" spans="1:17" ht="16.5" customHeight="1">
      <c r="A521" s="3" t="s">
        <v>506</v>
      </c>
      <c r="B521" s="3" t="s">
        <v>507</v>
      </c>
      <c r="C521" s="76" t="s">
        <v>343</v>
      </c>
      <c r="D521" s="121" t="s">
        <v>431</v>
      </c>
      <c r="E521" s="122">
        <v>2</v>
      </c>
      <c r="F521" s="123"/>
      <c r="G521" s="123"/>
      <c r="H521" s="123"/>
      <c r="I521" s="124">
        <f t="shared" si="15"/>
        <v>9</v>
      </c>
      <c r="J521" s="125">
        <v>0</v>
      </c>
      <c r="K521" s="125">
        <v>0</v>
      </c>
      <c r="L521" s="125">
        <v>0</v>
      </c>
      <c r="M521" s="125">
        <v>0</v>
      </c>
      <c r="N521" s="125">
        <v>9</v>
      </c>
      <c r="O521" s="125">
        <v>0</v>
      </c>
      <c r="P521" s="125">
        <v>0</v>
      </c>
      <c r="Q521" s="126">
        <v>0</v>
      </c>
    </row>
    <row r="522" spans="1:17" ht="16.5" customHeight="1">
      <c r="A522" s="3" t="s">
        <v>506</v>
      </c>
      <c r="B522" s="3" t="s">
        <v>508</v>
      </c>
      <c r="C522" s="76" t="s">
        <v>345</v>
      </c>
      <c r="D522" s="121" t="s">
        <v>431</v>
      </c>
      <c r="E522" s="122">
        <v>2</v>
      </c>
      <c r="F522" s="123"/>
      <c r="G522" s="123"/>
      <c r="H522" s="123"/>
      <c r="I522" s="124">
        <f t="shared" si="15"/>
        <v>32</v>
      </c>
      <c r="J522" s="125">
        <v>0</v>
      </c>
      <c r="K522" s="125">
        <v>0</v>
      </c>
      <c r="L522" s="125">
        <v>0</v>
      </c>
      <c r="M522" s="125">
        <v>1</v>
      </c>
      <c r="N522" s="125">
        <v>31</v>
      </c>
      <c r="O522" s="125">
        <v>0</v>
      </c>
      <c r="P522" s="125">
        <v>0</v>
      </c>
      <c r="Q522" s="126">
        <v>1</v>
      </c>
    </row>
    <row r="523" spans="1:17" ht="16.5" customHeight="1">
      <c r="A523" s="3" t="s">
        <v>506</v>
      </c>
      <c r="B523" s="3" t="s">
        <v>508</v>
      </c>
      <c r="C523" s="76" t="s">
        <v>347</v>
      </c>
      <c r="D523" s="121" t="s">
        <v>431</v>
      </c>
      <c r="E523" s="122">
        <v>2</v>
      </c>
      <c r="F523" s="123"/>
      <c r="G523" s="123"/>
      <c r="H523" s="123"/>
      <c r="I523" s="124">
        <f t="shared" si="15"/>
        <v>10</v>
      </c>
      <c r="J523" s="125">
        <v>0</v>
      </c>
      <c r="K523" s="125">
        <v>0</v>
      </c>
      <c r="L523" s="125">
        <v>0</v>
      </c>
      <c r="M523" s="125">
        <v>0</v>
      </c>
      <c r="N523" s="125">
        <v>10</v>
      </c>
      <c r="O523" s="125">
        <v>0</v>
      </c>
      <c r="P523" s="125">
        <v>0</v>
      </c>
      <c r="Q523" s="126">
        <v>0</v>
      </c>
    </row>
    <row r="524" spans="1:17" ht="16.5" customHeight="1">
      <c r="A524" s="3" t="s">
        <v>506</v>
      </c>
      <c r="B524" s="3" t="s">
        <v>508</v>
      </c>
      <c r="C524" s="76" t="s">
        <v>349</v>
      </c>
      <c r="D524" s="121" t="s">
        <v>431</v>
      </c>
      <c r="E524" s="122">
        <v>2</v>
      </c>
      <c r="F524" s="123"/>
      <c r="G524" s="123"/>
      <c r="H524" s="123"/>
      <c r="I524" s="124">
        <f t="shared" si="15"/>
        <v>12</v>
      </c>
      <c r="J524" s="125">
        <v>0</v>
      </c>
      <c r="K524" s="125">
        <v>0</v>
      </c>
      <c r="L524" s="125">
        <v>0</v>
      </c>
      <c r="M524" s="125">
        <v>2</v>
      </c>
      <c r="N524" s="125">
        <v>9</v>
      </c>
      <c r="O524" s="125">
        <v>1</v>
      </c>
      <c r="P524" s="125">
        <v>0</v>
      </c>
      <c r="Q524" s="126">
        <v>2</v>
      </c>
    </row>
    <row r="525" spans="1:17" ht="16.5" customHeight="1">
      <c r="A525" s="3" t="s">
        <v>506</v>
      </c>
      <c r="B525" s="3" t="s">
        <v>507</v>
      </c>
      <c r="C525" s="76" t="s">
        <v>351</v>
      </c>
      <c r="D525" s="121" t="s">
        <v>431</v>
      </c>
      <c r="E525" s="122">
        <v>2</v>
      </c>
      <c r="F525" s="123"/>
      <c r="G525" s="123"/>
      <c r="H525" s="123"/>
      <c r="I525" s="124">
        <f t="shared" si="15"/>
        <v>59</v>
      </c>
      <c r="J525" s="125">
        <v>0</v>
      </c>
      <c r="K525" s="125">
        <v>1</v>
      </c>
      <c r="L525" s="125">
        <v>2</v>
      </c>
      <c r="M525" s="125">
        <v>4</v>
      </c>
      <c r="N525" s="125">
        <v>52</v>
      </c>
      <c r="O525" s="125">
        <v>0</v>
      </c>
      <c r="P525" s="125">
        <v>0</v>
      </c>
      <c r="Q525" s="126">
        <v>7</v>
      </c>
    </row>
    <row r="526" spans="1:17" ht="16.5" customHeight="1">
      <c r="A526" s="3" t="s">
        <v>474</v>
      </c>
      <c r="B526" s="3" t="s">
        <v>475</v>
      </c>
      <c r="C526" s="76" t="s">
        <v>353</v>
      </c>
      <c r="D526" s="121" t="s">
        <v>431</v>
      </c>
      <c r="E526" s="122">
        <v>2</v>
      </c>
      <c r="F526" s="123"/>
      <c r="G526" s="123"/>
      <c r="H526" s="123"/>
      <c r="I526" s="124">
        <f t="shared" si="15"/>
        <v>128</v>
      </c>
      <c r="J526" s="125">
        <v>0</v>
      </c>
      <c r="K526" s="125">
        <v>0</v>
      </c>
      <c r="L526" s="125">
        <v>0</v>
      </c>
      <c r="M526" s="125">
        <v>11</v>
      </c>
      <c r="N526" s="125">
        <v>114</v>
      </c>
      <c r="O526" s="125">
        <v>3</v>
      </c>
      <c r="P526" s="125">
        <v>0</v>
      </c>
      <c r="Q526" s="126">
        <v>11</v>
      </c>
    </row>
    <row r="527" spans="1:17" ht="16.5" customHeight="1">
      <c r="A527" s="3" t="s">
        <v>474</v>
      </c>
      <c r="B527" s="3" t="s">
        <v>475</v>
      </c>
      <c r="C527" s="76" t="s">
        <v>355</v>
      </c>
      <c r="D527" s="121" t="s">
        <v>431</v>
      </c>
      <c r="E527" s="122">
        <v>2</v>
      </c>
      <c r="F527" s="123"/>
      <c r="G527" s="123"/>
      <c r="H527" s="123"/>
      <c r="I527" s="124">
        <f t="shared" si="15"/>
        <v>14</v>
      </c>
      <c r="J527" s="125">
        <v>0</v>
      </c>
      <c r="K527" s="125">
        <v>0</v>
      </c>
      <c r="L527" s="125">
        <v>0</v>
      </c>
      <c r="M527" s="125">
        <v>0</v>
      </c>
      <c r="N527" s="125">
        <v>14</v>
      </c>
      <c r="O527" s="125">
        <v>0</v>
      </c>
      <c r="P527" s="125">
        <v>0</v>
      </c>
      <c r="Q527" s="126">
        <v>0</v>
      </c>
    </row>
    <row r="528" spans="1:17" ht="16.5" customHeight="1">
      <c r="A528" s="3" t="s">
        <v>474</v>
      </c>
      <c r="B528" s="3" t="s">
        <v>475</v>
      </c>
      <c r="C528" s="76" t="s">
        <v>357</v>
      </c>
      <c r="D528" s="121" t="s">
        <v>431</v>
      </c>
      <c r="E528" s="122">
        <v>2</v>
      </c>
      <c r="F528" s="123"/>
      <c r="G528" s="123"/>
      <c r="H528" s="123"/>
      <c r="I528" s="124">
        <f t="shared" si="15"/>
        <v>16</v>
      </c>
      <c r="J528" s="125">
        <v>0</v>
      </c>
      <c r="K528" s="125">
        <v>0</v>
      </c>
      <c r="L528" s="125">
        <v>0</v>
      </c>
      <c r="M528" s="125">
        <v>0</v>
      </c>
      <c r="N528" s="125">
        <v>16</v>
      </c>
      <c r="O528" s="125">
        <v>0</v>
      </c>
      <c r="P528" s="125">
        <v>0</v>
      </c>
      <c r="Q528" s="126">
        <v>0</v>
      </c>
    </row>
    <row r="529" spans="1:17" ht="16.5" customHeight="1">
      <c r="A529" s="3" t="s">
        <v>474</v>
      </c>
      <c r="B529" s="3" t="s">
        <v>475</v>
      </c>
      <c r="C529" s="76" t="s">
        <v>359</v>
      </c>
      <c r="D529" s="121" t="s">
        <v>431</v>
      </c>
      <c r="E529" s="122">
        <v>2</v>
      </c>
      <c r="F529" s="123"/>
      <c r="G529" s="123"/>
      <c r="H529" s="123"/>
      <c r="I529" s="124">
        <f t="shared" si="15"/>
        <v>11</v>
      </c>
      <c r="J529" s="125">
        <v>0</v>
      </c>
      <c r="K529" s="125">
        <v>0</v>
      </c>
      <c r="L529" s="125">
        <v>0</v>
      </c>
      <c r="M529" s="125">
        <v>0</v>
      </c>
      <c r="N529" s="125">
        <v>11</v>
      </c>
      <c r="O529" s="125">
        <v>0</v>
      </c>
      <c r="P529" s="125">
        <v>0</v>
      </c>
      <c r="Q529" s="126">
        <v>0</v>
      </c>
    </row>
    <row r="530" spans="1:17" ht="16.5" customHeight="1">
      <c r="A530" s="3" t="s">
        <v>474</v>
      </c>
      <c r="B530" s="3" t="s">
        <v>475</v>
      </c>
      <c r="C530" s="76" t="s">
        <v>361</v>
      </c>
      <c r="D530" s="121" t="s">
        <v>431</v>
      </c>
      <c r="E530" s="122">
        <v>2</v>
      </c>
      <c r="F530" s="123"/>
      <c r="G530" s="123"/>
      <c r="H530" s="123"/>
      <c r="I530" s="124">
        <f t="shared" si="15"/>
        <v>18</v>
      </c>
      <c r="J530" s="125">
        <v>0</v>
      </c>
      <c r="K530" s="125">
        <v>0</v>
      </c>
      <c r="L530" s="125">
        <v>0</v>
      </c>
      <c r="M530" s="125">
        <v>0</v>
      </c>
      <c r="N530" s="125">
        <v>18</v>
      </c>
      <c r="O530" s="125">
        <v>0</v>
      </c>
      <c r="P530" s="125">
        <v>0</v>
      </c>
      <c r="Q530" s="126">
        <v>0</v>
      </c>
    </row>
    <row r="531" spans="1:17" ht="16.5" customHeight="1">
      <c r="A531" s="3" t="s">
        <v>474</v>
      </c>
      <c r="B531" s="3" t="s">
        <v>475</v>
      </c>
      <c r="C531" s="76" t="s">
        <v>363</v>
      </c>
      <c r="D531" s="121" t="s">
        <v>431</v>
      </c>
      <c r="E531" s="122">
        <v>2</v>
      </c>
      <c r="F531" s="123"/>
      <c r="G531" s="123"/>
      <c r="H531" s="123"/>
      <c r="I531" s="124">
        <f t="shared" si="15"/>
        <v>18</v>
      </c>
      <c r="J531" s="125">
        <v>0</v>
      </c>
      <c r="K531" s="125">
        <v>0</v>
      </c>
      <c r="L531" s="125">
        <v>1</v>
      </c>
      <c r="M531" s="125">
        <v>2</v>
      </c>
      <c r="N531" s="125">
        <v>14</v>
      </c>
      <c r="O531" s="125">
        <v>1</v>
      </c>
      <c r="P531" s="125">
        <v>0</v>
      </c>
      <c r="Q531" s="126">
        <v>3</v>
      </c>
    </row>
    <row r="532" spans="1:17" ht="16.5" customHeight="1">
      <c r="A532" s="3" t="s">
        <v>474</v>
      </c>
      <c r="B532" s="3" t="s">
        <v>475</v>
      </c>
      <c r="C532" s="76" t="s">
        <v>365</v>
      </c>
      <c r="D532" s="121" t="s">
        <v>431</v>
      </c>
      <c r="E532" s="122">
        <v>2</v>
      </c>
      <c r="F532" s="123"/>
      <c r="G532" s="123"/>
      <c r="H532" s="123"/>
      <c r="I532" s="124">
        <f t="shared" si="15"/>
        <v>53</v>
      </c>
      <c r="J532" s="125">
        <v>0</v>
      </c>
      <c r="K532" s="125">
        <v>0</v>
      </c>
      <c r="L532" s="125">
        <v>3</v>
      </c>
      <c r="M532" s="125">
        <v>3</v>
      </c>
      <c r="N532" s="125">
        <v>47</v>
      </c>
      <c r="O532" s="125">
        <v>0</v>
      </c>
      <c r="P532" s="125">
        <v>0</v>
      </c>
      <c r="Q532" s="126">
        <v>6</v>
      </c>
    </row>
    <row r="533" spans="1:17" ht="16.5" customHeight="1">
      <c r="A533" s="3" t="s">
        <v>474</v>
      </c>
      <c r="B533" s="3" t="s">
        <v>475</v>
      </c>
      <c r="C533" s="76" t="s">
        <v>367</v>
      </c>
      <c r="D533" s="121" t="s">
        <v>431</v>
      </c>
      <c r="E533" s="122">
        <v>2</v>
      </c>
      <c r="F533" s="123"/>
      <c r="G533" s="123"/>
      <c r="H533" s="123"/>
      <c r="I533" s="124">
        <f t="shared" si="15"/>
        <v>10</v>
      </c>
      <c r="J533" s="125">
        <v>0</v>
      </c>
      <c r="K533" s="125">
        <v>0</v>
      </c>
      <c r="L533" s="125">
        <v>0</v>
      </c>
      <c r="M533" s="125">
        <v>1</v>
      </c>
      <c r="N533" s="125">
        <v>9</v>
      </c>
      <c r="O533" s="125">
        <v>0</v>
      </c>
      <c r="P533" s="125">
        <v>0</v>
      </c>
      <c r="Q533" s="126">
        <v>1</v>
      </c>
    </row>
    <row r="534" spans="1:17" ht="16.5" customHeight="1">
      <c r="A534" s="3" t="s">
        <v>474</v>
      </c>
      <c r="B534" s="3" t="s">
        <v>475</v>
      </c>
      <c r="C534" s="76" t="s">
        <v>369</v>
      </c>
      <c r="D534" s="121" t="s">
        <v>431</v>
      </c>
      <c r="E534" s="122">
        <v>2</v>
      </c>
      <c r="F534" s="123"/>
      <c r="G534" s="123"/>
      <c r="H534" s="123"/>
      <c r="I534" s="124">
        <f t="shared" si="15"/>
        <v>20</v>
      </c>
      <c r="J534" s="125">
        <v>0</v>
      </c>
      <c r="K534" s="125">
        <v>0</v>
      </c>
      <c r="L534" s="125">
        <v>0</v>
      </c>
      <c r="M534" s="125">
        <v>4</v>
      </c>
      <c r="N534" s="125">
        <v>15</v>
      </c>
      <c r="O534" s="125">
        <v>1</v>
      </c>
      <c r="P534" s="125">
        <v>0</v>
      </c>
      <c r="Q534" s="126">
        <v>4</v>
      </c>
    </row>
    <row r="535" spans="1:17" ht="16.5" customHeight="1">
      <c r="A535" s="3" t="s">
        <v>474</v>
      </c>
      <c r="B535" s="3" t="s">
        <v>475</v>
      </c>
      <c r="C535" s="76" t="s">
        <v>371</v>
      </c>
      <c r="D535" s="121" t="s">
        <v>431</v>
      </c>
      <c r="E535" s="122">
        <v>2</v>
      </c>
      <c r="F535" s="123"/>
      <c r="G535" s="123"/>
      <c r="H535" s="123"/>
      <c r="I535" s="124">
        <f t="shared" si="15"/>
        <v>24</v>
      </c>
      <c r="J535" s="125">
        <v>0</v>
      </c>
      <c r="K535" s="125">
        <v>0</v>
      </c>
      <c r="L535" s="125">
        <v>0</v>
      </c>
      <c r="M535" s="125">
        <v>2</v>
      </c>
      <c r="N535" s="125">
        <v>22</v>
      </c>
      <c r="O535" s="125">
        <v>0</v>
      </c>
      <c r="P535" s="125">
        <v>0</v>
      </c>
      <c r="Q535" s="126">
        <v>2</v>
      </c>
    </row>
    <row r="536" spans="1:17" ht="16.5" customHeight="1">
      <c r="A536" s="3" t="s">
        <v>474</v>
      </c>
      <c r="B536" s="3" t="s">
        <v>475</v>
      </c>
      <c r="C536" s="76" t="s">
        <v>373</v>
      </c>
      <c r="D536" s="121" t="s">
        <v>431</v>
      </c>
      <c r="E536" s="122">
        <v>2</v>
      </c>
      <c r="F536" s="123"/>
      <c r="G536" s="123"/>
      <c r="H536" s="123"/>
      <c r="I536" s="124">
        <f t="shared" si="15"/>
        <v>6</v>
      </c>
      <c r="J536" s="125">
        <v>0</v>
      </c>
      <c r="K536" s="125">
        <v>0</v>
      </c>
      <c r="L536" s="125">
        <v>0</v>
      </c>
      <c r="M536" s="125">
        <v>0</v>
      </c>
      <c r="N536" s="125">
        <v>6</v>
      </c>
      <c r="O536" s="125">
        <v>0</v>
      </c>
      <c r="P536" s="125">
        <v>0</v>
      </c>
      <c r="Q536" s="126">
        <v>0</v>
      </c>
    </row>
    <row r="537" spans="1:17" ht="16.5" customHeight="1">
      <c r="A537" s="3" t="s">
        <v>474</v>
      </c>
      <c r="B537" s="3" t="s">
        <v>475</v>
      </c>
      <c r="C537" s="76" t="s">
        <v>375</v>
      </c>
      <c r="D537" s="121" t="s">
        <v>431</v>
      </c>
      <c r="E537" s="122">
        <v>2</v>
      </c>
      <c r="F537" s="123"/>
      <c r="G537" s="123"/>
      <c r="H537" s="123"/>
      <c r="I537" s="124">
        <f t="shared" si="15"/>
        <v>65</v>
      </c>
      <c r="J537" s="125">
        <v>0</v>
      </c>
      <c r="K537" s="125">
        <v>0</v>
      </c>
      <c r="L537" s="125">
        <v>0</v>
      </c>
      <c r="M537" s="125">
        <v>3</v>
      </c>
      <c r="N537" s="125">
        <v>62</v>
      </c>
      <c r="O537" s="125">
        <v>0</v>
      </c>
      <c r="P537" s="125">
        <v>0</v>
      </c>
      <c r="Q537" s="126">
        <v>3</v>
      </c>
    </row>
    <row r="538" spans="1:17" ht="16.5" customHeight="1">
      <c r="A538" s="3" t="s">
        <v>474</v>
      </c>
      <c r="B538" s="3" t="s">
        <v>475</v>
      </c>
      <c r="C538" s="76" t="s">
        <v>377</v>
      </c>
      <c r="D538" s="121" t="s">
        <v>431</v>
      </c>
      <c r="E538" s="122">
        <v>2</v>
      </c>
      <c r="F538" s="123"/>
      <c r="G538" s="123"/>
      <c r="H538" s="123"/>
      <c r="I538" s="124">
        <f t="shared" si="15"/>
        <v>11</v>
      </c>
      <c r="J538" s="125">
        <v>0</v>
      </c>
      <c r="K538" s="125">
        <v>0</v>
      </c>
      <c r="L538" s="125">
        <v>0</v>
      </c>
      <c r="M538" s="125">
        <v>0</v>
      </c>
      <c r="N538" s="125">
        <v>11</v>
      </c>
      <c r="O538" s="125">
        <v>0</v>
      </c>
      <c r="P538" s="125">
        <v>0</v>
      </c>
      <c r="Q538" s="126">
        <v>0</v>
      </c>
    </row>
    <row r="539" spans="1:17" ht="16.5" customHeight="1">
      <c r="A539" s="3" t="s">
        <v>474</v>
      </c>
      <c r="B539" s="3" t="s">
        <v>475</v>
      </c>
      <c r="C539" s="76" t="s">
        <v>379</v>
      </c>
      <c r="D539" s="121" t="s">
        <v>431</v>
      </c>
      <c r="E539" s="122">
        <v>2</v>
      </c>
      <c r="F539" s="123"/>
      <c r="G539" s="123"/>
      <c r="H539" s="123"/>
      <c r="I539" s="124">
        <f t="shared" si="15"/>
        <v>7</v>
      </c>
      <c r="J539" s="125">
        <v>0</v>
      </c>
      <c r="K539" s="125">
        <v>0</v>
      </c>
      <c r="L539" s="125">
        <v>0</v>
      </c>
      <c r="M539" s="125">
        <v>1</v>
      </c>
      <c r="N539" s="125">
        <v>5</v>
      </c>
      <c r="O539" s="125">
        <v>1</v>
      </c>
      <c r="P539" s="125">
        <v>0</v>
      </c>
      <c r="Q539" s="126">
        <v>1</v>
      </c>
    </row>
    <row r="540" spans="1:17" ht="16.5" customHeight="1">
      <c r="A540" s="3" t="s">
        <v>474</v>
      </c>
      <c r="B540" s="3" t="s">
        <v>475</v>
      </c>
      <c r="C540" s="76" t="s">
        <v>381</v>
      </c>
      <c r="D540" s="121" t="s">
        <v>431</v>
      </c>
      <c r="E540" s="122">
        <v>2</v>
      </c>
      <c r="F540" s="123"/>
      <c r="G540" s="123"/>
      <c r="H540" s="123"/>
      <c r="I540" s="124">
        <f t="shared" si="15"/>
        <v>17</v>
      </c>
      <c r="J540" s="125">
        <v>0</v>
      </c>
      <c r="K540" s="125">
        <v>0</v>
      </c>
      <c r="L540" s="125">
        <v>0</v>
      </c>
      <c r="M540" s="125">
        <v>2</v>
      </c>
      <c r="N540" s="125">
        <v>15</v>
      </c>
      <c r="O540" s="125">
        <v>0</v>
      </c>
      <c r="P540" s="125">
        <v>0</v>
      </c>
      <c r="Q540" s="126">
        <v>2</v>
      </c>
    </row>
    <row r="541" spans="1:17" ht="16.5" customHeight="1">
      <c r="A541" s="3" t="s">
        <v>474</v>
      </c>
      <c r="B541" s="3" t="s">
        <v>475</v>
      </c>
      <c r="C541" s="76" t="s">
        <v>383</v>
      </c>
      <c r="D541" s="121" t="s">
        <v>431</v>
      </c>
      <c r="E541" s="122">
        <v>2</v>
      </c>
      <c r="F541" s="123"/>
      <c r="G541" s="123"/>
      <c r="H541" s="123"/>
      <c r="I541" s="124">
        <f t="shared" si="15"/>
        <v>14</v>
      </c>
      <c r="J541" s="125">
        <v>0</v>
      </c>
      <c r="K541" s="125">
        <v>0</v>
      </c>
      <c r="L541" s="125">
        <v>0</v>
      </c>
      <c r="M541" s="125">
        <v>1</v>
      </c>
      <c r="N541" s="125">
        <v>13</v>
      </c>
      <c r="O541" s="125">
        <v>0</v>
      </c>
      <c r="P541" s="125">
        <v>0</v>
      </c>
      <c r="Q541" s="126">
        <v>1</v>
      </c>
    </row>
    <row r="542" spans="1:17" ht="16.5" customHeight="1">
      <c r="A542" s="3" t="s">
        <v>474</v>
      </c>
      <c r="B542" s="3" t="s">
        <v>475</v>
      </c>
      <c r="C542" s="76" t="s">
        <v>385</v>
      </c>
      <c r="D542" s="121" t="s">
        <v>431</v>
      </c>
      <c r="E542" s="122">
        <v>2</v>
      </c>
      <c r="F542" s="123"/>
      <c r="G542" s="123"/>
      <c r="H542" s="123"/>
      <c r="I542" s="124">
        <f t="shared" si="15"/>
        <v>11</v>
      </c>
      <c r="J542" s="125">
        <v>0</v>
      </c>
      <c r="K542" s="125">
        <v>0</v>
      </c>
      <c r="L542" s="125">
        <v>0</v>
      </c>
      <c r="M542" s="125">
        <v>2</v>
      </c>
      <c r="N542" s="125">
        <v>9</v>
      </c>
      <c r="O542" s="125">
        <v>0</v>
      </c>
      <c r="P542" s="125">
        <v>0</v>
      </c>
      <c r="Q542" s="126">
        <v>2</v>
      </c>
    </row>
    <row r="543" spans="1:17" ht="16.5" customHeight="1">
      <c r="A543" s="3" t="s">
        <v>474</v>
      </c>
      <c r="B543" s="3" t="s">
        <v>475</v>
      </c>
      <c r="C543" s="76" t="s">
        <v>387</v>
      </c>
      <c r="D543" s="121" t="s">
        <v>431</v>
      </c>
      <c r="E543" s="122">
        <v>2</v>
      </c>
      <c r="F543" s="123"/>
      <c r="G543" s="123"/>
      <c r="H543" s="123"/>
      <c r="I543" s="124">
        <f t="shared" si="15"/>
        <v>7</v>
      </c>
      <c r="J543" s="125">
        <v>0</v>
      </c>
      <c r="K543" s="125">
        <v>0</v>
      </c>
      <c r="L543" s="125">
        <v>0</v>
      </c>
      <c r="M543" s="125">
        <v>2</v>
      </c>
      <c r="N543" s="125">
        <v>5</v>
      </c>
      <c r="O543" s="125">
        <v>0</v>
      </c>
      <c r="P543" s="125">
        <v>0</v>
      </c>
      <c r="Q543" s="126">
        <v>2</v>
      </c>
    </row>
    <row r="544" spans="1:17" ht="16.5" customHeight="1">
      <c r="A544" s="3" t="s">
        <v>472</v>
      </c>
      <c r="B544" s="3" t="s">
        <v>473</v>
      </c>
      <c r="C544" s="76" t="s">
        <v>389</v>
      </c>
      <c r="D544" s="121" t="s">
        <v>431</v>
      </c>
      <c r="E544" s="122">
        <v>2</v>
      </c>
      <c r="F544" s="123"/>
      <c r="G544" s="123"/>
      <c r="H544" s="123"/>
      <c r="I544" s="124">
        <f t="shared" si="15"/>
        <v>63</v>
      </c>
      <c r="J544" s="125">
        <v>0</v>
      </c>
      <c r="K544" s="125">
        <v>1</v>
      </c>
      <c r="L544" s="125">
        <v>1</v>
      </c>
      <c r="M544" s="125">
        <v>7</v>
      </c>
      <c r="N544" s="125">
        <v>54</v>
      </c>
      <c r="O544" s="125">
        <v>0</v>
      </c>
      <c r="P544" s="125">
        <v>0</v>
      </c>
      <c r="Q544" s="126">
        <v>9</v>
      </c>
    </row>
    <row r="545" spans="1:17" ht="16.5" customHeight="1">
      <c r="A545" s="3" t="s">
        <v>472</v>
      </c>
      <c r="B545" s="3" t="s">
        <v>473</v>
      </c>
      <c r="C545" s="76" t="s">
        <v>391</v>
      </c>
      <c r="D545" s="121" t="s">
        <v>431</v>
      </c>
      <c r="E545" s="122">
        <v>2</v>
      </c>
      <c r="F545" s="123"/>
      <c r="G545" s="123"/>
      <c r="H545" s="123"/>
      <c r="I545" s="124">
        <f t="shared" si="15"/>
        <v>19</v>
      </c>
      <c r="J545" s="125">
        <v>0</v>
      </c>
      <c r="K545" s="125">
        <v>0</v>
      </c>
      <c r="L545" s="125">
        <v>1</v>
      </c>
      <c r="M545" s="125">
        <v>1</v>
      </c>
      <c r="N545" s="125">
        <v>17</v>
      </c>
      <c r="O545" s="125">
        <v>0</v>
      </c>
      <c r="P545" s="125">
        <v>0</v>
      </c>
      <c r="Q545" s="126">
        <v>2</v>
      </c>
    </row>
    <row r="546" spans="1:17" ht="16.5" customHeight="1">
      <c r="A546" s="3" t="s">
        <v>472</v>
      </c>
      <c r="B546" s="3" t="s">
        <v>473</v>
      </c>
      <c r="C546" s="76" t="s">
        <v>393</v>
      </c>
      <c r="D546" s="121" t="s">
        <v>431</v>
      </c>
      <c r="E546" s="122">
        <v>2</v>
      </c>
      <c r="F546" s="123"/>
      <c r="G546" s="123"/>
      <c r="H546" s="123"/>
      <c r="I546" s="124">
        <f t="shared" si="15"/>
        <v>16</v>
      </c>
      <c r="J546" s="125">
        <v>0</v>
      </c>
      <c r="K546" s="125">
        <v>0</v>
      </c>
      <c r="L546" s="125">
        <v>0</v>
      </c>
      <c r="M546" s="125">
        <v>0</v>
      </c>
      <c r="N546" s="125">
        <v>16</v>
      </c>
      <c r="O546" s="125">
        <v>0</v>
      </c>
      <c r="P546" s="125">
        <v>0</v>
      </c>
      <c r="Q546" s="126">
        <v>0</v>
      </c>
    </row>
    <row r="547" spans="1:17" ht="16.5" customHeight="1">
      <c r="A547" s="3" t="s">
        <v>472</v>
      </c>
      <c r="B547" s="3" t="s">
        <v>473</v>
      </c>
      <c r="C547" s="76" t="s">
        <v>395</v>
      </c>
      <c r="D547" s="121" t="s">
        <v>431</v>
      </c>
      <c r="E547" s="122">
        <v>2</v>
      </c>
      <c r="F547" s="123"/>
      <c r="G547" s="123"/>
      <c r="H547" s="123"/>
      <c r="I547" s="124">
        <f t="shared" si="15"/>
        <v>21</v>
      </c>
      <c r="J547" s="125">
        <v>0</v>
      </c>
      <c r="K547" s="125">
        <v>0</v>
      </c>
      <c r="L547" s="125">
        <v>2</v>
      </c>
      <c r="M547" s="125">
        <v>1</v>
      </c>
      <c r="N547" s="125">
        <v>18</v>
      </c>
      <c r="O547" s="125">
        <v>0</v>
      </c>
      <c r="P547" s="125">
        <v>0</v>
      </c>
      <c r="Q547" s="126">
        <v>3</v>
      </c>
    </row>
    <row r="548" spans="1:17" ht="16.5" customHeight="1">
      <c r="A548" s="3" t="s">
        <v>472</v>
      </c>
      <c r="B548" s="3" t="s">
        <v>473</v>
      </c>
      <c r="C548" s="76" t="s">
        <v>397</v>
      </c>
      <c r="D548" s="121" t="s">
        <v>431</v>
      </c>
      <c r="E548" s="122">
        <v>2</v>
      </c>
      <c r="F548" s="123"/>
      <c r="G548" s="123"/>
      <c r="H548" s="123"/>
      <c r="I548" s="124">
        <f t="shared" si="15"/>
        <v>13</v>
      </c>
      <c r="J548" s="125">
        <v>0</v>
      </c>
      <c r="K548" s="125">
        <v>0</v>
      </c>
      <c r="L548" s="125">
        <v>0</v>
      </c>
      <c r="M548" s="125">
        <v>4</v>
      </c>
      <c r="N548" s="125">
        <v>9</v>
      </c>
      <c r="O548" s="125">
        <v>0</v>
      </c>
      <c r="P548" s="125">
        <v>0</v>
      </c>
      <c r="Q548" s="126">
        <v>4</v>
      </c>
    </row>
    <row r="549" spans="1:17" ht="16.5" customHeight="1">
      <c r="A549" s="3" t="s">
        <v>472</v>
      </c>
      <c r="B549" s="3" t="s">
        <v>473</v>
      </c>
      <c r="C549" s="76" t="s">
        <v>399</v>
      </c>
      <c r="D549" s="121" t="s">
        <v>431</v>
      </c>
      <c r="E549" s="122">
        <v>2</v>
      </c>
      <c r="F549" s="123"/>
      <c r="G549" s="123"/>
      <c r="H549" s="123"/>
      <c r="I549" s="124">
        <f t="shared" si="15"/>
        <v>4</v>
      </c>
      <c r="J549" s="125">
        <v>0</v>
      </c>
      <c r="K549" s="125">
        <v>0</v>
      </c>
      <c r="L549" s="125">
        <v>0</v>
      </c>
      <c r="M549" s="125">
        <v>2</v>
      </c>
      <c r="N549" s="125">
        <v>2</v>
      </c>
      <c r="O549" s="125">
        <v>0</v>
      </c>
      <c r="P549" s="125">
        <v>0</v>
      </c>
      <c r="Q549" s="126">
        <v>2</v>
      </c>
    </row>
    <row r="550" spans="1:17" ht="16.5" customHeight="1">
      <c r="A550" s="3" t="s">
        <v>472</v>
      </c>
      <c r="B550" s="3" t="s">
        <v>473</v>
      </c>
      <c r="C550" s="76" t="s">
        <v>401</v>
      </c>
      <c r="D550" s="121" t="s">
        <v>431</v>
      </c>
      <c r="E550" s="122">
        <v>2</v>
      </c>
      <c r="F550" s="123"/>
      <c r="G550" s="123"/>
      <c r="H550" s="123"/>
      <c r="I550" s="124">
        <f t="shared" si="15"/>
        <v>13</v>
      </c>
      <c r="J550" s="125">
        <v>0</v>
      </c>
      <c r="K550" s="125">
        <v>0</v>
      </c>
      <c r="L550" s="125">
        <v>0</v>
      </c>
      <c r="M550" s="125">
        <v>1</v>
      </c>
      <c r="N550" s="125">
        <v>12</v>
      </c>
      <c r="O550" s="125">
        <v>0</v>
      </c>
      <c r="P550" s="125">
        <v>0</v>
      </c>
      <c r="Q550" s="126">
        <v>1</v>
      </c>
    </row>
    <row r="551" spans="1:17" ht="16.5" customHeight="1">
      <c r="A551" s="3" t="s">
        <v>70</v>
      </c>
      <c r="B551" s="3" t="s">
        <v>509</v>
      </c>
      <c r="C551" s="76" t="s">
        <v>403</v>
      </c>
      <c r="D551" s="121" t="s">
        <v>431</v>
      </c>
      <c r="E551" s="122">
        <v>2</v>
      </c>
      <c r="F551" s="123"/>
      <c r="G551" s="123"/>
      <c r="H551" s="123"/>
      <c r="I551" s="124">
        <f t="shared" si="15"/>
        <v>46</v>
      </c>
      <c r="J551" s="125">
        <v>0</v>
      </c>
      <c r="K551" s="125">
        <v>0</v>
      </c>
      <c r="L551" s="125">
        <v>0</v>
      </c>
      <c r="M551" s="125">
        <v>4</v>
      </c>
      <c r="N551" s="125">
        <v>42</v>
      </c>
      <c r="O551" s="125">
        <v>0</v>
      </c>
      <c r="P551" s="125">
        <v>0</v>
      </c>
      <c r="Q551" s="126">
        <v>4</v>
      </c>
    </row>
    <row r="552" spans="1:17" ht="16.5" customHeight="1">
      <c r="A552" s="3" t="s">
        <v>70</v>
      </c>
      <c r="B552" s="3" t="s">
        <v>509</v>
      </c>
      <c r="C552" s="76" t="s">
        <v>405</v>
      </c>
      <c r="D552" s="121" t="s">
        <v>431</v>
      </c>
      <c r="E552" s="122">
        <v>2</v>
      </c>
      <c r="F552" s="123"/>
      <c r="G552" s="123"/>
      <c r="H552" s="123"/>
      <c r="I552" s="124">
        <f t="shared" si="15"/>
        <v>75</v>
      </c>
      <c r="J552" s="125">
        <v>0</v>
      </c>
      <c r="K552" s="125">
        <v>2</v>
      </c>
      <c r="L552" s="125">
        <v>0</v>
      </c>
      <c r="M552" s="125">
        <v>6</v>
      </c>
      <c r="N552" s="125">
        <v>67</v>
      </c>
      <c r="O552" s="125">
        <v>0</v>
      </c>
      <c r="P552" s="125">
        <v>0</v>
      </c>
      <c r="Q552" s="126">
        <v>8</v>
      </c>
    </row>
    <row r="553" spans="1:17" ht="16.5" customHeight="1">
      <c r="A553" s="3" t="s">
        <v>70</v>
      </c>
      <c r="B553" s="3" t="s">
        <v>509</v>
      </c>
      <c r="C553" s="76" t="s">
        <v>407</v>
      </c>
      <c r="D553" s="121" t="s">
        <v>431</v>
      </c>
      <c r="E553" s="122">
        <v>2</v>
      </c>
      <c r="F553" s="123"/>
      <c r="G553" s="123"/>
      <c r="H553" s="123"/>
      <c r="I553" s="124">
        <f t="shared" si="15"/>
        <v>18</v>
      </c>
      <c r="J553" s="125">
        <v>0</v>
      </c>
      <c r="K553" s="125">
        <v>0</v>
      </c>
      <c r="L553" s="125">
        <v>0</v>
      </c>
      <c r="M553" s="125">
        <v>0</v>
      </c>
      <c r="N553" s="125">
        <v>18</v>
      </c>
      <c r="O553" s="125">
        <v>0</v>
      </c>
      <c r="P553" s="125">
        <v>0</v>
      </c>
      <c r="Q553" s="126">
        <v>0</v>
      </c>
    </row>
    <row r="554" spans="1:17" ht="16.5" customHeight="1">
      <c r="A554" s="3" t="s">
        <v>70</v>
      </c>
      <c r="B554" s="3" t="s">
        <v>509</v>
      </c>
      <c r="C554" s="76" t="s">
        <v>409</v>
      </c>
      <c r="D554" s="121" t="s">
        <v>431</v>
      </c>
      <c r="E554" s="122">
        <v>2</v>
      </c>
      <c r="F554" s="123"/>
      <c r="G554" s="123"/>
      <c r="H554" s="123"/>
      <c r="I554" s="124">
        <f t="shared" si="15"/>
        <v>9</v>
      </c>
      <c r="J554" s="125">
        <v>0</v>
      </c>
      <c r="K554" s="125">
        <v>0</v>
      </c>
      <c r="L554" s="125">
        <v>0</v>
      </c>
      <c r="M554" s="125">
        <v>0</v>
      </c>
      <c r="N554" s="125">
        <v>9</v>
      </c>
      <c r="O554" s="125">
        <v>0</v>
      </c>
      <c r="P554" s="125">
        <v>0</v>
      </c>
      <c r="Q554" s="126">
        <v>0</v>
      </c>
    </row>
    <row r="555" spans="1:17" ht="16.5" customHeight="1">
      <c r="C555" s="85" t="s">
        <v>410</v>
      </c>
      <c r="D555" s="130" t="s">
        <v>431</v>
      </c>
      <c r="E555" s="131">
        <v>2</v>
      </c>
      <c r="F555" s="132"/>
      <c r="G555" s="132"/>
      <c r="H555" s="132"/>
      <c r="I555" s="127">
        <f t="shared" si="15"/>
        <v>1</v>
      </c>
      <c r="J555" s="128">
        <v>0</v>
      </c>
      <c r="K555" s="128">
        <v>0</v>
      </c>
      <c r="L555" s="128">
        <v>0</v>
      </c>
      <c r="M555" s="128">
        <v>0</v>
      </c>
      <c r="N555" s="128">
        <v>1</v>
      </c>
      <c r="O555" s="128">
        <v>0</v>
      </c>
      <c r="P555" s="128">
        <v>0</v>
      </c>
      <c r="Q555" s="129">
        <v>0</v>
      </c>
    </row>
    <row r="556" spans="1:17">
      <c r="C556" s="19" t="s">
        <v>427</v>
      </c>
      <c r="D556" s="114" t="s">
        <v>540</v>
      </c>
      <c r="E556" s="20"/>
      <c r="F556" s="20"/>
      <c r="G556" s="20"/>
      <c r="H556" s="20"/>
      <c r="I556" s="20"/>
      <c r="J556" s="20"/>
      <c r="K556" s="20"/>
      <c r="L556" s="20"/>
      <c r="M556" s="20"/>
      <c r="N556" s="20"/>
      <c r="O556" s="20"/>
      <c r="P556" s="20"/>
      <c r="Q556" s="20"/>
    </row>
    <row r="557" spans="1:17">
      <c r="C557" s="19"/>
      <c r="D557" s="20"/>
      <c r="E557" s="20"/>
      <c r="F557" s="20"/>
      <c r="G557" s="20"/>
      <c r="H557" s="20"/>
      <c r="I557" s="20"/>
      <c r="J557" s="20"/>
      <c r="K557" s="20"/>
      <c r="L557" s="20"/>
      <c r="M557" s="20"/>
      <c r="N557" s="20"/>
      <c r="O557" s="20"/>
      <c r="P557" s="20"/>
      <c r="Q557" s="20"/>
    </row>
    <row r="558" spans="1:17">
      <c r="C558" s="19" t="s">
        <v>428</v>
      </c>
      <c r="D558" s="20" t="s">
        <v>429</v>
      </c>
      <c r="E558" s="20"/>
      <c r="F558" s="20"/>
      <c r="G558" s="20"/>
      <c r="H558" s="20"/>
      <c r="I558" s="20"/>
      <c r="J558" s="20"/>
      <c r="K558" s="20"/>
      <c r="L558" s="20"/>
      <c r="M558" s="20"/>
      <c r="N558" s="20"/>
      <c r="O558" s="20"/>
      <c r="P558" s="20"/>
      <c r="Q558" s="20"/>
    </row>
    <row r="559" spans="1:17">
      <c r="C559" s="20"/>
      <c r="D559" s="20"/>
      <c r="E559" s="20"/>
      <c r="F559" s="20"/>
      <c r="G559" s="20"/>
      <c r="H559" s="20"/>
      <c r="I559" s="20"/>
      <c r="J559" s="20"/>
      <c r="K559" s="20"/>
      <c r="L559" s="20"/>
      <c r="M559" s="20"/>
      <c r="N559" s="20"/>
      <c r="O559" s="20"/>
      <c r="P559" s="20"/>
      <c r="Q559" s="20"/>
    </row>
    <row r="560" spans="1:17">
      <c r="C560" s="20"/>
      <c r="D560" s="20"/>
      <c r="E560" s="20"/>
      <c r="F560" s="20"/>
      <c r="G560" s="20"/>
      <c r="H560" s="20"/>
      <c r="I560" s="20"/>
      <c r="J560" s="20"/>
      <c r="K560" s="20"/>
      <c r="L560" s="20"/>
      <c r="M560" s="20"/>
      <c r="N560" s="20"/>
      <c r="O560" s="20"/>
      <c r="P560" s="20"/>
      <c r="Q560" s="20"/>
    </row>
    <row r="561" spans="3:17">
      <c r="C561" s="20"/>
      <c r="D561" s="20"/>
      <c r="E561" s="20"/>
      <c r="F561" s="20"/>
      <c r="G561" s="20"/>
      <c r="H561" s="20"/>
      <c r="I561" s="20"/>
      <c r="J561" s="20"/>
      <c r="K561" s="20"/>
      <c r="L561" s="20"/>
      <c r="M561" s="20"/>
      <c r="N561" s="20"/>
      <c r="O561" s="20"/>
      <c r="P561" s="20"/>
      <c r="Q561" s="20"/>
    </row>
    <row r="562" spans="3:17">
      <c r="C562" s="20"/>
      <c r="D562" s="20"/>
      <c r="E562" s="20"/>
      <c r="F562" s="20"/>
      <c r="G562" s="20"/>
      <c r="H562" s="20"/>
      <c r="I562" s="20"/>
      <c r="J562" s="20"/>
      <c r="K562" s="20"/>
      <c r="L562" s="20"/>
      <c r="M562" s="20"/>
      <c r="N562" s="20"/>
      <c r="O562" s="20"/>
      <c r="P562" s="20"/>
      <c r="Q562" s="20"/>
    </row>
    <row r="563" spans="3:17">
      <c r="C563" s="20"/>
      <c r="D563" s="20"/>
      <c r="E563" s="20"/>
      <c r="F563" s="20"/>
      <c r="G563" s="20"/>
      <c r="H563" s="20"/>
      <c r="I563" s="20"/>
      <c r="J563" s="20"/>
      <c r="K563" s="20"/>
      <c r="L563" s="20"/>
      <c r="M563" s="20"/>
      <c r="N563" s="20"/>
      <c r="O563" s="20"/>
      <c r="P563" s="20"/>
      <c r="Q563" s="20"/>
    </row>
    <row r="564" spans="3:17">
      <c r="C564" s="20"/>
      <c r="D564" s="20"/>
      <c r="E564" s="20"/>
      <c r="F564" s="20"/>
      <c r="G564" s="20"/>
      <c r="H564" s="20"/>
      <c r="I564" s="20"/>
      <c r="J564" s="20"/>
      <c r="K564" s="20"/>
      <c r="L564" s="20"/>
      <c r="M564" s="20"/>
      <c r="N564" s="20"/>
      <c r="O564" s="20"/>
      <c r="P564" s="20"/>
      <c r="Q564" s="20"/>
    </row>
    <row r="565" spans="3:17">
      <c r="C565" s="20"/>
      <c r="D565" s="20"/>
      <c r="E565" s="20"/>
      <c r="F565" s="20"/>
      <c r="G565" s="20"/>
      <c r="H565" s="20"/>
      <c r="I565" s="20"/>
      <c r="J565" s="20"/>
      <c r="K565" s="20"/>
      <c r="L565" s="20"/>
      <c r="M565" s="20"/>
      <c r="N565" s="20"/>
      <c r="O565" s="20"/>
      <c r="P565" s="20"/>
      <c r="Q565" s="20"/>
    </row>
    <row r="566" spans="3:17">
      <c r="C566" s="20"/>
      <c r="D566" s="20"/>
      <c r="E566" s="20"/>
      <c r="F566" s="20"/>
      <c r="G566" s="20"/>
      <c r="H566" s="20"/>
      <c r="I566" s="20"/>
      <c r="J566" s="20"/>
      <c r="K566" s="20"/>
      <c r="L566" s="20"/>
      <c r="M566" s="20"/>
      <c r="N566" s="20"/>
      <c r="O566" s="20"/>
      <c r="P566" s="20"/>
      <c r="Q566" s="20"/>
    </row>
    <row r="567" spans="3:17">
      <c r="C567" s="20"/>
      <c r="D567" s="20"/>
      <c r="E567" s="20"/>
      <c r="F567" s="20"/>
      <c r="G567" s="20"/>
      <c r="H567" s="20"/>
      <c r="I567" s="20"/>
      <c r="J567" s="20"/>
      <c r="K567" s="20"/>
      <c r="L567" s="20"/>
      <c r="M567" s="20"/>
      <c r="N567" s="20"/>
      <c r="O567" s="20"/>
      <c r="P567" s="20"/>
      <c r="Q567" s="20"/>
    </row>
    <row r="568" spans="3:17">
      <c r="C568" s="20"/>
      <c r="D568" s="20"/>
      <c r="E568" s="20"/>
      <c r="F568" s="20"/>
      <c r="G568" s="20"/>
      <c r="H568" s="20"/>
      <c r="I568" s="20"/>
      <c r="J568" s="20"/>
      <c r="K568" s="20"/>
      <c r="L568" s="20"/>
      <c r="M568" s="20"/>
      <c r="N568" s="20"/>
      <c r="O568" s="20"/>
      <c r="P568" s="20"/>
      <c r="Q568" s="20"/>
    </row>
    <row r="569" spans="3:17">
      <c r="C569" s="20"/>
      <c r="D569" s="20"/>
      <c r="E569" s="20"/>
      <c r="F569" s="20"/>
      <c r="G569" s="20"/>
      <c r="H569" s="20"/>
      <c r="I569" s="20"/>
      <c r="J569" s="20"/>
      <c r="K569" s="20"/>
      <c r="L569" s="20"/>
      <c r="M569" s="20"/>
      <c r="N569" s="20"/>
      <c r="O569" s="20"/>
      <c r="P569" s="20"/>
      <c r="Q569" s="20"/>
    </row>
    <row r="570" spans="3:17">
      <c r="C570" s="20"/>
      <c r="D570" s="20"/>
      <c r="E570" s="20"/>
      <c r="F570" s="20"/>
      <c r="G570" s="20"/>
      <c r="H570" s="20"/>
      <c r="I570" s="20"/>
      <c r="J570" s="20"/>
      <c r="K570" s="20"/>
      <c r="L570" s="20"/>
      <c r="M570" s="20"/>
      <c r="N570" s="20"/>
      <c r="O570" s="20"/>
      <c r="P570" s="20"/>
      <c r="Q570" s="20"/>
    </row>
    <row r="571" spans="3:17">
      <c r="C571" s="20"/>
      <c r="D571" s="20"/>
      <c r="E571" s="20"/>
      <c r="F571" s="20"/>
      <c r="G571" s="20"/>
      <c r="H571" s="20"/>
      <c r="I571" s="20"/>
      <c r="J571" s="20"/>
      <c r="K571" s="20"/>
      <c r="L571" s="20"/>
      <c r="M571" s="20"/>
      <c r="N571" s="20"/>
      <c r="O571" s="20"/>
      <c r="P571" s="20"/>
      <c r="Q571" s="20"/>
    </row>
    <row r="572" spans="3:17">
      <c r="C572" s="20"/>
      <c r="D572" s="20"/>
      <c r="E572" s="20"/>
      <c r="F572" s="20"/>
      <c r="G572" s="20"/>
      <c r="H572" s="20"/>
      <c r="I572" s="20"/>
      <c r="J572" s="20"/>
      <c r="K572" s="20"/>
      <c r="L572" s="20"/>
      <c r="M572" s="20"/>
      <c r="N572" s="20"/>
      <c r="O572" s="20"/>
      <c r="P572" s="20"/>
      <c r="Q572" s="20"/>
    </row>
    <row r="573" spans="3:17">
      <c r="C573" s="20"/>
      <c r="D573" s="20"/>
      <c r="E573" s="20"/>
      <c r="F573" s="20"/>
      <c r="G573" s="20"/>
      <c r="H573" s="20"/>
      <c r="I573" s="20"/>
      <c r="J573" s="20"/>
      <c r="K573" s="20"/>
      <c r="L573" s="20"/>
      <c r="M573" s="20"/>
      <c r="N573" s="20"/>
      <c r="O573" s="20"/>
      <c r="P573" s="20"/>
      <c r="Q573" s="20"/>
    </row>
    <row r="574" spans="3:17">
      <c r="C574" s="20"/>
      <c r="D574" s="20"/>
      <c r="E574" s="20"/>
      <c r="F574" s="20"/>
      <c r="G574" s="20"/>
      <c r="H574" s="20"/>
      <c r="I574" s="20"/>
      <c r="J574" s="20"/>
      <c r="K574" s="20"/>
      <c r="L574" s="20"/>
      <c r="M574" s="20"/>
      <c r="N574" s="20"/>
      <c r="O574" s="20"/>
      <c r="P574" s="20"/>
      <c r="Q574" s="20"/>
    </row>
    <row r="575" spans="3:17">
      <c r="C575" s="20"/>
      <c r="D575" s="20"/>
      <c r="E575" s="20"/>
      <c r="F575" s="20"/>
      <c r="G575" s="20"/>
      <c r="H575" s="20"/>
      <c r="I575" s="20"/>
      <c r="J575" s="20"/>
      <c r="K575" s="20"/>
      <c r="L575" s="20"/>
      <c r="M575" s="20"/>
      <c r="N575" s="20"/>
      <c r="O575" s="20"/>
      <c r="P575" s="20"/>
      <c r="Q575" s="20"/>
    </row>
    <row r="576" spans="3:17">
      <c r="C576" s="20"/>
      <c r="D576" s="20"/>
      <c r="E576" s="20"/>
      <c r="F576" s="20"/>
      <c r="G576" s="20"/>
      <c r="H576" s="20"/>
      <c r="I576" s="20"/>
      <c r="J576" s="20"/>
      <c r="K576" s="20"/>
      <c r="L576" s="20"/>
      <c r="M576" s="20"/>
      <c r="N576" s="20"/>
      <c r="O576" s="20"/>
      <c r="P576" s="20"/>
      <c r="Q576" s="20"/>
    </row>
    <row r="577" spans="3:17">
      <c r="C577" s="20"/>
      <c r="D577" s="20"/>
      <c r="E577" s="20"/>
      <c r="F577" s="20"/>
      <c r="G577" s="20"/>
      <c r="H577" s="20"/>
      <c r="I577" s="20"/>
      <c r="J577" s="20"/>
      <c r="K577" s="20"/>
      <c r="L577" s="20"/>
      <c r="M577" s="20"/>
      <c r="N577" s="20"/>
      <c r="O577" s="20"/>
      <c r="P577" s="20"/>
      <c r="Q577" s="20"/>
    </row>
    <row r="578" spans="3:17">
      <c r="C578" s="20"/>
      <c r="D578" s="20"/>
      <c r="E578" s="20"/>
      <c r="F578" s="20"/>
      <c r="G578" s="20"/>
      <c r="H578" s="20"/>
      <c r="I578" s="20"/>
      <c r="J578" s="20"/>
      <c r="K578" s="20"/>
      <c r="L578" s="20"/>
      <c r="M578" s="20"/>
      <c r="N578" s="20"/>
      <c r="O578" s="20"/>
      <c r="P578" s="20"/>
      <c r="Q578" s="20"/>
    </row>
    <row r="579" spans="3:17">
      <c r="C579" s="20"/>
      <c r="D579" s="20"/>
      <c r="E579" s="20"/>
      <c r="F579" s="20"/>
      <c r="G579" s="20"/>
      <c r="H579" s="20"/>
      <c r="I579" s="20"/>
      <c r="J579" s="20"/>
      <c r="K579" s="20"/>
      <c r="L579" s="20"/>
      <c r="M579" s="20"/>
      <c r="N579" s="20"/>
      <c r="O579" s="20"/>
      <c r="P579" s="20"/>
      <c r="Q579" s="20"/>
    </row>
    <row r="580" spans="3:17">
      <c r="C580" s="20"/>
      <c r="D580" s="20"/>
      <c r="E580" s="20"/>
      <c r="F580" s="20"/>
      <c r="G580" s="20"/>
      <c r="H580" s="20"/>
      <c r="I580" s="20"/>
      <c r="J580" s="20"/>
      <c r="K580" s="20"/>
      <c r="L580" s="20"/>
      <c r="M580" s="20"/>
      <c r="N580" s="20"/>
      <c r="O580" s="20"/>
      <c r="P580" s="20"/>
      <c r="Q580" s="20"/>
    </row>
    <row r="581" spans="3:17">
      <c r="C581" s="20"/>
      <c r="D581" s="20"/>
      <c r="E581" s="20"/>
      <c r="F581" s="20"/>
      <c r="G581" s="20"/>
      <c r="H581" s="20"/>
      <c r="I581" s="20"/>
      <c r="J581" s="20"/>
      <c r="K581" s="20"/>
      <c r="L581" s="20"/>
      <c r="M581" s="20"/>
      <c r="N581" s="20"/>
      <c r="O581" s="20"/>
      <c r="P581" s="20"/>
      <c r="Q581" s="20"/>
    </row>
    <row r="582" spans="3:17">
      <c r="C582" s="20"/>
      <c r="D582" s="20"/>
      <c r="E582" s="20"/>
      <c r="F582" s="20"/>
      <c r="G582" s="20"/>
      <c r="H582" s="20"/>
      <c r="I582" s="20"/>
      <c r="J582" s="20"/>
      <c r="K582" s="20"/>
      <c r="L582" s="20"/>
      <c r="M582" s="20"/>
      <c r="N582" s="20"/>
      <c r="O582" s="20"/>
      <c r="P582" s="20"/>
      <c r="Q582" s="20"/>
    </row>
    <row r="583" spans="3:17">
      <c r="C583" s="20"/>
      <c r="D583" s="20"/>
      <c r="E583" s="20"/>
      <c r="F583" s="20"/>
      <c r="G583" s="20"/>
      <c r="H583" s="20"/>
      <c r="I583" s="20"/>
      <c r="J583" s="20"/>
      <c r="K583" s="20"/>
      <c r="L583" s="20"/>
      <c r="M583" s="20"/>
      <c r="N583" s="20"/>
      <c r="O583" s="20"/>
      <c r="P583" s="20"/>
      <c r="Q583" s="20"/>
    </row>
    <row r="584" spans="3:17">
      <c r="C584" s="20"/>
      <c r="D584" s="20"/>
      <c r="E584" s="20"/>
      <c r="F584" s="20"/>
      <c r="G584" s="20"/>
      <c r="H584" s="20"/>
      <c r="I584" s="20"/>
      <c r="J584" s="20"/>
      <c r="K584" s="20"/>
      <c r="L584" s="20"/>
      <c r="M584" s="20"/>
      <c r="N584" s="20"/>
      <c r="O584" s="20"/>
      <c r="P584" s="20"/>
      <c r="Q584" s="20"/>
    </row>
    <row r="585" spans="3:17">
      <c r="C585" s="20"/>
      <c r="D585" s="20"/>
      <c r="E585" s="20"/>
      <c r="F585" s="20"/>
      <c r="G585" s="20"/>
      <c r="H585" s="20"/>
      <c r="I585" s="20"/>
      <c r="J585" s="20"/>
      <c r="K585" s="20"/>
      <c r="L585" s="20"/>
      <c r="M585" s="20"/>
      <c r="N585" s="20"/>
      <c r="O585" s="20"/>
      <c r="P585" s="20"/>
      <c r="Q585" s="20"/>
    </row>
    <row r="586" spans="3:17">
      <c r="C586" s="20"/>
      <c r="D586" s="20"/>
      <c r="E586" s="20"/>
      <c r="F586" s="20"/>
      <c r="G586" s="20"/>
      <c r="H586" s="20"/>
      <c r="I586" s="20"/>
      <c r="J586" s="20"/>
      <c r="K586" s="20"/>
      <c r="L586" s="20"/>
      <c r="M586" s="20"/>
      <c r="N586" s="20"/>
      <c r="O586" s="20"/>
      <c r="P586" s="20"/>
      <c r="Q586" s="20"/>
    </row>
    <row r="587" spans="3:17">
      <c r="C587" s="20"/>
      <c r="D587" s="20"/>
      <c r="E587" s="20"/>
      <c r="F587" s="20"/>
      <c r="G587" s="20"/>
      <c r="H587" s="20"/>
      <c r="I587" s="20"/>
      <c r="J587" s="20"/>
      <c r="K587" s="20"/>
      <c r="L587" s="20"/>
      <c r="M587" s="20"/>
      <c r="N587" s="20"/>
      <c r="O587" s="20"/>
      <c r="P587" s="20"/>
      <c r="Q587" s="20"/>
    </row>
    <row r="588" spans="3:17">
      <c r="C588" s="20"/>
      <c r="D588" s="20"/>
      <c r="E588" s="20"/>
      <c r="F588" s="20"/>
      <c r="G588" s="20"/>
      <c r="H588" s="20"/>
      <c r="I588" s="20"/>
      <c r="J588" s="20"/>
      <c r="K588" s="20"/>
      <c r="L588" s="20"/>
      <c r="M588" s="20"/>
      <c r="N588" s="20"/>
      <c r="O588" s="20"/>
      <c r="P588" s="20"/>
      <c r="Q588" s="20"/>
    </row>
    <row r="589" spans="3:17">
      <c r="C589" s="20"/>
      <c r="D589" s="20"/>
      <c r="E589" s="20"/>
      <c r="F589" s="20"/>
      <c r="G589" s="20"/>
      <c r="H589" s="20"/>
      <c r="I589" s="20"/>
      <c r="J589" s="20"/>
      <c r="K589" s="20"/>
      <c r="L589" s="20"/>
      <c r="M589" s="20"/>
      <c r="N589" s="20"/>
      <c r="O589" s="20"/>
      <c r="P589" s="20"/>
      <c r="Q589" s="20"/>
    </row>
    <row r="590" spans="3:17">
      <c r="C590" s="20"/>
      <c r="D590" s="20"/>
      <c r="E590" s="20"/>
      <c r="F590" s="20"/>
      <c r="G590" s="20"/>
      <c r="H590" s="20"/>
      <c r="I590" s="20"/>
      <c r="J590" s="20"/>
      <c r="K590" s="20"/>
      <c r="L590" s="20"/>
      <c r="M590" s="20"/>
      <c r="N590" s="20"/>
      <c r="O590" s="20"/>
      <c r="P590" s="20"/>
      <c r="Q590" s="20"/>
    </row>
    <row r="591" spans="3:17">
      <c r="C591" s="20"/>
      <c r="D591" s="20"/>
      <c r="E591" s="20"/>
      <c r="F591" s="20"/>
      <c r="G591" s="20"/>
      <c r="H591" s="20"/>
      <c r="I591" s="20"/>
      <c r="J591" s="20"/>
      <c r="K591" s="20"/>
      <c r="L591" s="20"/>
      <c r="M591" s="20"/>
      <c r="N591" s="20"/>
      <c r="O591" s="20"/>
      <c r="P591" s="20"/>
      <c r="Q591" s="20"/>
    </row>
    <row r="592" spans="3:17">
      <c r="C592" s="20"/>
      <c r="D592" s="20"/>
      <c r="E592" s="20"/>
      <c r="F592" s="20"/>
      <c r="G592" s="20"/>
      <c r="H592" s="20"/>
      <c r="I592" s="20"/>
      <c r="J592" s="20"/>
      <c r="K592" s="20"/>
      <c r="L592" s="20"/>
      <c r="M592" s="20"/>
      <c r="N592" s="20"/>
      <c r="O592" s="20"/>
      <c r="P592" s="20"/>
      <c r="Q592" s="20"/>
    </row>
    <row r="593" spans="3:17">
      <c r="C593" s="20"/>
      <c r="D593" s="20"/>
      <c r="E593" s="20"/>
      <c r="F593" s="20"/>
      <c r="G593" s="20"/>
      <c r="H593" s="20"/>
      <c r="I593" s="20"/>
      <c r="J593" s="20"/>
      <c r="K593" s="20"/>
      <c r="L593" s="20"/>
      <c r="M593" s="20"/>
      <c r="N593" s="20"/>
      <c r="O593" s="20"/>
      <c r="P593" s="20"/>
      <c r="Q593" s="20"/>
    </row>
    <row r="594" spans="3:17">
      <c r="C594" s="20"/>
      <c r="D594" s="20"/>
      <c r="E594" s="20"/>
      <c r="F594" s="20"/>
      <c r="G594" s="20"/>
      <c r="H594" s="20"/>
      <c r="I594" s="20"/>
      <c r="J594" s="20"/>
      <c r="K594" s="20"/>
      <c r="L594" s="20"/>
      <c r="M594" s="20"/>
      <c r="N594" s="20"/>
      <c r="O594" s="20"/>
      <c r="P594" s="20"/>
      <c r="Q594" s="20"/>
    </row>
    <row r="595" spans="3:17">
      <c r="C595" s="20"/>
      <c r="D595" s="20"/>
      <c r="E595" s="20"/>
      <c r="F595" s="20"/>
      <c r="G595" s="20"/>
      <c r="H595" s="20"/>
      <c r="I595" s="20"/>
      <c r="J595" s="20"/>
      <c r="K595" s="20"/>
      <c r="L595" s="20"/>
      <c r="M595" s="20"/>
      <c r="N595" s="20"/>
      <c r="O595" s="20"/>
      <c r="P595" s="20"/>
      <c r="Q595" s="20"/>
    </row>
    <row r="596" spans="3:17">
      <c r="C596" s="20"/>
      <c r="D596" s="20"/>
      <c r="E596" s="20"/>
      <c r="F596" s="20"/>
      <c r="G596" s="20"/>
      <c r="H596" s="20"/>
      <c r="I596" s="20"/>
      <c r="J596" s="20"/>
      <c r="K596" s="20"/>
      <c r="L596" s="20"/>
      <c r="M596" s="20"/>
      <c r="N596" s="20"/>
      <c r="O596" s="20"/>
      <c r="P596" s="20"/>
      <c r="Q596" s="20"/>
    </row>
    <row r="597" spans="3:17">
      <c r="C597" s="20"/>
      <c r="D597" s="20"/>
      <c r="E597" s="20"/>
      <c r="F597" s="20"/>
      <c r="G597" s="20"/>
      <c r="H597" s="20"/>
      <c r="I597" s="20"/>
      <c r="J597" s="20"/>
      <c r="K597" s="20"/>
      <c r="L597" s="20"/>
      <c r="M597" s="20"/>
      <c r="N597" s="20"/>
      <c r="O597" s="20"/>
      <c r="P597" s="20"/>
      <c r="Q597" s="20"/>
    </row>
    <row r="598" spans="3:17">
      <c r="C598" s="20"/>
      <c r="D598" s="20"/>
      <c r="E598" s="20"/>
      <c r="F598" s="20"/>
      <c r="G598" s="20"/>
      <c r="H598" s="20"/>
      <c r="I598" s="20"/>
      <c r="J598" s="20"/>
      <c r="K598" s="20"/>
      <c r="L598" s="20"/>
      <c r="M598" s="20"/>
      <c r="N598" s="20"/>
      <c r="O598" s="20"/>
      <c r="P598" s="20"/>
      <c r="Q598" s="20"/>
    </row>
    <row r="599" spans="3:17">
      <c r="C599" s="20"/>
      <c r="D599" s="20"/>
      <c r="E599" s="20"/>
      <c r="F599" s="20"/>
      <c r="G599" s="20"/>
      <c r="H599" s="20"/>
      <c r="I599" s="20"/>
      <c r="J599" s="20"/>
      <c r="K599" s="20"/>
      <c r="L599" s="20"/>
      <c r="M599" s="20"/>
      <c r="N599" s="20"/>
      <c r="O599" s="20"/>
      <c r="P599" s="20"/>
      <c r="Q599" s="20"/>
    </row>
    <row r="600" spans="3:17">
      <c r="C600" s="20"/>
      <c r="D600" s="20"/>
      <c r="E600" s="20"/>
      <c r="F600" s="20"/>
      <c r="G600" s="20"/>
      <c r="H600" s="20"/>
      <c r="I600" s="20"/>
      <c r="J600" s="20"/>
      <c r="K600" s="20"/>
      <c r="L600" s="20"/>
      <c r="M600" s="20"/>
      <c r="N600" s="20"/>
      <c r="O600" s="20"/>
      <c r="P600" s="20"/>
      <c r="Q600" s="20"/>
    </row>
    <row r="601" spans="3:17">
      <c r="C601" s="20"/>
      <c r="D601" s="20"/>
      <c r="E601" s="20"/>
      <c r="F601" s="20"/>
      <c r="G601" s="20"/>
      <c r="H601" s="20"/>
      <c r="I601" s="20"/>
      <c r="J601" s="20"/>
      <c r="K601" s="20"/>
      <c r="L601" s="20"/>
      <c r="M601" s="20"/>
      <c r="N601" s="20"/>
      <c r="O601" s="20"/>
      <c r="P601" s="20"/>
      <c r="Q601" s="20"/>
    </row>
    <row r="602" spans="3:17">
      <c r="C602" s="20"/>
      <c r="D602" s="20"/>
      <c r="E602" s="20"/>
      <c r="F602" s="20"/>
      <c r="G602" s="20"/>
      <c r="H602" s="20"/>
      <c r="I602" s="20"/>
      <c r="J602" s="20"/>
      <c r="K602" s="20"/>
      <c r="L602" s="20"/>
      <c r="M602" s="20"/>
      <c r="N602" s="20"/>
      <c r="O602" s="20"/>
      <c r="P602" s="20"/>
      <c r="Q602" s="20"/>
    </row>
    <row r="603" spans="3:17">
      <c r="C603" s="20"/>
      <c r="D603" s="20"/>
      <c r="E603" s="20"/>
      <c r="F603" s="20"/>
      <c r="G603" s="20"/>
      <c r="H603" s="20"/>
      <c r="I603" s="20"/>
      <c r="J603" s="20"/>
      <c r="K603" s="20"/>
      <c r="L603" s="20"/>
      <c r="M603" s="20"/>
      <c r="N603" s="20"/>
      <c r="O603" s="20"/>
      <c r="P603" s="20"/>
      <c r="Q603" s="20"/>
    </row>
    <row r="604" spans="3:17">
      <c r="C604" s="20"/>
      <c r="D604" s="20"/>
      <c r="E604" s="20"/>
      <c r="F604" s="20"/>
      <c r="G604" s="20"/>
      <c r="H604" s="20"/>
      <c r="I604" s="20"/>
      <c r="J604" s="20"/>
      <c r="K604" s="20"/>
      <c r="L604" s="20"/>
      <c r="M604" s="20"/>
      <c r="N604" s="20"/>
      <c r="O604" s="20"/>
      <c r="P604" s="20"/>
      <c r="Q604" s="20"/>
    </row>
    <row r="605" spans="3:17">
      <c r="C605" s="20"/>
      <c r="D605" s="20"/>
      <c r="E605" s="20"/>
      <c r="F605" s="20"/>
      <c r="G605" s="20"/>
      <c r="H605" s="20"/>
      <c r="I605" s="20"/>
      <c r="J605" s="20"/>
      <c r="K605" s="20"/>
      <c r="L605" s="20"/>
      <c r="M605" s="20"/>
      <c r="N605" s="20"/>
      <c r="O605" s="20"/>
      <c r="P605" s="20"/>
      <c r="Q605" s="20"/>
    </row>
    <row r="606" spans="3:17">
      <c r="C606" s="20"/>
      <c r="D606" s="20"/>
      <c r="E606" s="20"/>
      <c r="F606" s="20"/>
      <c r="G606" s="20"/>
      <c r="H606" s="20"/>
      <c r="I606" s="20"/>
      <c r="J606" s="20"/>
      <c r="K606" s="20"/>
      <c r="L606" s="20"/>
      <c r="M606" s="20"/>
      <c r="N606" s="20"/>
      <c r="O606" s="20"/>
      <c r="P606" s="20"/>
      <c r="Q606" s="20"/>
    </row>
    <row r="607" spans="3:17">
      <c r="C607" s="20"/>
      <c r="D607" s="20"/>
      <c r="E607" s="20"/>
      <c r="F607" s="20"/>
      <c r="G607" s="20"/>
      <c r="H607" s="20"/>
      <c r="I607" s="20"/>
      <c r="J607" s="20"/>
      <c r="K607" s="20"/>
      <c r="L607" s="20"/>
      <c r="M607" s="20"/>
      <c r="N607" s="20"/>
      <c r="O607" s="20"/>
      <c r="P607" s="20"/>
      <c r="Q607" s="20"/>
    </row>
    <row r="608" spans="3:17">
      <c r="C608" s="20"/>
      <c r="D608" s="20"/>
      <c r="E608" s="20"/>
      <c r="F608" s="20"/>
      <c r="G608" s="20"/>
      <c r="H608" s="20"/>
      <c r="I608" s="20"/>
      <c r="J608" s="20"/>
      <c r="K608" s="20"/>
      <c r="L608" s="20"/>
      <c r="M608" s="20"/>
      <c r="N608" s="20"/>
      <c r="O608" s="20"/>
      <c r="P608" s="20"/>
      <c r="Q608" s="20"/>
    </row>
    <row r="609" spans="3:17">
      <c r="C609" s="20"/>
      <c r="D609" s="20"/>
      <c r="E609" s="20"/>
      <c r="F609" s="20"/>
      <c r="G609" s="20"/>
      <c r="H609" s="20"/>
      <c r="I609" s="20"/>
      <c r="J609" s="20"/>
      <c r="K609" s="20"/>
      <c r="L609" s="20"/>
      <c r="M609" s="20"/>
      <c r="N609" s="20"/>
      <c r="O609" s="20"/>
      <c r="P609" s="20"/>
      <c r="Q609" s="20"/>
    </row>
    <row r="610" spans="3:17">
      <c r="C610" s="20"/>
      <c r="D610" s="20"/>
      <c r="E610" s="20"/>
      <c r="F610" s="20"/>
      <c r="G610" s="20"/>
      <c r="H610" s="20"/>
      <c r="I610" s="20"/>
      <c r="J610" s="20"/>
      <c r="K610" s="20"/>
      <c r="L610" s="20"/>
      <c r="M610" s="20"/>
      <c r="N610" s="20"/>
      <c r="O610" s="20"/>
      <c r="P610" s="20"/>
      <c r="Q610" s="20"/>
    </row>
    <row r="611" spans="3:17">
      <c r="C611" s="20"/>
      <c r="D611" s="20"/>
      <c r="E611" s="20"/>
      <c r="F611" s="20"/>
      <c r="G611" s="20"/>
      <c r="H611" s="20"/>
      <c r="I611" s="20"/>
      <c r="J611" s="20"/>
      <c r="K611" s="20"/>
      <c r="L611" s="20"/>
      <c r="M611" s="20"/>
      <c r="N611" s="20"/>
      <c r="O611" s="20"/>
      <c r="P611" s="20"/>
      <c r="Q611" s="20"/>
    </row>
    <row r="612" spans="3:17">
      <c r="C612" s="20"/>
      <c r="D612" s="20"/>
      <c r="E612" s="20"/>
      <c r="F612" s="20"/>
      <c r="G612" s="20"/>
      <c r="H612" s="20"/>
      <c r="I612" s="20"/>
      <c r="J612" s="20"/>
      <c r="K612" s="20"/>
      <c r="L612" s="20"/>
      <c r="M612" s="20"/>
      <c r="N612" s="20"/>
      <c r="O612" s="20"/>
      <c r="P612" s="20"/>
      <c r="Q612" s="20"/>
    </row>
    <row r="613" spans="3:17">
      <c r="C613" s="20"/>
      <c r="D613" s="20"/>
      <c r="E613" s="20"/>
      <c r="F613" s="20"/>
      <c r="G613" s="20"/>
      <c r="H613" s="20"/>
      <c r="I613" s="20"/>
      <c r="J613" s="20"/>
      <c r="K613" s="20"/>
      <c r="L613" s="20"/>
      <c r="M613" s="20"/>
      <c r="N613" s="20"/>
      <c r="O613" s="20"/>
      <c r="P613" s="20"/>
      <c r="Q613" s="20"/>
    </row>
    <row r="614" spans="3:17">
      <c r="C614" s="20"/>
      <c r="D614" s="20"/>
      <c r="E614" s="20"/>
      <c r="F614" s="20"/>
      <c r="G614" s="20"/>
      <c r="H614" s="20"/>
      <c r="I614" s="20"/>
      <c r="J614" s="20"/>
      <c r="K614" s="20"/>
      <c r="L614" s="20"/>
      <c r="M614" s="20"/>
      <c r="N614" s="20"/>
      <c r="O614" s="20"/>
      <c r="P614" s="20"/>
      <c r="Q614" s="20"/>
    </row>
    <row r="615" spans="3:17">
      <c r="C615" s="20"/>
      <c r="D615" s="20"/>
      <c r="E615" s="20"/>
      <c r="F615" s="20"/>
      <c r="G615" s="20"/>
      <c r="H615" s="20"/>
      <c r="I615" s="20"/>
      <c r="J615" s="20"/>
      <c r="K615" s="20"/>
      <c r="L615" s="20"/>
      <c r="M615" s="20"/>
      <c r="N615" s="20"/>
      <c r="O615" s="20"/>
      <c r="P615" s="20"/>
      <c r="Q615" s="20"/>
    </row>
    <row r="616" spans="3:17">
      <c r="C616" s="20"/>
      <c r="D616" s="20"/>
      <c r="E616" s="20"/>
      <c r="F616" s="20"/>
      <c r="G616" s="20"/>
      <c r="H616" s="20"/>
      <c r="I616" s="20"/>
      <c r="J616" s="20"/>
      <c r="K616" s="20"/>
      <c r="L616" s="20"/>
      <c r="M616" s="20"/>
      <c r="N616" s="20"/>
      <c r="O616" s="20"/>
      <c r="P616" s="20"/>
      <c r="Q616" s="20"/>
    </row>
    <row r="617" spans="3:17">
      <c r="C617" s="20"/>
      <c r="D617" s="20"/>
      <c r="E617" s="20"/>
      <c r="F617" s="20"/>
      <c r="G617" s="20"/>
      <c r="H617" s="20"/>
      <c r="I617" s="20"/>
      <c r="J617" s="20"/>
      <c r="K617" s="20"/>
      <c r="L617" s="20"/>
      <c r="M617" s="20"/>
      <c r="N617" s="20"/>
      <c r="O617" s="20"/>
      <c r="P617" s="20"/>
      <c r="Q617" s="20"/>
    </row>
    <row r="618" spans="3:17">
      <c r="C618" s="20"/>
      <c r="D618" s="20"/>
      <c r="E618" s="20"/>
      <c r="F618" s="20"/>
      <c r="G618" s="20"/>
      <c r="H618" s="20"/>
      <c r="I618" s="20"/>
      <c r="J618" s="20"/>
      <c r="K618" s="20"/>
      <c r="L618" s="20"/>
      <c r="M618" s="20"/>
      <c r="N618" s="20"/>
      <c r="O618" s="20"/>
      <c r="P618" s="20"/>
      <c r="Q618" s="20"/>
    </row>
    <row r="619" spans="3:17">
      <c r="C619" s="20"/>
      <c r="D619" s="20"/>
      <c r="E619" s="20"/>
      <c r="F619" s="20"/>
      <c r="G619" s="20"/>
      <c r="H619" s="20"/>
      <c r="I619" s="20"/>
      <c r="J619" s="20"/>
      <c r="K619" s="20"/>
      <c r="L619" s="20"/>
      <c r="M619" s="20"/>
      <c r="N619" s="20"/>
      <c r="O619" s="20"/>
      <c r="P619" s="20"/>
      <c r="Q619" s="20"/>
    </row>
    <row r="620" spans="3:17">
      <c r="C620" s="20"/>
      <c r="D620" s="20"/>
      <c r="E620" s="20"/>
      <c r="F620" s="20"/>
      <c r="G620" s="20"/>
      <c r="H620" s="20"/>
      <c r="I620" s="20"/>
      <c r="J620" s="20"/>
      <c r="K620" s="20"/>
      <c r="L620" s="20"/>
      <c r="M620" s="20"/>
      <c r="N620" s="20"/>
      <c r="O620" s="20"/>
      <c r="P620" s="20"/>
      <c r="Q620" s="20"/>
    </row>
    <row r="621" spans="3:17">
      <c r="C621" s="20"/>
      <c r="D621" s="20"/>
      <c r="E621" s="20"/>
      <c r="F621" s="20"/>
      <c r="G621" s="20"/>
      <c r="H621" s="20"/>
      <c r="I621" s="20"/>
      <c r="J621" s="20"/>
      <c r="K621" s="20"/>
      <c r="L621" s="20"/>
      <c r="M621" s="20"/>
      <c r="N621" s="20"/>
      <c r="O621" s="20"/>
      <c r="P621" s="20"/>
      <c r="Q621" s="20"/>
    </row>
    <row r="622" spans="3:17">
      <c r="C622" s="20"/>
      <c r="D622" s="20"/>
      <c r="E622" s="20"/>
      <c r="F622" s="20"/>
      <c r="G622" s="20"/>
      <c r="H622" s="20"/>
      <c r="I622" s="20"/>
      <c r="J622" s="20"/>
      <c r="K622" s="20"/>
      <c r="L622" s="20"/>
      <c r="M622" s="20"/>
      <c r="N622" s="20"/>
      <c r="O622" s="20"/>
      <c r="P622" s="20"/>
      <c r="Q622" s="20"/>
    </row>
    <row r="623" spans="3:17">
      <c r="C623" s="20"/>
      <c r="D623" s="20"/>
      <c r="E623" s="20"/>
      <c r="F623" s="20"/>
      <c r="G623" s="20"/>
      <c r="H623" s="20"/>
      <c r="I623" s="20"/>
      <c r="J623" s="20"/>
      <c r="K623" s="20"/>
      <c r="L623" s="20"/>
      <c r="M623" s="20"/>
      <c r="N623" s="20"/>
      <c r="O623" s="20"/>
      <c r="P623" s="20"/>
      <c r="Q623" s="20"/>
    </row>
    <row r="624" spans="3:17">
      <c r="C624" s="20"/>
      <c r="D624" s="20"/>
      <c r="E624" s="20"/>
      <c r="F624" s="20"/>
      <c r="G624" s="20"/>
      <c r="H624" s="20"/>
      <c r="I624" s="20"/>
      <c r="J624" s="20"/>
      <c r="K624" s="20"/>
      <c r="L624" s="20"/>
      <c r="M624" s="20"/>
      <c r="N624" s="20"/>
      <c r="O624" s="20"/>
      <c r="P624" s="20"/>
      <c r="Q624" s="20"/>
    </row>
    <row r="625" spans="3:17">
      <c r="C625" s="20"/>
      <c r="D625" s="20"/>
      <c r="E625" s="20"/>
      <c r="F625" s="20"/>
      <c r="G625" s="20"/>
      <c r="H625" s="20"/>
      <c r="I625" s="20"/>
      <c r="J625" s="20"/>
      <c r="K625" s="20"/>
      <c r="L625" s="20"/>
      <c r="M625" s="20"/>
      <c r="N625" s="20"/>
      <c r="O625" s="20"/>
      <c r="P625" s="20"/>
      <c r="Q625" s="20"/>
    </row>
    <row r="626" spans="3:17">
      <c r="C626" s="20"/>
      <c r="D626" s="20"/>
      <c r="E626" s="20"/>
      <c r="F626" s="20"/>
      <c r="G626" s="20"/>
      <c r="H626" s="20"/>
      <c r="I626" s="20"/>
      <c r="J626" s="20"/>
      <c r="K626" s="20"/>
      <c r="L626" s="20"/>
      <c r="M626" s="20"/>
      <c r="N626" s="20"/>
      <c r="O626" s="20"/>
      <c r="P626" s="20"/>
      <c r="Q626" s="20"/>
    </row>
    <row r="627" spans="3:17">
      <c r="C627" s="20"/>
      <c r="D627" s="20"/>
      <c r="E627" s="20"/>
      <c r="F627" s="20"/>
      <c r="G627" s="20"/>
      <c r="H627" s="20"/>
      <c r="I627" s="20"/>
      <c r="J627" s="20"/>
      <c r="K627" s="20"/>
      <c r="L627" s="20"/>
      <c r="M627" s="20"/>
      <c r="N627" s="20"/>
      <c r="O627" s="20"/>
      <c r="P627" s="20"/>
      <c r="Q627" s="20"/>
    </row>
    <row r="628" spans="3:17">
      <c r="C628" s="20"/>
      <c r="D628" s="20"/>
      <c r="E628" s="20"/>
      <c r="F628" s="20"/>
      <c r="G628" s="20"/>
      <c r="H628" s="20"/>
      <c r="I628" s="20"/>
      <c r="J628" s="20"/>
      <c r="K628" s="20"/>
      <c r="L628" s="20"/>
      <c r="M628" s="20"/>
      <c r="N628" s="20"/>
      <c r="O628" s="20"/>
      <c r="P628" s="20"/>
      <c r="Q628" s="20"/>
    </row>
    <row r="629" spans="3:17">
      <c r="C629" s="20"/>
      <c r="D629" s="20"/>
      <c r="E629" s="20"/>
      <c r="F629" s="20"/>
      <c r="G629" s="20"/>
      <c r="H629" s="20"/>
      <c r="I629" s="20"/>
      <c r="J629" s="20"/>
      <c r="K629" s="20"/>
      <c r="L629" s="20"/>
      <c r="M629" s="20"/>
      <c r="N629" s="20"/>
      <c r="O629" s="20"/>
      <c r="P629" s="20"/>
      <c r="Q629" s="20"/>
    </row>
    <row r="630" spans="3:17">
      <c r="C630" s="20"/>
      <c r="D630" s="20"/>
      <c r="E630" s="20"/>
      <c r="F630" s="20"/>
      <c r="G630" s="20"/>
      <c r="H630" s="20"/>
      <c r="I630" s="20"/>
      <c r="J630" s="20"/>
      <c r="K630" s="20"/>
      <c r="L630" s="20"/>
      <c r="M630" s="20"/>
      <c r="N630" s="20"/>
      <c r="O630" s="20"/>
      <c r="P630" s="20"/>
      <c r="Q630" s="20"/>
    </row>
    <row r="631" spans="3:17">
      <c r="C631" s="20"/>
      <c r="D631" s="20"/>
      <c r="E631" s="20"/>
      <c r="F631" s="20"/>
      <c r="G631" s="20"/>
      <c r="H631" s="20"/>
      <c r="I631" s="20"/>
      <c r="J631" s="20"/>
      <c r="K631" s="20"/>
      <c r="L631" s="20"/>
      <c r="M631" s="20"/>
      <c r="N631" s="20"/>
      <c r="O631" s="20"/>
      <c r="P631" s="20"/>
      <c r="Q631" s="20"/>
    </row>
    <row r="632" spans="3:17">
      <c r="C632" s="20"/>
      <c r="D632" s="20"/>
      <c r="E632" s="20"/>
      <c r="F632" s="20"/>
      <c r="G632" s="20"/>
      <c r="H632" s="20"/>
      <c r="I632" s="20"/>
      <c r="J632" s="20"/>
      <c r="K632" s="20"/>
      <c r="L632" s="20"/>
      <c r="M632" s="20"/>
      <c r="N632" s="20"/>
      <c r="O632" s="20"/>
      <c r="P632" s="20"/>
      <c r="Q632" s="20"/>
    </row>
    <row r="633" spans="3:17">
      <c r="C633" s="20"/>
      <c r="D633" s="20"/>
      <c r="E633" s="20"/>
      <c r="F633" s="20"/>
      <c r="G633" s="20"/>
      <c r="H633" s="20"/>
      <c r="I633" s="20"/>
      <c r="J633" s="20"/>
      <c r="K633" s="20"/>
      <c r="L633" s="20"/>
      <c r="M633" s="20"/>
      <c r="N633" s="20"/>
      <c r="O633" s="20"/>
      <c r="P633" s="20"/>
      <c r="Q633" s="20"/>
    </row>
    <row r="634" spans="3:17">
      <c r="C634" s="20"/>
      <c r="D634" s="20"/>
      <c r="E634" s="20"/>
      <c r="F634" s="20"/>
      <c r="G634" s="20"/>
      <c r="H634" s="20"/>
      <c r="I634" s="20"/>
      <c r="J634" s="20"/>
      <c r="K634" s="20"/>
      <c r="L634" s="20"/>
      <c r="M634" s="20"/>
      <c r="N634" s="20"/>
      <c r="O634" s="20"/>
      <c r="P634" s="20"/>
      <c r="Q634" s="20"/>
    </row>
    <row r="635" spans="3:17">
      <c r="C635" s="20"/>
      <c r="D635" s="20"/>
      <c r="E635" s="20"/>
      <c r="F635" s="20"/>
      <c r="G635" s="20"/>
      <c r="H635" s="20"/>
      <c r="I635" s="20"/>
      <c r="J635" s="20"/>
      <c r="K635" s="20"/>
      <c r="L635" s="20"/>
      <c r="M635" s="20"/>
      <c r="N635" s="20"/>
      <c r="O635" s="20"/>
      <c r="P635" s="20"/>
      <c r="Q635" s="20"/>
    </row>
    <row r="636" spans="3:17">
      <c r="C636" s="20"/>
      <c r="D636" s="20"/>
      <c r="E636" s="20"/>
      <c r="F636" s="20"/>
      <c r="G636" s="20"/>
      <c r="H636" s="20"/>
      <c r="I636" s="20"/>
      <c r="J636" s="20"/>
      <c r="K636" s="20"/>
      <c r="L636" s="20"/>
      <c r="M636" s="20"/>
      <c r="N636" s="20"/>
      <c r="O636" s="20"/>
      <c r="P636" s="20"/>
      <c r="Q636" s="20"/>
    </row>
    <row r="637" spans="3:17">
      <c r="C637" s="20"/>
      <c r="D637" s="20"/>
      <c r="E637" s="20"/>
      <c r="F637" s="20"/>
      <c r="G637" s="20"/>
      <c r="H637" s="20"/>
      <c r="I637" s="20"/>
      <c r="J637" s="20"/>
      <c r="K637" s="20"/>
      <c r="L637" s="20"/>
      <c r="M637" s="20"/>
      <c r="N637" s="20"/>
      <c r="O637" s="20"/>
      <c r="P637" s="20"/>
      <c r="Q637" s="20"/>
    </row>
    <row r="638" spans="3:17">
      <c r="C638" s="20"/>
      <c r="D638" s="20"/>
      <c r="E638" s="20"/>
      <c r="F638" s="20"/>
      <c r="G638" s="20"/>
      <c r="H638" s="20"/>
      <c r="I638" s="20"/>
      <c r="J638" s="20"/>
      <c r="K638" s="20"/>
      <c r="L638" s="20"/>
      <c r="M638" s="20"/>
      <c r="N638" s="20"/>
      <c r="O638" s="20"/>
      <c r="P638" s="20"/>
      <c r="Q638" s="20"/>
    </row>
    <row r="639" spans="3:17">
      <c r="C639" s="20"/>
      <c r="D639" s="20"/>
      <c r="E639" s="20"/>
      <c r="F639" s="20"/>
      <c r="G639" s="20"/>
      <c r="H639" s="20"/>
      <c r="I639" s="20"/>
      <c r="J639" s="20"/>
      <c r="K639" s="20"/>
      <c r="L639" s="20"/>
      <c r="M639" s="20"/>
      <c r="N639" s="20"/>
      <c r="O639" s="20"/>
      <c r="P639" s="20"/>
      <c r="Q639" s="20"/>
    </row>
    <row r="640" spans="3:17">
      <c r="C640" s="20"/>
      <c r="D640" s="20"/>
      <c r="E640" s="20"/>
      <c r="F640" s="20"/>
      <c r="G640" s="20"/>
      <c r="H640" s="20"/>
      <c r="I640" s="20"/>
      <c r="J640" s="20"/>
      <c r="K640" s="20"/>
      <c r="L640" s="20"/>
      <c r="M640" s="20"/>
      <c r="N640" s="20"/>
      <c r="O640" s="20"/>
      <c r="P640" s="20"/>
      <c r="Q640" s="20"/>
    </row>
    <row r="641" spans="3:17">
      <c r="C641" s="20"/>
      <c r="D641" s="20"/>
      <c r="E641" s="20"/>
      <c r="F641" s="20"/>
      <c r="G641" s="20"/>
      <c r="H641" s="20"/>
      <c r="I641" s="20"/>
      <c r="J641" s="20"/>
      <c r="K641" s="20"/>
      <c r="L641" s="20"/>
      <c r="M641" s="20"/>
      <c r="N641" s="20"/>
      <c r="O641" s="20"/>
      <c r="P641" s="20"/>
      <c r="Q641" s="20"/>
    </row>
    <row r="642" spans="3:17">
      <c r="C642" s="20"/>
      <c r="D642" s="20"/>
      <c r="E642" s="20"/>
      <c r="F642" s="20"/>
      <c r="G642" s="20"/>
      <c r="H642" s="20"/>
      <c r="I642" s="20"/>
      <c r="J642" s="20"/>
      <c r="K642" s="20"/>
      <c r="L642" s="20"/>
      <c r="M642" s="20"/>
      <c r="N642" s="20"/>
      <c r="O642" s="20"/>
      <c r="P642" s="20"/>
      <c r="Q642" s="20"/>
    </row>
    <row r="643" spans="3:17">
      <c r="C643" s="20"/>
      <c r="D643" s="20"/>
      <c r="E643" s="20"/>
      <c r="F643" s="20"/>
      <c r="G643" s="20"/>
      <c r="H643" s="20"/>
      <c r="I643" s="20"/>
      <c r="J643" s="20"/>
      <c r="K643" s="20"/>
      <c r="L643" s="20"/>
      <c r="M643" s="20"/>
      <c r="N643" s="20"/>
      <c r="O643" s="20"/>
      <c r="P643" s="20"/>
      <c r="Q643" s="20"/>
    </row>
    <row r="644" spans="3:17">
      <c r="C644" s="20"/>
      <c r="D644" s="20"/>
      <c r="E644" s="20"/>
      <c r="F644" s="20"/>
      <c r="G644" s="20"/>
      <c r="H644" s="20"/>
      <c r="I644" s="20"/>
      <c r="J644" s="20"/>
      <c r="K644" s="20"/>
      <c r="L644" s="20"/>
      <c r="M644" s="20"/>
      <c r="N644" s="20"/>
      <c r="O644" s="20"/>
      <c r="P644" s="20"/>
      <c r="Q644" s="20"/>
    </row>
    <row r="645" spans="3:17">
      <c r="C645" s="20"/>
      <c r="D645" s="20"/>
      <c r="E645" s="20"/>
      <c r="F645" s="20"/>
      <c r="G645" s="20"/>
      <c r="H645" s="20"/>
      <c r="I645" s="20"/>
      <c r="J645" s="20"/>
      <c r="K645" s="20"/>
      <c r="L645" s="20"/>
      <c r="M645" s="20"/>
      <c r="N645" s="20"/>
      <c r="O645" s="20"/>
      <c r="P645" s="20"/>
      <c r="Q645" s="20"/>
    </row>
    <row r="646" spans="3:17">
      <c r="C646" s="20"/>
      <c r="D646" s="20"/>
      <c r="E646" s="20"/>
      <c r="F646" s="20"/>
      <c r="G646" s="20"/>
      <c r="H646" s="20"/>
      <c r="I646" s="20"/>
      <c r="J646" s="20"/>
      <c r="K646" s="20"/>
      <c r="L646" s="20"/>
      <c r="M646" s="20"/>
      <c r="N646" s="20"/>
      <c r="O646" s="20"/>
      <c r="P646" s="20"/>
      <c r="Q646" s="20"/>
    </row>
    <row r="647" spans="3:17">
      <c r="C647" s="20"/>
      <c r="D647" s="20"/>
      <c r="E647" s="20"/>
      <c r="F647" s="20"/>
      <c r="G647" s="20"/>
      <c r="H647" s="20"/>
      <c r="I647" s="20"/>
      <c r="J647" s="20"/>
      <c r="K647" s="20"/>
      <c r="L647" s="20"/>
      <c r="M647" s="20"/>
      <c r="N647" s="20"/>
      <c r="O647" s="20"/>
      <c r="P647" s="20"/>
      <c r="Q647" s="20"/>
    </row>
    <row r="648" spans="3:17">
      <c r="C648" s="20"/>
      <c r="D648" s="20"/>
      <c r="E648" s="20"/>
      <c r="F648" s="20"/>
      <c r="G648" s="20"/>
      <c r="H648" s="20"/>
      <c r="I648" s="20"/>
      <c r="J648" s="20"/>
      <c r="K648" s="20"/>
      <c r="L648" s="20"/>
      <c r="M648" s="20"/>
      <c r="N648" s="20"/>
      <c r="O648" s="20"/>
      <c r="P648" s="20"/>
      <c r="Q648" s="20"/>
    </row>
    <row r="649" spans="3:17">
      <c r="C649" s="20"/>
      <c r="D649" s="20"/>
      <c r="E649" s="20"/>
      <c r="F649" s="20"/>
      <c r="G649" s="20"/>
      <c r="H649" s="20"/>
      <c r="I649" s="20"/>
      <c r="J649" s="20"/>
      <c r="K649" s="20"/>
      <c r="L649" s="20"/>
      <c r="M649" s="20"/>
      <c r="N649" s="20"/>
      <c r="O649" s="20"/>
      <c r="P649" s="20"/>
      <c r="Q649" s="20"/>
    </row>
    <row r="650" spans="3:17">
      <c r="C650" s="20"/>
      <c r="D650" s="20"/>
      <c r="E650" s="20"/>
      <c r="F650" s="20"/>
      <c r="G650" s="20"/>
      <c r="H650" s="20"/>
      <c r="I650" s="20"/>
      <c r="J650" s="20"/>
      <c r="K650" s="20"/>
      <c r="L650" s="20"/>
      <c r="M650" s="20"/>
      <c r="N650" s="20"/>
      <c r="O650" s="20"/>
      <c r="P650" s="20"/>
      <c r="Q650" s="20"/>
    </row>
    <row r="651" spans="3:17">
      <c r="C651" s="20"/>
      <c r="D651" s="20"/>
      <c r="E651" s="20"/>
      <c r="F651" s="20"/>
      <c r="G651" s="20"/>
      <c r="H651" s="20"/>
      <c r="I651" s="20"/>
      <c r="J651" s="20"/>
      <c r="K651" s="20"/>
      <c r="L651" s="20"/>
      <c r="M651" s="20"/>
      <c r="N651" s="20"/>
      <c r="O651" s="20"/>
      <c r="P651" s="20"/>
      <c r="Q651" s="20"/>
    </row>
    <row r="652" spans="3:17">
      <c r="C652" s="20"/>
      <c r="D652" s="20"/>
      <c r="E652" s="20"/>
      <c r="F652" s="20"/>
      <c r="G652" s="20"/>
      <c r="H652" s="20"/>
      <c r="I652" s="20"/>
      <c r="J652" s="20"/>
      <c r="K652" s="20"/>
      <c r="L652" s="20"/>
      <c r="M652" s="20"/>
      <c r="N652" s="20"/>
      <c r="O652" s="20"/>
      <c r="P652" s="20"/>
      <c r="Q652" s="20"/>
    </row>
    <row r="653" spans="3:17">
      <c r="C653" s="20"/>
      <c r="D653" s="20"/>
      <c r="E653" s="20"/>
      <c r="F653" s="20"/>
      <c r="G653" s="20"/>
      <c r="H653" s="20"/>
      <c r="I653" s="20"/>
      <c r="J653" s="20"/>
      <c r="K653" s="20"/>
      <c r="L653" s="20"/>
      <c r="M653" s="20"/>
      <c r="N653" s="20"/>
      <c r="O653" s="20"/>
      <c r="P653" s="20"/>
      <c r="Q653" s="20"/>
    </row>
    <row r="654" spans="3:17">
      <c r="C654" s="20"/>
      <c r="D654" s="20"/>
      <c r="E654" s="20"/>
      <c r="F654" s="20"/>
      <c r="G654" s="20"/>
      <c r="H654" s="20"/>
      <c r="I654" s="20"/>
      <c r="J654" s="20"/>
      <c r="K654" s="20"/>
      <c r="L654" s="20"/>
      <c r="M654" s="20"/>
      <c r="N654" s="20"/>
      <c r="O654" s="20"/>
      <c r="P654" s="20"/>
      <c r="Q654" s="20"/>
    </row>
    <row r="655" spans="3:17">
      <c r="C655" s="20"/>
      <c r="D655" s="20"/>
      <c r="E655" s="20"/>
      <c r="F655" s="20"/>
      <c r="G655" s="20"/>
      <c r="H655" s="20"/>
      <c r="I655" s="20"/>
      <c r="J655" s="20"/>
      <c r="K655" s="20"/>
      <c r="L655" s="20"/>
      <c r="M655" s="20"/>
      <c r="N655" s="20"/>
      <c r="O655" s="20"/>
      <c r="P655" s="20"/>
      <c r="Q655" s="20"/>
    </row>
    <row r="656" spans="3:17">
      <c r="C656" s="20"/>
      <c r="D656" s="20"/>
      <c r="E656" s="20"/>
      <c r="F656" s="20"/>
      <c r="G656" s="20"/>
      <c r="H656" s="20"/>
      <c r="I656" s="20"/>
      <c r="J656" s="20"/>
      <c r="K656" s="20"/>
      <c r="L656" s="20"/>
      <c r="M656" s="20"/>
      <c r="N656" s="20"/>
      <c r="O656" s="20"/>
      <c r="P656" s="20"/>
      <c r="Q656" s="20"/>
    </row>
    <row r="657" spans="3:17">
      <c r="C657" s="20"/>
      <c r="D657" s="20"/>
      <c r="E657" s="20"/>
      <c r="F657" s="20"/>
      <c r="G657" s="20"/>
      <c r="H657" s="20"/>
      <c r="I657" s="20"/>
      <c r="J657" s="20"/>
      <c r="K657" s="20"/>
      <c r="L657" s="20"/>
      <c r="M657" s="20"/>
      <c r="N657" s="20"/>
      <c r="O657" s="20"/>
      <c r="P657" s="20"/>
      <c r="Q657" s="20"/>
    </row>
    <row r="658" spans="3:17">
      <c r="C658" s="20"/>
      <c r="D658" s="20"/>
      <c r="E658" s="20"/>
      <c r="F658" s="20"/>
      <c r="G658" s="20"/>
      <c r="H658" s="20"/>
      <c r="I658" s="20"/>
      <c r="J658" s="20"/>
      <c r="K658" s="20"/>
      <c r="L658" s="20"/>
      <c r="M658" s="20"/>
      <c r="N658" s="20"/>
      <c r="O658" s="20"/>
      <c r="P658" s="20"/>
      <c r="Q658" s="20"/>
    </row>
    <row r="659" spans="3:17">
      <c r="C659" s="20"/>
      <c r="D659" s="20"/>
      <c r="E659" s="20"/>
      <c r="F659" s="20"/>
      <c r="G659" s="20"/>
      <c r="H659" s="20"/>
      <c r="I659" s="20"/>
      <c r="J659" s="20"/>
      <c r="K659" s="20"/>
      <c r="L659" s="20"/>
      <c r="M659" s="20"/>
      <c r="N659" s="20"/>
      <c r="O659" s="20"/>
      <c r="P659" s="20"/>
      <c r="Q659" s="20"/>
    </row>
    <row r="660" spans="3:17">
      <c r="C660" s="20"/>
      <c r="D660" s="20"/>
      <c r="E660" s="20"/>
      <c r="F660" s="20"/>
      <c r="G660" s="20"/>
      <c r="H660" s="20"/>
      <c r="I660" s="20"/>
      <c r="J660" s="20"/>
      <c r="K660" s="20"/>
      <c r="L660" s="20"/>
      <c r="M660" s="20"/>
      <c r="N660" s="20"/>
      <c r="O660" s="20"/>
      <c r="P660" s="20"/>
      <c r="Q660" s="20"/>
    </row>
    <row r="661" spans="3:17">
      <c r="C661" s="20"/>
      <c r="D661" s="20"/>
      <c r="E661" s="20"/>
      <c r="F661" s="20"/>
      <c r="G661" s="20"/>
      <c r="H661" s="20"/>
      <c r="I661" s="20"/>
      <c r="J661" s="20"/>
      <c r="K661" s="20"/>
      <c r="L661" s="20"/>
      <c r="M661" s="20"/>
      <c r="N661" s="20"/>
      <c r="O661" s="20"/>
      <c r="P661" s="20"/>
      <c r="Q661" s="20"/>
    </row>
    <row r="662" spans="3:17">
      <c r="C662" s="20"/>
      <c r="D662" s="20"/>
      <c r="E662" s="20"/>
      <c r="F662" s="20"/>
      <c r="G662" s="20"/>
      <c r="H662" s="20"/>
      <c r="I662" s="20"/>
      <c r="J662" s="20"/>
      <c r="K662" s="20"/>
      <c r="L662" s="20"/>
      <c r="M662" s="20"/>
      <c r="N662" s="20"/>
      <c r="O662" s="20"/>
      <c r="P662" s="20"/>
      <c r="Q662" s="20"/>
    </row>
    <row r="663" spans="3:17">
      <c r="C663" s="20"/>
      <c r="D663" s="20"/>
      <c r="E663" s="20"/>
      <c r="F663" s="20"/>
      <c r="G663" s="20"/>
      <c r="H663" s="20"/>
      <c r="I663" s="20"/>
      <c r="J663" s="20"/>
      <c r="K663" s="20"/>
      <c r="L663" s="20"/>
      <c r="M663" s="20"/>
      <c r="N663" s="20"/>
      <c r="O663" s="20"/>
      <c r="P663" s="20"/>
      <c r="Q663" s="20"/>
    </row>
    <row r="664" spans="3:17">
      <c r="C664" s="20"/>
      <c r="D664" s="20"/>
      <c r="E664" s="20"/>
      <c r="F664" s="20"/>
      <c r="G664" s="20"/>
      <c r="H664" s="20"/>
      <c r="I664" s="20"/>
      <c r="J664" s="20"/>
      <c r="K664" s="20"/>
      <c r="L664" s="20"/>
      <c r="M664" s="20"/>
      <c r="N664" s="20"/>
      <c r="O664" s="20"/>
      <c r="P664" s="20"/>
      <c r="Q664" s="20"/>
    </row>
    <row r="665" spans="3:17">
      <c r="C665" s="20"/>
      <c r="D665" s="20"/>
      <c r="E665" s="20"/>
      <c r="F665" s="20"/>
      <c r="G665" s="20"/>
      <c r="H665" s="20"/>
      <c r="I665" s="20"/>
      <c r="J665" s="20"/>
      <c r="K665" s="20"/>
      <c r="L665" s="20"/>
      <c r="M665" s="20"/>
      <c r="N665" s="20"/>
      <c r="O665" s="20"/>
      <c r="P665" s="20"/>
      <c r="Q665" s="20"/>
    </row>
    <row r="666" spans="3:17">
      <c r="C666" s="20"/>
      <c r="D666" s="20"/>
      <c r="E666" s="20"/>
      <c r="F666" s="20"/>
      <c r="G666" s="20"/>
      <c r="H666" s="20"/>
      <c r="I666" s="20"/>
      <c r="J666" s="20"/>
      <c r="K666" s="20"/>
      <c r="L666" s="20"/>
      <c r="M666" s="20"/>
      <c r="N666" s="20"/>
      <c r="O666" s="20"/>
      <c r="P666" s="20"/>
      <c r="Q666" s="20"/>
    </row>
    <row r="667" spans="3:17">
      <c r="C667" s="20"/>
      <c r="D667" s="20"/>
      <c r="E667" s="20"/>
      <c r="F667" s="20"/>
      <c r="G667" s="20"/>
      <c r="H667" s="20"/>
      <c r="I667" s="20"/>
      <c r="J667" s="20"/>
      <c r="K667" s="20"/>
      <c r="L667" s="20"/>
      <c r="M667" s="20"/>
      <c r="N667" s="20"/>
      <c r="O667" s="20"/>
      <c r="P667" s="20"/>
      <c r="Q667" s="20"/>
    </row>
    <row r="668" spans="3:17">
      <c r="C668" s="20"/>
      <c r="D668" s="20"/>
      <c r="E668" s="20"/>
      <c r="F668" s="20"/>
      <c r="G668" s="20"/>
      <c r="H668" s="20"/>
      <c r="I668" s="20"/>
      <c r="J668" s="20"/>
      <c r="K668" s="20"/>
      <c r="L668" s="20"/>
      <c r="M668" s="20"/>
      <c r="N668" s="20"/>
      <c r="O668" s="20"/>
      <c r="P668" s="20"/>
      <c r="Q668" s="20"/>
    </row>
  </sheetData>
  <mergeCells count="2">
    <mergeCell ref="C2:D2"/>
    <mergeCell ref="C3:D3"/>
  </mergeCells>
  <phoneticPr fontId="18"/>
  <conditionalFormatting sqref="C4:Q4 C17:Q195 C197:Q375 C377:Q555">
    <cfRule type="expression" dxfId="87" priority="241" stopIfTrue="1">
      <formula>OR($H4="国", $H4="道")</formula>
    </cfRule>
    <cfRule type="expression" dxfId="86" priority="242" stopIfTrue="1">
      <formula>OR($H4="所", $H4="圏", $H4="局")</formula>
    </cfRule>
    <cfRule type="expression" dxfId="85" priority="243" stopIfTrue="1">
      <formula>OR($G4="札幌市", $G4="小樽市", $G4="函館市", $G4="旭川市")</formula>
    </cfRule>
    <cfRule type="expression" dxfId="84" priority="244" stopIfTrue="1">
      <formula>OR($H4="市", $H4="町", $H4="村")</formula>
    </cfRule>
  </conditionalFormatting>
  <conditionalFormatting sqref="C5:P5">
    <cfRule type="expression" dxfId="83" priority="237" stopIfTrue="1">
      <formula>OR($H5="国", $H5="道")</formula>
    </cfRule>
    <cfRule type="expression" dxfId="82" priority="238" stopIfTrue="1">
      <formula>OR($H5="所", $H5="圏", $H5="局")</formula>
    </cfRule>
    <cfRule type="expression" dxfId="81" priority="239" stopIfTrue="1">
      <formula>OR($G5="札幌市", $G5="小樽市", $G5="函館市", $G5="旭川市")</formula>
    </cfRule>
    <cfRule type="expression" dxfId="80" priority="240" stopIfTrue="1">
      <formula>OR($H5="市", $H5="町", $H5="村")</formula>
    </cfRule>
  </conditionalFormatting>
  <conditionalFormatting sqref="C6:P6">
    <cfRule type="expression" dxfId="79" priority="233" stopIfTrue="1">
      <formula>OR($H6="国", $H6="道")</formula>
    </cfRule>
    <cfRule type="expression" dxfId="78" priority="234" stopIfTrue="1">
      <formula>OR($H6="所", $H6="圏", $H6="局")</formula>
    </cfRule>
    <cfRule type="expression" dxfId="77" priority="235" stopIfTrue="1">
      <formula>OR($G6="札幌市", $G6="小樽市", $G6="函館市", $G6="旭川市")</formula>
    </cfRule>
    <cfRule type="expression" dxfId="76" priority="236" stopIfTrue="1">
      <formula>OR($H6="市", $H6="町", $H6="村")</formula>
    </cfRule>
  </conditionalFormatting>
  <conditionalFormatting sqref="C7:Q7">
    <cfRule type="expression" dxfId="75" priority="229" stopIfTrue="1">
      <formula>OR($H7="国", $H7="道")</formula>
    </cfRule>
    <cfRule type="expression" dxfId="74" priority="230" stopIfTrue="1">
      <formula>OR($H7="所", $H7="圏", $H7="局")</formula>
    </cfRule>
    <cfRule type="expression" dxfId="73" priority="231" stopIfTrue="1">
      <formula>OR($G7="札幌市", $G7="小樽市", $G7="函館市", $G7="旭川市")</formula>
    </cfRule>
    <cfRule type="expression" dxfId="72" priority="232" stopIfTrue="1">
      <formula>OR($H7="市", $H7="町", $H7="村")</formula>
    </cfRule>
  </conditionalFormatting>
  <conditionalFormatting sqref="C8:Q8">
    <cfRule type="expression" dxfId="71" priority="225" stopIfTrue="1">
      <formula>OR($H8="国", $H8="道")</formula>
    </cfRule>
    <cfRule type="expression" dxfId="70" priority="226" stopIfTrue="1">
      <formula>OR($H8="所", $H8="圏", $H8="局")</formula>
    </cfRule>
    <cfRule type="expression" dxfId="69" priority="227" stopIfTrue="1">
      <formula>OR($G8="札幌市", $G8="小樽市", $G8="函館市", $G8="旭川市")</formula>
    </cfRule>
    <cfRule type="expression" dxfId="68" priority="228" stopIfTrue="1">
      <formula>OR($H8="市", $H8="町", $H8="村")</formula>
    </cfRule>
  </conditionalFormatting>
  <conditionalFormatting sqref="C9:Q9">
    <cfRule type="expression" dxfId="67" priority="221" stopIfTrue="1">
      <formula>OR($H9="国", $H9="道")</formula>
    </cfRule>
    <cfRule type="expression" dxfId="66" priority="222" stopIfTrue="1">
      <formula>OR($H9="所", $H9="圏", $H9="局")</formula>
    </cfRule>
    <cfRule type="expression" dxfId="65" priority="223" stopIfTrue="1">
      <formula>OR($G9="札幌市", $G9="小樽市", $G9="函館市", $G9="旭川市")</formula>
    </cfRule>
    <cfRule type="expression" dxfId="64" priority="224" stopIfTrue="1">
      <formula>OR($H9="市", $H9="町", $H9="村")</formula>
    </cfRule>
  </conditionalFormatting>
  <conditionalFormatting sqref="C10:H10 J10:Q10">
    <cfRule type="expression" dxfId="63" priority="217" stopIfTrue="1">
      <formula>OR($H10="国", $H10="道")</formula>
    </cfRule>
    <cfRule type="expression" dxfId="62" priority="218" stopIfTrue="1">
      <formula>OR($H10="所", $H10="圏", $H10="局")</formula>
    </cfRule>
    <cfRule type="expression" dxfId="61" priority="219" stopIfTrue="1">
      <formula>OR($G10="札幌市", $G10="小樽市", $G10="函館市", $G10="旭川市")</formula>
    </cfRule>
    <cfRule type="expression" dxfId="60" priority="220" stopIfTrue="1">
      <formula>OR($H10="市", $H10="町", $H10="村")</formula>
    </cfRule>
  </conditionalFormatting>
  <conditionalFormatting sqref="C11:H11 J11:Q11">
    <cfRule type="expression" dxfId="59" priority="213" stopIfTrue="1">
      <formula>OR($H11="国", $H11="道")</formula>
    </cfRule>
    <cfRule type="expression" dxfId="58" priority="214" stopIfTrue="1">
      <formula>OR($H11="所", $H11="圏", $H11="局")</formula>
    </cfRule>
    <cfRule type="expression" dxfId="57" priority="215" stopIfTrue="1">
      <formula>OR($G11="札幌市", $G11="小樽市", $G11="函館市", $G11="旭川市")</formula>
    </cfRule>
    <cfRule type="expression" dxfId="56" priority="216" stopIfTrue="1">
      <formula>OR($H11="市", $H11="町", $H11="村")</formula>
    </cfRule>
  </conditionalFormatting>
  <conditionalFormatting sqref="C12:H12 J12:Q12">
    <cfRule type="expression" dxfId="55" priority="209" stopIfTrue="1">
      <formula>OR($H12="国", $H12="道")</formula>
    </cfRule>
    <cfRule type="expression" dxfId="54" priority="210" stopIfTrue="1">
      <formula>OR($H12="所", $H12="圏", $H12="局")</formula>
    </cfRule>
    <cfRule type="expression" dxfId="53" priority="211" stopIfTrue="1">
      <formula>OR($G12="札幌市", $G12="小樽市", $G12="函館市", $G12="旭川市")</formula>
    </cfRule>
    <cfRule type="expression" dxfId="52" priority="212" stopIfTrue="1">
      <formula>OR($H12="市", $H12="町", $H12="村")</formula>
    </cfRule>
  </conditionalFormatting>
  <conditionalFormatting sqref="C13:I13 K13:Q13">
    <cfRule type="expression" dxfId="51" priority="205" stopIfTrue="1">
      <formula>OR($H13="国", $H13="道")</formula>
    </cfRule>
    <cfRule type="expression" dxfId="50" priority="206" stopIfTrue="1">
      <formula>OR($H13="所", $H13="圏", $H13="局")</formula>
    </cfRule>
    <cfRule type="expression" dxfId="49" priority="207" stopIfTrue="1">
      <formula>OR($G13="札幌市", $G13="小樽市", $G13="函館市", $G13="旭川市")</formula>
    </cfRule>
    <cfRule type="expression" dxfId="48" priority="208" stopIfTrue="1">
      <formula>OR($H13="市", $H13="町", $H13="村")</formula>
    </cfRule>
  </conditionalFormatting>
  <conditionalFormatting sqref="C14:Q14">
    <cfRule type="expression" dxfId="47" priority="201" stopIfTrue="1">
      <formula>OR($H14="国", $H14="道")</formula>
    </cfRule>
    <cfRule type="expression" dxfId="46" priority="202" stopIfTrue="1">
      <formula>OR($H14="所", $H14="圏", $H14="局")</formula>
    </cfRule>
    <cfRule type="expression" dxfId="45" priority="203" stopIfTrue="1">
      <formula>OR($G14="札幌市", $G14="小樽市", $G14="函館市", $G14="旭川市")</formula>
    </cfRule>
    <cfRule type="expression" dxfId="44" priority="204" stopIfTrue="1">
      <formula>OR($H14="市", $H14="町", $H14="村")</formula>
    </cfRule>
  </conditionalFormatting>
  <conditionalFormatting sqref="C15:Q15">
    <cfRule type="expression" dxfId="43" priority="197" stopIfTrue="1">
      <formula>OR($H15="国", $H15="道")</formula>
    </cfRule>
    <cfRule type="expression" dxfId="42" priority="198" stopIfTrue="1">
      <formula>OR($H15="所", $H15="圏", $H15="局")</formula>
    </cfRule>
    <cfRule type="expression" dxfId="41" priority="199" stopIfTrue="1">
      <formula>OR($G15="札幌市", $G15="小樽市", $G15="函館市", $G15="旭川市")</formula>
    </cfRule>
    <cfRule type="expression" dxfId="40" priority="200" stopIfTrue="1">
      <formula>OR($H15="市", $H15="町", $H15="村")</formula>
    </cfRule>
  </conditionalFormatting>
  <conditionalFormatting sqref="Q5">
    <cfRule type="expression" dxfId="39" priority="37" stopIfTrue="1">
      <formula>OR($H5="国", $H5="道")</formula>
    </cfRule>
    <cfRule type="expression" dxfId="38" priority="38" stopIfTrue="1">
      <formula>OR($H5="所", $H5="圏", $H5="局")</formula>
    </cfRule>
    <cfRule type="expression" dxfId="37" priority="39" stopIfTrue="1">
      <formula>OR($G5="札幌市", $G5="小樽市", $G5="函館市", $G5="旭川市")</formula>
    </cfRule>
    <cfRule type="expression" dxfId="36" priority="40" stopIfTrue="1">
      <formula>OR($H5="市", $H5="町", $H5="村")</formula>
    </cfRule>
  </conditionalFormatting>
  <conditionalFormatting sqref="Q6">
    <cfRule type="expression" dxfId="35" priority="33" stopIfTrue="1">
      <formula>OR($H6="国", $H6="道")</formula>
    </cfRule>
    <cfRule type="expression" dxfId="34" priority="34" stopIfTrue="1">
      <formula>OR($H6="所", $H6="圏", $H6="局")</formula>
    </cfRule>
    <cfRule type="expression" dxfId="33" priority="35" stopIfTrue="1">
      <formula>OR($G6="札幌市", $G6="小樽市", $G6="函館市", $G6="旭川市")</formula>
    </cfRule>
    <cfRule type="expression" dxfId="32" priority="36" stopIfTrue="1">
      <formula>OR($H6="市", $H6="町", $H6="村")</formula>
    </cfRule>
  </conditionalFormatting>
  <conditionalFormatting sqref="J13">
    <cfRule type="expression" dxfId="31" priority="21" stopIfTrue="1">
      <formula>OR($H13="国", $H13="道")</formula>
    </cfRule>
    <cfRule type="expression" dxfId="30" priority="22" stopIfTrue="1">
      <formula>OR($F13="札幌市", $F13="小樽市", $F13="函館市", $F13="旭川市")</formula>
    </cfRule>
    <cfRule type="expression" dxfId="29" priority="23" stopIfTrue="1">
      <formula>OR($H13="所", $H13="圏", $H13="局")</formula>
    </cfRule>
    <cfRule type="expression" dxfId="28" priority="24">
      <formula>OR($H13="市", $H13="町", $H13="村")</formula>
    </cfRule>
  </conditionalFormatting>
  <conditionalFormatting sqref="I13:Q13">
    <cfRule type="expression" dxfId="27" priority="17" stopIfTrue="1">
      <formula>OR($H13="国", $H13="道")</formula>
    </cfRule>
    <cfRule type="expression" dxfId="26" priority="18" stopIfTrue="1">
      <formula>OR($F13="札幌市", $F13="小樽市", $F13="函館市", $F13="旭川市")</formula>
    </cfRule>
    <cfRule type="expression" dxfId="25" priority="19" stopIfTrue="1">
      <formula>OR($H13="所", $H13="圏", $H13="局")</formula>
    </cfRule>
    <cfRule type="expression" dxfId="24" priority="20">
      <formula>OR($H13="市", $H13="町", $H13="村")</formula>
    </cfRule>
  </conditionalFormatting>
  <conditionalFormatting sqref="I10">
    <cfRule type="expression" dxfId="23" priority="13" stopIfTrue="1">
      <formula>OR($H10="国", $H10="道")</formula>
    </cfRule>
    <cfRule type="expression" dxfId="22" priority="14" stopIfTrue="1">
      <formula>OR($H10="所", $H10="圏", $H10="局")</formula>
    </cfRule>
    <cfRule type="expression" dxfId="21" priority="15" stopIfTrue="1">
      <formula>OR($G10="札幌市", $G10="小樽市", $G10="函館市", $G10="旭川市")</formula>
    </cfRule>
    <cfRule type="expression" dxfId="20" priority="16" stopIfTrue="1">
      <formula>OR($H10="市", $H10="町", $H10="村")</formula>
    </cfRule>
  </conditionalFormatting>
  <conditionalFormatting sqref="I11:Q11">
    <cfRule type="expression" dxfId="19" priority="9" stopIfTrue="1">
      <formula>OR($H11="国", $H11="道")</formula>
    </cfRule>
    <cfRule type="expression" dxfId="18" priority="10" stopIfTrue="1">
      <formula>OR($H11="所", $H11="圏", $H11="局")</formula>
    </cfRule>
    <cfRule type="expression" dxfId="17" priority="11" stopIfTrue="1">
      <formula>OR($G11="札幌市", $G11="小樽市", $G11="函館市", $G11="旭川市")</formula>
    </cfRule>
    <cfRule type="expression" dxfId="16" priority="12" stopIfTrue="1">
      <formula>OR($H11="市", $H11="町", $H11="村")</formula>
    </cfRule>
  </conditionalFormatting>
  <conditionalFormatting sqref="I12:Q12">
    <cfRule type="expression" dxfId="15" priority="5" stopIfTrue="1">
      <formula>OR($H12="国", $H12="道")</formula>
    </cfRule>
    <cfRule type="expression" dxfId="14" priority="6" stopIfTrue="1">
      <formula>OR($H12="所", $H12="圏", $H12="局")</formula>
    </cfRule>
    <cfRule type="expression" dxfId="13" priority="7" stopIfTrue="1">
      <formula>OR($G12="札幌市", $G12="小樽市", $G12="函館市", $G12="旭川市")</formula>
    </cfRule>
    <cfRule type="expression" dxfId="12" priority="8" stopIfTrue="1">
      <formula>OR($H12="市", $H12="町", $H12="村")</formula>
    </cfRule>
  </conditionalFormatting>
  <conditionalFormatting sqref="I10">
    <cfRule type="expression" dxfId="11" priority="1" stopIfTrue="1">
      <formula>OR($H10="国", $H10="道")</formula>
    </cfRule>
    <cfRule type="expression" dxfId="10" priority="2" stopIfTrue="1">
      <formula>OR($F10="札幌市", $F10="小樽市", $F10="函館市", $F10="旭川市")</formula>
    </cfRule>
    <cfRule type="expression" dxfId="9" priority="3" stopIfTrue="1">
      <formula>OR($H10="所", $H10="圏", $H10="局")</formula>
    </cfRule>
    <cfRule type="expression" dxfId="8" priority="4">
      <formula>OR($H10="市", $H10="町", $H10="村")</formula>
    </cfRule>
  </conditionalFormatting>
  <printOptions horizontalCentered="1"/>
  <pageMargins left="0.39370078740157483" right="0.39370078740157483" top="0.39370078740157483" bottom="0.39370078740157483" header="0.31496062992125984" footer="0.31496062992125984"/>
  <pageSetup paperSize="9" scale="1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C13</xm:sqref>
        </x14:dataValidation>
        <x14:dataValidation type="list" allowBlank="1" showInputMessage="1" showErrorMessage="1">
          <x14:formula1>
            <xm:f>Sheet1!$H$2:$H$22</xm:f>
          </x14:formula1>
          <xm:sqref>C10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7"/>
  <sheetViews>
    <sheetView view="pageBreakPreview" zoomScale="80" zoomScaleNormal="100" zoomScaleSheetLayoutView="80" workbookViewId="0">
      <pane xSplit="5" ySplit="4" topLeftCell="F25" activePane="bottomRight" state="frozen"/>
      <selection pane="topRight" activeCell="F1" sqref="F1"/>
      <selection pane="bottomLeft" activeCell="A5" sqref="A5"/>
      <selection pane="bottomRight" activeCell="P19" sqref="P19"/>
    </sheetView>
  </sheetViews>
  <sheetFormatPr defaultColWidth="9" defaultRowHeight="16.5"/>
  <cols>
    <col min="1" max="2" width="4.75" style="3" customWidth="1"/>
    <col min="3" max="3" width="17.375" style="3" customWidth="1"/>
    <col min="4" max="4" width="8.625" style="3" hidden="1" customWidth="1"/>
    <col min="5" max="5" width="17.875" style="3" hidden="1" customWidth="1"/>
    <col min="6" max="6" width="10.625" style="3" customWidth="1"/>
    <col min="7" max="15" width="8.625" style="3" customWidth="1"/>
    <col min="16" max="16" width="10.625" style="3" customWidth="1"/>
    <col min="17" max="22" width="8.625" style="3" customWidth="1"/>
    <col min="23" max="16384" width="9" style="3"/>
  </cols>
  <sheetData>
    <row r="1" spans="1:22" ht="16.5" customHeight="1">
      <c r="C1" s="3" t="s">
        <v>432</v>
      </c>
      <c r="V1" s="4" t="str">
        <f>+'4'!AG1</f>
        <v>令和３年</v>
      </c>
    </row>
    <row r="2" spans="1:22" ht="16.5" customHeight="1">
      <c r="G2" s="11"/>
      <c r="H2" s="11"/>
      <c r="I2" s="21"/>
      <c r="J2" s="11"/>
      <c r="K2" s="21"/>
      <c r="L2" s="11"/>
      <c r="M2" s="21"/>
      <c r="N2" s="11"/>
      <c r="O2" s="21"/>
      <c r="P2" s="11"/>
      <c r="Q2" s="11"/>
      <c r="R2" s="21"/>
      <c r="S2" s="11"/>
      <c r="T2" s="11"/>
      <c r="U2" s="11"/>
      <c r="V2" s="11"/>
    </row>
    <row r="3" spans="1:22" ht="16.5" customHeight="1">
      <c r="C3" s="155"/>
      <c r="D3" s="159"/>
      <c r="E3" s="159"/>
      <c r="F3" s="153" t="s">
        <v>433</v>
      </c>
      <c r="G3" s="150" t="s">
        <v>434</v>
      </c>
      <c r="H3" s="150"/>
      <c r="I3" s="150"/>
      <c r="J3" s="150"/>
      <c r="K3" s="150"/>
      <c r="L3" s="150"/>
      <c r="M3" s="150"/>
      <c r="N3" s="150"/>
      <c r="O3" s="150"/>
      <c r="P3" s="153" t="s">
        <v>435</v>
      </c>
      <c r="Q3" s="150" t="s">
        <v>436</v>
      </c>
      <c r="R3" s="157"/>
      <c r="S3" s="157"/>
      <c r="T3" s="157"/>
      <c r="U3" s="157"/>
      <c r="V3" s="157"/>
    </row>
    <row r="4" spans="1:22" s="11" customFormat="1" ht="33" customHeight="1">
      <c r="C4" s="158"/>
      <c r="D4" s="160"/>
      <c r="E4" s="160"/>
      <c r="F4" s="161"/>
      <c r="G4" s="8" t="s">
        <v>437</v>
      </c>
      <c r="H4" s="8" t="s">
        <v>438</v>
      </c>
      <c r="I4" s="8" t="s">
        <v>439</v>
      </c>
      <c r="J4" s="8" t="s">
        <v>440</v>
      </c>
      <c r="K4" s="8" t="s">
        <v>441</v>
      </c>
      <c r="L4" s="8" t="s">
        <v>442</v>
      </c>
      <c r="M4" s="8" t="s">
        <v>443</v>
      </c>
      <c r="N4" s="8" t="s">
        <v>444</v>
      </c>
      <c r="O4" s="8" t="s">
        <v>420</v>
      </c>
      <c r="P4" s="162"/>
      <c r="Q4" s="27" t="s">
        <v>445</v>
      </c>
      <c r="R4" s="8" t="s">
        <v>446</v>
      </c>
      <c r="S4" s="27" t="s">
        <v>447</v>
      </c>
      <c r="T4" s="8" t="s">
        <v>448</v>
      </c>
      <c r="U4" s="27" t="s">
        <v>449</v>
      </c>
      <c r="V4" s="8" t="s">
        <v>450</v>
      </c>
    </row>
    <row r="5" spans="1:22" ht="16.5" customHeight="1">
      <c r="C5" s="28" t="s">
        <v>451</v>
      </c>
      <c r="D5" s="29" t="str">
        <f t="shared" ref="D5:D9" si="0">RIGHT(C5, 1)</f>
        <v>国</v>
      </c>
      <c r="E5" s="29" t="str">
        <f t="shared" ref="E5:E9" si="1">CONCATENATE(C5, "総数")</f>
        <v>全国総数</v>
      </c>
      <c r="F5" s="133">
        <v>811622</v>
      </c>
      <c r="G5" s="134">
        <v>32</v>
      </c>
      <c r="H5" s="135">
        <v>5510</v>
      </c>
      <c r="I5" s="135">
        <v>59896</v>
      </c>
      <c r="J5" s="135">
        <v>210433</v>
      </c>
      <c r="K5" s="135">
        <v>292439</v>
      </c>
      <c r="L5" s="135">
        <v>193177</v>
      </c>
      <c r="M5" s="135">
        <v>48517</v>
      </c>
      <c r="N5" s="135">
        <v>1617</v>
      </c>
      <c r="O5" s="133">
        <v>1</v>
      </c>
      <c r="P5" s="30">
        <v>1.3</v>
      </c>
      <c r="Q5" s="138">
        <v>371499</v>
      </c>
      <c r="R5" s="138">
        <v>294029</v>
      </c>
      <c r="S5" s="138">
        <v>110557</v>
      </c>
      <c r="T5" s="138">
        <v>26018</v>
      </c>
      <c r="U5" s="138">
        <v>9519</v>
      </c>
      <c r="V5" s="137">
        <v>0</v>
      </c>
    </row>
    <row r="6" spans="1:22" ht="16.5" customHeight="1">
      <c r="C6" s="28" t="s">
        <v>452</v>
      </c>
      <c r="D6" s="29" t="str">
        <f t="shared" si="0"/>
        <v>道</v>
      </c>
      <c r="E6" s="29" t="str">
        <f t="shared" si="1"/>
        <v>全道総数</v>
      </c>
      <c r="F6" s="136">
        <v>28762</v>
      </c>
      <c r="G6" s="136">
        <v>1</v>
      </c>
      <c r="H6" s="136">
        <v>273</v>
      </c>
      <c r="I6" s="136">
        <v>2621</v>
      </c>
      <c r="J6" s="136">
        <v>7942</v>
      </c>
      <c r="K6" s="136">
        <v>9826</v>
      </c>
      <c r="L6" s="136">
        <v>6439</v>
      </c>
      <c r="M6" s="136">
        <v>1624</v>
      </c>
      <c r="N6" s="136">
        <v>36</v>
      </c>
      <c r="O6" s="137">
        <v>0</v>
      </c>
      <c r="P6" s="55">
        <v>1.2</v>
      </c>
      <c r="Q6" s="139">
        <v>13076</v>
      </c>
      <c r="R6" s="139">
        <v>10296</v>
      </c>
      <c r="S6" s="139">
        <v>3969</v>
      </c>
      <c r="T6" s="139">
        <v>991</v>
      </c>
      <c r="U6" s="139">
        <v>430</v>
      </c>
      <c r="V6" s="137">
        <v>0</v>
      </c>
    </row>
    <row r="7" spans="1:22" ht="16.5" customHeight="1">
      <c r="A7" s="3" t="s">
        <v>511</v>
      </c>
      <c r="B7" s="49" t="s">
        <v>481</v>
      </c>
      <c r="C7" s="148" t="s">
        <v>481</v>
      </c>
      <c r="D7" s="31" t="str">
        <f>RIGHT(B7, 1)</f>
        <v>振</v>
      </c>
      <c r="E7" s="31" t="str">
        <f>CONCATENATE(B7, "総数")</f>
        <v>東胆振総数</v>
      </c>
      <c r="F7" s="65">
        <f>SUMIF($A$9:$A$188,$C$7,F$9:F$188)</f>
        <v>1218</v>
      </c>
      <c r="G7" s="65">
        <f t="shared" ref="G7:V7" si="2">SUMIF($A$9:$A$188,$C$7,G$9:G$188)</f>
        <v>0</v>
      </c>
      <c r="H7" s="65">
        <f t="shared" si="2"/>
        <v>18</v>
      </c>
      <c r="I7" s="65">
        <f t="shared" si="2"/>
        <v>143</v>
      </c>
      <c r="J7" s="65">
        <f t="shared" si="2"/>
        <v>360</v>
      </c>
      <c r="K7" s="65">
        <f t="shared" si="2"/>
        <v>385</v>
      </c>
      <c r="L7" s="65">
        <f t="shared" si="2"/>
        <v>258</v>
      </c>
      <c r="M7" s="65">
        <f t="shared" si="2"/>
        <v>52</v>
      </c>
      <c r="N7" s="65">
        <f t="shared" si="2"/>
        <v>2</v>
      </c>
      <c r="O7" s="65">
        <f t="shared" si="2"/>
        <v>0</v>
      </c>
      <c r="P7" s="53" t="s">
        <v>541</v>
      </c>
      <c r="Q7" s="65">
        <f t="shared" si="2"/>
        <v>500</v>
      </c>
      <c r="R7" s="65">
        <f t="shared" si="2"/>
        <v>462</v>
      </c>
      <c r="S7" s="65">
        <f t="shared" si="2"/>
        <v>182</v>
      </c>
      <c r="T7" s="65">
        <f t="shared" si="2"/>
        <v>50</v>
      </c>
      <c r="U7" s="65">
        <f t="shared" si="2"/>
        <v>24</v>
      </c>
      <c r="V7" s="65">
        <f t="shared" si="2"/>
        <v>0</v>
      </c>
    </row>
    <row r="8" spans="1:22" ht="16.5" customHeight="1">
      <c r="A8" s="3" t="s">
        <v>510</v>
      </c>
      <c r="B8" s="50" t="s">
        <v>55</v>
      </c>
      <c r="C8" s="149" t="s">
        <v>55</v>
      </c>
      <c r="D8" s="52" t="str">
        <f>RIGHT(B8, 1)</f>
        <v>牧</v>
      </c>
      <c r="E8" s="52" t="str">
        <f>CONCATENATE(B8, "総数")</f>
        <v>苫小牧総数</v>
      </c>
      <c r="F8" s="65">
        <f>SUMIF($B$9:$B$188,$C$8,F$9:F$188)</f>
        <v>1218</v>
      </c>
      <c r="G8" s="65">
        <f t="shared" ref="G8:V8" si="3">SUMIF($B$9:$B$188,$C$8,G$9:G$188)</f>
        <v>0</v>
      </c>
      <c r="H8" s="65">
        <f t="shared" si="3"/>
        <v>18</v>
      </c>
      <c r="I8" s="65">
        <f t="shared" si="3"/>
        <v>143</v>
      </c>
      <c r="J8" s="65">
        <f t="shared" si="3"/>
        <v>360</v>
      </c>
      <c r="K8" s="65">
        <f t="shared" si="3"/>
        <v>385</v>
      </c>
      <c r="L8" s="65">
        <f t="shared" si="3"/>
        <v>258</v>
      </c>
      <c r="M8" s="65">
        <f t="shared" si="3"/>
        <v>52</v>
      </c>
      <c r="N8" s="65">
        <f t="shared" si="3"/>
        <v>2</v>
      </c>
      <c r="O8" s="65">
        <f t="shared" si="3"/>
        <v>0</v>
      </c>
      <c r="P8" s="53" t="s">
        <v>541</v>
      </c>
      <c r="Q8" s="65">
        <f t="shared" si="3"/>
        <v>500</v>
      </c>
      <c r="R8" s="65">
        <f t="shared" si="3"/>
        <v>462</v>
      </c>
      <c r="S8" s="65">
        <f t="shared" si="3"/>
        <v>182</v>
      </c>
      <c r="T8" s="65">
        <f t="shared" si="3"/>
        <v>50</v>
      </c>
      <c r="U8" s="65">
        <f t="shared" si="3"/>
        <v>24</v>
      </c>
      <c r="V8" s="65">
        <f t="shared" si="3"/>
        <v>0</v>
      </c>
    </row>
    <row r="9" spans="1:22" ht="16.5" customHeight="1">
      <c r="A9" s="3" t="s">
        <v>465</v>
      </c>
      <c r="B9" s="3" t="s">
        <v>3</v>
      </c>
      <c r="C9" s="140" t="s">
        <v>539</v>
      </c>
      <c r="D9" s="141" t="str">
        <f t="shared" si="0"/>
        <v>市</v>
      </c>
      <c r="E9" s="141" t="str">
        <f t="shared" si="1"/>
        <v>札幌市総数</v>
      </c>
      <c r="F9" s="124">
        <f>SUM(G9:O9)</f>
        <v>11988</v>
      </c>
      <c r="G9" s="125">
        <v>0</v>
      </c>
      <c r="H9" s="142">
        <v>94</v>
      </c>
      <c r="I9" s="142">
        <v>837</v>
      </c>
      <c r="J9" s="142">
        <v>3080</v>
      </c>
      <c r="K9" s="142">
        <v>4247</v>
      </c>
      <c r="L9" s="142">
        <v>2978</v>
      </c>
      <c r="M9" s="142">
        <v>740</v>
      </c>
      <c r="N9" s="142">
        <v>12</v>
      </c>
      <c r="O9" s="124">
        <v>0</v>
      </c>
      <c r="P9" s="143">
        <v>1.08</v>
      </c>
      <c r="Q9" s="124">
        <v>856</v>
      </c>
      <c r="R9" s="126">
        <v>465</v>
      </c>
      <c r="S9" s="126">
        <v>155</v>
      </c>
      <c r="T9" s="126">
        <v>26</v>
      </c>
      <c r="U9" s="126">
        <v>7</v>
      </c>
      <c r="V9" s="126">
        <v>0</v>
      </c>
    </row>
    <row r="10" spans="1:22" ht="16.5" customHeight="1">
      <c r="A10" s="3" t="s">
        <v>466</v>
      </c>
      <c r="B10" s="3" t="s">
        <v>467</v>
      </c>
      <c r="C10" s="140" t="s">
        <v>36</v>
      </c>
      <c r="D10" s="141"/>
      <c r="E10" s="141"/>
      <c r="F10" s="124">
        <f t="shared" ref="F10:F64" si="4">SUM(G10:O10)</f>
        <v>1177</v>
      </c>
      <c r="G10" s="125">
        <v>0</v>
      </c>
      <c r="H10" s="142">
        <v>17</v>
      </c>
      <c r="I10" s="142">
        <v>143</v>
      </c>
      <c r="J10" s="142">
        <v>365</v>
      </c>
      <c r="K10" s="142">
        <v>356</v>
      </c>
      <c r="L10" s="142">
        <v>231</v>
      </c>
      <c r="M10" s="142">
        <v>64</v>
      </c>
      <c r="N10" s="142">
        <v>1</v>
      </c>
      <c r="O10" s="124">
        <v>0</v>
      </c>
      <c r="P10" s="143">
        <v>1.25</v>
      </c>
      <c r="Q10" s="126">
        <v>545</v>
      </c>
      <c r="R10" s="126">
        <v>408</v>
      </c>
      <c r="S10" s="126">
        <v>163</v>
      </c>
      <c r="T10" s="126">
        <v>43</v>
      </c>
      <c r="U10" s="126">
        <v>18</v>
      </c>
      <c r="V10" s="126">
        <v>0</v>
      </c>
    </row>
    <row r="11" spans="1:22" ht="16.5" customHeight="1">
      <c r="A11" s="3" t="s">
        <v>468</v>
      </c>
      <c r="B11" s="3" t="s">
        <v>39</v>
      </c>
      <c r="C11" s="140" t="s">
        <v>39</v>
      </c>
      <c r="D11" s="141"/>
      <c r="E11" s="141"/>
      <c r="F11" s="124">
        <f t="shared" si="4"/>
        <v>422</v>
      </c>
      <c r="G11" s="125">
        <v>0</v>
      </c>
      <c r="H11" s="142">
        <v>8</v>
      </c>
      <c r="I11" s="142">
        <v>65</v>
      </c>
      <c r="J11" s="142">
        <v>110</v>
      </c>
      <c r="K11" s="142">
        <v>110</v>
      </c>
      <c r="L11" s="142">
        <v>100</v>
      </c>
      <c r="M11" s="142">
        <v>25</v>
      </c>
      <c r="N11" s="142">
        <v>4</v>
      </c>
      <c r="O11" s="124">
        <v>0</v>
      </c>
      <c r="P11" s="143">
        <v>1.18</v>
      </c>
      <c r="Q11" s="126">
        <v>189</v>
      </c>
      <c r="R11" s="126">
        <v>140</v>
      </c>
      <c r="S11" s="126">
        <v>60</v>
      </c>
      <c r="T11" s="126">
        <v>21</v>
      </c>
      <c r="U11" s="126">
        <v>12</v>
      </c>
      <c r="V11" s="126">
        <v>0</v>
      </c>
    </row>
    <row r="12" spans="1:22" ht="16.5" customHeight="1">
      <c r="A12" s="3" t="s">
        <v>469</v>
      </c>
      <c r="B12" s="3" t="s">
        <v>42</v>
      </c>
      <c r="C12" s="140" t="s">
        <v>42</v>
      </c>
      <c r="D12" s="141"/>
      <c r="E12" s="141"/>
      <c r="F12" s="124">
        <f t="shared" si="4"/>
        <v>1856</v>
      </c>
      <c r="G12" s="125">
        <v>0</v>
      </c>
      <c r="H12" s="142">
        <v>13</v>
      </c>
      <c r="I12" s="142">
        <v>185</v>
      </c>
      <c r="J12" s="142">
        <v>527</v>
      </c>
      <c r="K12" s="142">
        <v>622</v>
      </c>
      <c r="L12" s="142">
        <v>398</v>
      </c>
      <c r="M12" s="142">
        <v>109</v>
      </c>
      <c r="N12" s="142">
        <v>2</v>
      </c>
      <c r="O12" s="124">
        <v>0</v>
      </c>
      <c r="P12" s="143">
        <v>1.38</v>
      </c>
      <c r="Q12" s="126">
        <v>825</v>
      </c>
      <c r="R12" s="126">
        <v>681</v>
      </c>
      <c r="S12" s="126">
        <v>261</v>
      </c>
      <c r="T12" s="126">
        <v>60</v>
      </c>
      <c r="U12" s="126">
        <v>29</v>
      </c>
      <c r="V12" s="126">
        <v>0</v>
      </c>
    </row>
    <row r="13" spans="1:22" ht="16.5" customHeight="1">
      <c r="A13" s="3" t="s">
        <v>470</v>
      </c>
      <c r="B13" s="3" t="s">
        <v>471</v>
      </c>
      <c r="C13" s="140" t="s">
        <v>45</v>
      </c>
      <c r="D13" s="141"/>
      <c r="E13" s="141"/>
      <c r="F13" s="124">
        <f t="shared" si="4"/>
        <v>410</v>
      </c>
      <c r="G13" s="125">
        <v>0</v>
      </c>
      <c r="H13" s="142">
        <v>9</v>
      </c>
      <c r="I13" s="142">
        <v>46</v>
      </c>
      <c r="J13" s="142">
        <v>130</v>
      </c>
      <c r="K13" s="142">
        <v>135</v>
      </c>
      <c r="L13" s="142">
        <v>77</v>
      </c>
      <c r="M13" s="142">
        <v>13</v>
      </c>
      <c r="N13" s="142">
        <v>0</v>
      </c>
      <c r="O13" s="124">
        <v>0</v>
      </c>
      <c r="P13" s="143">
        <v>1.45</v>
      </c>
      <c r="Q13" s="126">
        <v>181</v>
      </c>
      <c r="R13" s="126">
        <v>160</v>
      </c>
      <c r="S13" s="126">
        <v>51</v>
      </c>
      <c r="T13" s="126">
        <v>13</v>
      </c>
      <c r="U13" s="126">
        <v>5</v>
      </c>
      <c r="V13" s="126">
        <v>0</v>
      </c>
    </row>
    <row r="14" spans="1:22" ht="16.5" customHeight="1">
      <c r="A14" s="3" t="s">
        <v>472</v>
      </c>
      <c r="B14" s="3" t="s">
        <v>473</v>
      </c>
      <c r="C14" s="140" t="s">
        <v>48</v>
      </c>
      <c r="D14" s="141"/>
      <c r="E14" s="141"/>
      <c r="F14" s="124">
        <f t="shared" si="4"/>
        <v>773</v>
      </c>
      <c r="G14" s="125">
        <v>0</v>
      </c>
      <c r="H14" s="142">
        <v>13</v>
      </c>
      <c r="I14" s="142">
        <v>92</v>
      </c>
      <c r="J14" s="142">
        <v>227</v>
      </c>
      <c r="K14" s="142">
        <v>251</v>
      </c>
      <c r="L14" s="142">
        <v>146</v>
      </c>
      <c r="M14" s="142">
        <v>41</v>
      </c>
      <c r="N14" s="142">
        <v>3</v>
      </c>
      <c r="O14" s="124">
        <v>0</v>
      </c>
      <c r="P14" s="143">
        <v>1.31</v>
      </c>
      <c r="Q14" s="126">
        <v>368</v>
      </c>
      <c r="R14" s="126">
        <v>252</v>
      </c>
      <c r="S14" s="126">
        <v>114</v>
      </c>
      <c r="T14" s="126">
        <v>24</v>
      </c>
      <c r="U14" s="126">
        <v>15</v>
      </c>
      <c r="V14" s="126">
        <v>0</v>
      </c>
    </row>
    <row r="15" spans="1:22" ht="16.5" customHeight="1">
      <c r="A15" s="3" t="s">
        <v>474</v>
      </c>
      <c r="B15" s="3" t="s">
        <v>475</v>
      </c>
      <c r="C15" s="140" t="s">
        <v>51</v>
      </c>
      <c r="D15" s="141"/>
      <c r="E15" s="141"/>
      <c r="F15" s="124">
        <f t="shared" si="4"/>
        <v>1050</v>
      </c>
      <c r="G15" s="125">
        <v>0</v>
      </c>
      <c r="H15" s="142">
        <v>12</v>
      </c>
      <c r="I15" s="142">
        <v>117</v>
      </c>
      <c r="J15" s="142">
        <v>326</v>
      </c>
      <c r="K15" s="142">
        <v>355</v>
      </c>
      <c r="L15" s="142">
        <v>190</v>
      </c>
      <c r="M15" s="142">
        <v>49</v>
      </c>
      <c r="N15" s="142">
        <v>1</v>
      </c>
      <c r="O15" s="124">
        <v>0</v>
      </c>
      <c r="P15" s="143">
        <v>1.42</v>
      </c>
      <c r="Q15" s="126">
        <v>457</v>
      </c>
      <c r="R15" s="126">
        <v>388</v>
      </c>
      <c r="S15" s="126">
        <v>151</v>
      </c>
      <c r="T15" s="126">
        <v>35</v>
      </c>
      <c r="U15" s="126">
        <v>19</v>
      </c>
      <c r="V15" s="126">
        <v>0</v>
      </c>
    </row>
    <row r="16" spans="1:22" ht="16.5" customHeight="1">
      <c r="A16" s="3" t="s">
        <v>476</v>
      </c>
      <c r="B16" s="3" t="s">
        <v>477</v>
      </c>
      <c r="C16" s="140" t="s">
        <v>54</v>
      </c>
      <c r="D16" s="141"/>
      <c r="E16" s="141"/>
      <c r="F16" s="124">
        <f t="shared" si="4"/>
        <v>596</v>
      </c>
      <c r="G16" s="125">
        <v>0</v>
      </c>
      <c r="H16" s="142">
        <v>7</v>
      </c>
      <c r="I16" s="142">
        <v>76</v>
      </c>
      <c r="J16" s="142">
        <v>171</v>
      </c>
      <c r="K16" s="142">
        <v>181</v>
      </c>
      <c r="L16" s="142">
        <v>124</v>
      </c>
      <c r="M16" s="142">
        <v>37</v>
      </c>
      <c r="N16" s="142">
        <v>0</v>
      </c>
      <c r="O16" s="124">
        <v>0</v>
      </c>
      <c r="P16" s="143">
        <v>1.4</v>
      </c>
      <c r="Q16" s="126">
        <v>270</v>
      </c>
      <c r="R16" s="126">
        <v>214</v>
      </c>
      <c r="S16" s="126">
        <v>81</v>
      </c>
      <c r="T16" s="126">
        <v>18</v>
      </c>
      <c r="U16" s="126">
        <v>13</v>
      </c>
      <c r="V16" s="126">
        <v>0</v>
      </c>
    </row>
    <row r="17" spans="1:22" ht="16.5" customHeight="1">
      <c r="A17" s="3" t="s">
        <v>478</v>
      </c>
      <c r="B17" s="3" t="s">
        <v>22</v>
      </c>
      <c r="C17" s="140" t="s">
        <v>57</v>
      </c>
      <c r="D17" s="141"/>
      <c r="E17" s="141"/>
      <c r="F17" s="124">
        <f t="shared" si="4"/>
        <v>20</v>
      </c>
      <c r="G17" s="125">
        <v>0</v>
      </c>
      <c r="H17" s="142">
        <v>0</v>
      </c>
      <c r="I17" s="142">
        <v>1</v>
      </c>
      <c r="J17" s="142">
        <v>5</v>
      </c>
      <c r="K17" s="142">
        <v>6</v>
      </c>
      <c r="L17" s="142">
        <v>7</v>
      </c>
      <c r="M17" s="142">
        <v>1</v>
      </c>
      <c r="N17" s="142">
        <v>0</v>
      </c>
      <c r="O17" s="124">
        <v>0</v>
      </c>
      <c r="P17" s="143">
        <v>1.22</v>
      </c>
      <c r="Q17" s="126">
        <v>5</v>
      </c>
      <c r="R17" s="126">
        <v>6</v>
      </c>
      <c r="S17" s="126">
        <v>7</v>
      </c>
      <c r="T17" s="126">
        <v>2</v>
      </c>
      <c r="U17" s="126">
        <v>0</v>
      </c>
      <c r="V17" s="126">
        <v>0</v>
      </c>
    </row>
    <row r="18" spans="1:22" ht="16.5" customHeight="1">
      <c r="A18" s="3" t="s">
        <v>478</v>
      </c>
      <c r="B18" s="3" t="s">
        <v>22</v>
      </c>
      <c r="C18" s="140" t="s">
        <v>60</v>
      </c>
      <c r="D18" s="141"/>
      <c r="E18" s="141"/>
      <c r="F18" s="124">
        <f t="shared" si="4"/>
        <v>328</v>
      </c>
      <c r="G18" s="125">
        <v>0</v>
      </c>
      <c r="H18" s="142">
        <v>2</v>
      </c>
      <c r="I18" s="142">
        <v>40</v>
      </c>
      <c r="J18" s="142">
        <v>89</v>
      </c>
      <c r="K18" s="142">
        <v>97</v>
      </c>
      <c r="L18" s="142">
        <v>78</v>
      </c>
      <c r="M18" s="142">
        <v>22</v>
      </c>
      <c r="N18" s="142">
        <v>0</v>
      </c>
      <c r="O18" s="124">
        <v>0</v>
      </c>
      <c r="P18" s="143">
        <v>1.28</v>
      </c>
      <c r="Q18" s="126">
        <v>145</v>
      </c>
      <c r="R18" s="126">
        <v>107</v>
      </c>
      <c r="S18" s="126">
        <v>58</v>
      </c>
      <c r="T18" s="126">
        <v>11</v>
      </c>
      <c r="U18" s="126">
        <v>7</v>
      </c>
      <c r="V18" s="126">
        <v>0</v>
      </c>
    </row>
    <row r="19" spans="1:22" ht="16.5" customHeight="1">
      <c r="A19" s="3" t="s">
        <v>479</v>
      </c>
      <c r="B19" s="3" t="s">
        <v>76</v>
      </c>
      <c r="C19" s="140" t="s">
        <v>63</v>
      </c>
      <c r="D19" s="141"/>
      <c r="E19" s="141"/>
      <c r="F19" s="124">
        <f t="shared" si="4"/>
        <v>176</v>
      </c>
      <c r="G19" s="125">
        <v>0</v>
      </c>
      <c r="H19" s="142">
        <v>1</v>
      </c>
      <c r="I19" s="142">
        <v>25</v>
      </c>
      <c r="J19" s="142">
        <v>58</v>
      </c>
      <c r="K19" s="142">
        <v>54</v>
      </c>
      <c r="L19" s="142">
        <v>29</v>
      </c>
      <c r="M19" s="142">
        <v>9</v>
      </c>
      <c r="N19" s="142">
        <v>0</v>
      </c>
      <c r="O19" s="124">
        <v>0</v>
      </c>
      <c r="P19" s="143">
        <v>1.47</v>
      </c>
      <c r="Q19" s="126">
        <v>77</v>
      </c>
      <c r="R19" s="126">
        <v>65</v>
      </c>
      <c r="S19" s="126">
        <v>20</v>
      </c>
      <c r="T19" s="126">
        <v>9</v>
      </c>
      <c r="U19" s="126">
        <v>5</v>
      </c>
      <c r="V19" s="126">
        <v>0</v>
      </c>
    </row>
    <row r="20" spans="1:22" ht="16.5" customHeight="1">
      <c r="A20" s="3" t="s">
        <v>480</v>
      </c>
      <c r="B20" s="3" t="s">
        <v>88</v>
      </c>
      <c r="C20" s="140" t="s">
        <v>66</v>
      </c>
      <c r="D20" s="141"/>
      <c r="E20" s="141"/>
      <c r="F20" s="124">
        <f t="shared" si="4"/>
        <v>111</v>
      </c>
      <c r="G20" s="125">
        <v>0</v>
      </c>
      <c r="H20" s="142">
        <v>0</v>
      </c>
      <c r="I20" s="142">
        <v>16</v>
      </c>
      <c r="J20" s="142">
        <v>27</v>
      </c>
      <c r="K20" s="142">
        <v>44</v>
      </c>
      <c r="L20" s="142">
        <v>22</v>
      </c>
      <c r="M20" s="142">
        <v>2</v>
      </c>
      <c r="N20" s="142">
        <v>0</v>
      </c>
      <c r="O20" s="124">
        <v>0</v>
      </c>
      <c r="P20" s="143">
        <v>1.61</v>
      </c>
      <c r="Q20" s="126">
        <v>49</v>
      </c>
      <c r="R20" s="126">
        <v>34</v>
      </c>
      <c r="S20" s="126">
        <v>24</v>
      </c>
      <c r="T20" s="126">
        <v>4</v>
      </c>
      <c r="U20" s="126">
        <v>0</v>
      </c>
      <c r="V20" s="126">
        <v>0</v>
      </c>
    </row>
    <row r="21" spans="1:22" ht="16.5" customHeight="1">
      <c r="A21" s="3" t="s">
        <v>481</v>
      </c>
      <c r="B21" s="3" t="s">
        <v>55</v>
      </c>
      <c r="C21" s="140" t="s">
        <v>69</v>
      </c>
      <c r="D21" s="141"/>
      <c r="E21" s="141"/>
      <c r="F21" s="124">
        <f t="shared" si="4"/>
        <v>1060</v>
      </c>
      <c r="G21" s="125">
        <v>0</v>
      </c>
      <c r="H21" s="142">
        <v>13</v>
      </c>
      <c r="I21" s="142">
        <v>129</v>
      </c>
      <c r="J21" s="142">
        <v>326</v>
      </c>
      <c r="K21" s="142">
        <v>325</v>
      </c>
      <c r="L21" s="142">
        <v>222</v>
      </c>
      <c r="M21" s="142">
        <v>43</v>
      </c>
      <c r="N21" s="142">
        <v>2</v>
      </c>
      <c r="O21" s="124">
        <v>0</v>
      </c>
      <c r="P21" s="143">
        <v>1.56</v>
      </c>
      <c r="Q21" s="126">
        <v>450</v>
      </c>
      <c r="R21" s="126">
        <v>401</v>
      </c>
      <c r="S21" s="126">
        <v>147</v>
      </c>
      <c r="T21" s="126">
        <v>44</v>
      </c>
      <c r="U21" s="126">
        <v>18</v>
      </c>
      <c r="V21" s="126">
        <v>0</v>
      </c>
    </row>
    <row r="22" spans="1:22" ht="16.5" customHeight="1">
      <c r="A22" s="3" t="s">
        <v>482</v>
      </c>
      <c r="B22" s="3" t="s">
        <v>85</v>
      </c>
      <c r="C22" s="140" t="s">
        <v>72</v>
      </c>
      <c r="D22" s="141"/>
      <c r="E22" s="141"/>
      <c r="F22" s="124">
        <f t="shared" si="4"/>
        <v>178</v>
      </c>
      <c r="G22" s="125">
        <v>0</v>
      </c>
      <c r="H22" s="142">
        <v>3</v>
      </c>
      <c r="I22" s="142">
        <v>15</v>
      </c>
      <c r="J22" s="142">
        <v>53</v>
      </c>
      <c r="K22" s="142">
        <v>61</v>
      </c>
      <c r="L22" s="142">
        <v>37</v>
      </c>
      <c r="M22" s="142">
        <v>8</v>
      </c>
      <c r="N22" s="142">
        <v>1</v>
      </c>
      <c r="O22" s="124">
        <v>0</v>
      </c>
      <c r="P22" s="143">
        <v>1.58</v>
      </c>
      <c r="Q22" s="126">
        <v>69</v>
      </c>
      <c r="R22" s="126">
        <v>64</v>
      </c>
      <c r="S22" s="126">
        <v>24</v>
      </c>
      <c r="T22" s="126">
        <v>13</v>
      </c>
      <c r="U22" s="126">
        <v>8</v>
      </c>
      <c r="V22" s="126">
        <v>0</v>
      </c>
    </row>
    <row r="23" spans="1:22" ht="16.5" customHeight="1">
      <c r="A23" s="3" t="s">
        <v>478</v>
      </c>
      <c r="B23" s="3" t="s">
        <v>22</v>
      </c>
      <c r="C23" s="140" t="s">
        <v>75</v>
      </c>
      <c r="D23" s="141"/>
      <c r="E23" s="141"/>
      <c r="F23" s="124">
        <f t="shared" si="4"/>
        <v>59</v>
      </c>
      <c r="G23" s="125">
        <v>0</v>
      </c>
      <c r="H23" s="142">
        <v>0</v>
      </c>
      <c r="I23" s="142">
        <v>7</v>
      </c>
      <c r="J23" s="142">
        <v>18</v>
      </c>
      <c r="K23" s="142">
        <v>23</v>
      </c>
      <c r="L23" s="142">
        <v>11</v>
      </c>
      <c r="M23" s="142">
        <v>0</v>
      </c>
      <c r="N23" s="142">
        <v>0</v>
      </c>
      <c r="O23" s="124">
        <v>0</v>
      </c>
      <c r="P23" s="143">
        <v>1.29</v>
      </c>
      <c r="Q23" s="126">
        <v>25</v>
      </c>
      <c r="R23" s="126">
        <v>25</v>
      </c>
      <c r="S23" s="126">
        <v>6</v>
      </c>
      <c r="T23" s="126">
        <v>0</v>
      </c>
      <c r="U23" s="126">
        <v>3</v>
      </c>
      <c r="V23" s="126">
        <v>0</v>
      </c>
    </row>
    <row r="24" spans="1:22" ht="16.5" customHeight="1">
      <c r="A24" s="3" t="s">
        <v>483</v>
      </c>
      <c r="B24" s="3" t="s">
        <v>484</v>
      </c>
      <c r="C24" s="140" t="s">
        <v>78</v>
      </c>
      <c r="D24" s="141"/>
      <c r="E24" s="141"/>
      <c r="F24" s="124">
        <f t="shared" si="4"/>
        <v>42</v>
      </c>
      <c r="G24" s="125">
        <v>0</v>
      </c>
      <c r="H24" s="142">
        <v>0</v>
      </c>
      <c r="I24" s="142">
        <v>4</v>
      </c>
      <c r="J24" s="142">
        <v>17</v>
      </c>
      <c r="K24" s="142">
        <v>14</v>
      </c>
      <c r="L24" s="142">
        <v>6</v>
      </c>
      <c r="M24" s="142">
        <v>1</v>
      </c>
      <c r="N24" s="142">
        <v>0</v>
      </c>
      <c r="O24" s="124">
        <v>0</v>
      </c>
      <c r="P24" s="143">
        <v>1.27</v>
      </c>
      <c r="Q24" s="126">
        <v>21</v>
      </c>
      <c r="R24" s="126">
        <v>16</v>
      </c>
      <c r="S24" s="126">
        <v>2</v>
      </c>
      <c r="T24" s="126">
        <v>2</v>
      </c>
      <c r="U24" s="126">
        <v>1</v>
      </c>
      <c r="V24" s="126">
        <v>0</v>
      </c>
    </row>
    <row r="25" spans="1:22" ht="16.5" customHeight="1">
      <c r="A25" s="3" t="s">
        <v>465</v>
      </c>
      <c r="B25" s="3" t="s">
        <v>485</v>
      </c>
      <c r="C25" s="140" t="s">
        <v>81</v>
      </c>
      <c r="D25" s="141"/>
      <c r="E25" s="141"/>
      <c r="F25" s="124">
        <f t="shared" si="4"/>
        <v>647</v>
      </c>
      <c r="G25" s="125">
        <v>0</v>
      </c>
      <c r="H25" s="142">
        <v>4</v>
      </c>
      <c r="I25" s="142">
        <v>46</v>
      </c>
      <c r="J25" s="142">
        <v>174</v>
      </c>
      <c r="K25" s="142">
        <v>243</v>
      </c>
      <c r="L25" s="142">
        <v>139</v>
      </c>
      <c r="M25" s="142">
        <v>40</v>
      </c>
      <c r="N25" s="142">
        <v>1</v>
      </c>
      <c r="O25" s="124">
        <v>0</v>
      </c>
      <c r="P25" s="143">
        <v>1.1499999999999999</v>
      </c>
      <c r="Q25" s="126">
        <v>256</v>
      </c>
      <c r="R25" s="126">
        <v>253</v>
      </c>
      <c r="S25" s="126">
        <v>113</v>
      </c>
      <c r="T25" s="126">
        <v>18</v>
      </c>
      <c r="U25" s="126">
        <v>7</v>
      </c>
      <c r="V25" s="126">
        <v>0</v>
      </c>
    </row>
    <row r="26" spans="1:22" ht="16.5" customHeight="1">
      <c r="A26" s="3" t="s">
        <v>483</v>
      </c>
      <c r="B26" s="3" t="s">
        <v>484</v>
      </c>
      <c r="C26" s="140" t="s">
        <v>84</v>
      </c>
      <c r="D26" s="141"/>
      <c r="E26" s="141"/>
      <c r="F26" s="124">
        <f t="shared" si="4"/>
        <v>26</v>
      </c>
      <c r="G26" s="125">
        <v>0</v>
      </c>
      <c r="H26" s="142">
        <v>0</v>
      </c>
      <c r="I26" s="142">
        <v>4</v>
      </c>
      <c r="J26" s="142">
        <v>8</v>
      </c>
      <c r="K26" s="142">
        <v>8</v>
      </c>
      <c r="L26" s="142">
        <v>5</v>
      </c>
      <c r="M26" s="142">
        <v>1</v>
      </c>
      <c r="N26" s="142">
        <v>0</v>
      </c>
      <c r="O26" s="124">
        <v>0</v>
      </c>
      <c r="P26" s="143">
        <v>1.27</v>
      </c>
      <c r="Q26" s="126">
        <v>11</v>
      </c>
      <c r="R26" s="126">
        <v>8</v>
      </c>
      <c r="S26" s="126">
        <v>4</v>
      </c>
      <c r="T26" s="126">
        <v>3</v>
      </c>
      <c r="U26" s="126">
        <v>0</v>
      </c>
      <c r="V26" s="126">
        <v>0</v>
      </c>
    </row>
    <row r="27" spans="1:22" ht="16.5" customHeight="1">
      <c r="A27" s="3" t="s">
        <v>486</v>
      </c>
      <c r="B27" s="3" t="s">
        <v>487</v>
      </c>
      <c r="C27" s="140" t="s">
        <v>87</v>
      </c>
      <c r="D27" s="141"/>
      <c r="E27" s="141"/>
      <c r="F27" s="124">
        <f t="shared" si="4"/>
        <v>101</v>
      </c>
      <c r="G27" s="125">
        <v>1</v>
      </c>
      <c r="H27" s="142">
        <v>1</v>
      </c>
      <c r="I27" s="142">
        <v>6</v>
      </c>
      <c r="J27" s="142">
        <v>33</v>
      </c>
      <c r="K27" s="142">
        <v>31</v>
      </c>
      <c r="L27" s="142">
        <v>15</v>
      </c>
      <c r="M27" s="142">
        <v>14</v>
      </c>
      <c r="N27" s="142">
        <v>0</v>
      </c>
      <c r="O27" s="124">
        <v>0</v>
      </c>
      <c r="P27" s="143">
        <v>1.68</v>
      </c>
      <c r="Q27" s="126">
        <v>46</v>
      </c>
      <c r="R27" s="126">
        <v>32</v>
      </c>
      <c r="S27" s="126">
        <v>16</v>
      </c>
      <c r="T27" s="126">
        <v>6</v>
      </c>
      <c r="U27" s="126">
        <v>1</v>
      </c>
      <c r="V27" s="126">
        <v>0</v>
      </c>
    </row>
    <row r="28" spans="1:22" ht="16.5" customHeight="1">
      <c r="A28" s="3" t="s">
        <v>488</v>
      </c>
      <c r="B28" s="3" t="s">
        <v>489</v>
      </c>
      <c r="C28" s="140" t="s">
        <v>90</v>
      </c>
      <c r="D28" s="141"/>
      <c r="E28" s="141"/>
      <c r="F28" s="124">
        <f t="shared" si="4"/>
        <v>76</v>
      </c>
      <c r="G28" s="125">
        <v>0</v>
      </c>
      <c r="H28" s="142">
        <v>0</v>
      </c>
      <c r="I28" s="142">
        <v>9</v>
      </c>
      <c r="J28" s="142">
        <v>24</v>
      </c>
      <c r="K28" s="142">
        <v>19</v>
      </c>
      <c r="L28" s="142">
        <v>18</v>
      </c>
      <c r="M28" s="142">
        <v>5</v>
      </c>
      <c r="N28" s="142">
        <v>1</v>
      </c>
      <c r="O28" s="124">
        <v>0</v>
      </c>
      <c r="P28" s="143">
        <v>1.46</v>
      </c>
      <c r="Q28" s="126">
        <v>30</v>
      </c>
      <c r="R28" s="126">
        <v>28</v>
      </c>
      <c r="S28" s="126">
        <v>14</v>
      </c>
      <c r="T28" s="126">
        <v>2</v>
      </c>
      <c r="U28" s="126">
        <v>2</v>
      </c>
      <c r="V28" s="126">
        <v>0</v>
      </c>
    </row>
    <row r="29" spans="1:22" ht="16.5" customHeight="1">
      <c r="A29" s="3" t="s">
        <v>488</v>
      </c>
      <c r="B29" s="3" t="s">
        <v>489</v>
      </c>
      <c r="C29" s="140" t="s">
        <v>93</v>
      </c>
      <c r="D29" s="141"/>
      <c r="E29" s="141"/>
      <c r="F29" s="124">
        <f t="shared" si="4"/>
        <v>177</v>
      </c>
      <c r="G29" s="125">
        <v>0</v>
      </c>
      <c r="H29" s="142">
        <v>0</v>
      </c>
      <c r="I29" s="142">
        <v>16</v>
      </c>
      <c r="J29" s="142">
        <v>56</v>
      </c>
      <c r="K29" s="142">
        <v>58</v>
      </c>
      <c r="L29" s="142">
        <v>38</v>
      </c>
      <c r="M29" s="142">
        <v>9</v>
      </c>
      <c r="N29" s="142">
        <v>0</v>
      </c>
      <c r="O29" s="124">
        <v>0</v>
      </c>
      <c r="P29" s="143">
        <v>1.52</v>
      </c>
      <c r="Q29" s="126">
        <v>73</v>
      </c>
      <c r="R29" s="126">
        <v>64</v>
      </c>
      <c r="S29" s="126">
        <v>30</v>
      </c>
      <c r="T29" s="126">
        <v>7</v>
      </c>
      <c r="U29" s="126">
        <v>3</v>
      </c>
      <c r="V29" s="126">
        <v>0</v>
      </c>
    </row>
    <row r="30" spans="1:22" ht="16.5" customHeight="1">
      <c r="A30" s="3" t="s">
        <v>478</v>
      </c>
      <c r="B30" s="3" t="s">
        <v>22</v>
      </c>
      <c r="C30" s="140" t="s">
        <v>95</v>
      </c>
      <c r="D30" s="141"/>
      <c r="E30" s="141"/>
      <c r="F30" s="124">
        <f t="shared" si="4"/>
        <v>33</v>
      </c>
      <c r="G30" s="125">
        <v>0</v>
      </c>
      <c r="H30" s="142">
        <v>1</v>
      </c>
      <c r="I30" s="142">
        <v>5</v>
      </c>
      <c r="J30" s="142">
        <v>10</v>
      </c>
      <c r="K30" s="142">
        <v>9</v>
      </c>
      <c r="L30" s="142">
        <v>6</v>
      </c>
      <c r="M30" s="142">
        <v>2</v>
      </c>
      <c r="N30" s="142">
        <v>0</v>
      </c>
      <c r="O30" s="124">
        <v>0</v>
      </c>
      <c r="P30" s="143">
        <v>1.35</v>
      </c>
      <c r="Q30" s="126">
        <v>13</v>
      </c>
      <c r="R30" s="126">
        <v>13</v>
      </c>
      <c r="S30" s="126">
        <v>3</v>
      </c>
      <c r="T30" s="126">
        <v>3</v>
      </c>
      <c r="U30" s="126">
        <v>1</v>
      </c>
      <c r="V30" s="126">
        <v>0</v>
      </c>
    </row>
    <row r="31" spans="1:22" ht="16.5" customHeight="1">
      <c r="A31" s="3" t="s">
        <v>490</v>
      </c>
      <c r="B31" s="3" t="s">
        <v>491</v>
      </c>
      <c r="C31" s="140" t="s">
        <v>97</v>
      </c>
      <c r="D31" s="141"/>
      <c r="E31" s="141"/>
      <c r="F31" s="124">
        <f t="shared" si="4"/>
        <v>113</v>
      </c>
      <c r="G31" s="125">
        <v>0</v>
      </c>
      <c r="H31" s="142">
        <v>3</v>
      </c>
      <c r="I31" s="142">
        <v>14</v>
      </c>
      <c r="J31" s="142">
        <v>42</v>
      </c>
      <c r="K31" s="142">
        <v>30</v>
      </c>
      <c r="L31" s="142">
        <v>22</v>
      </c>
      <c r="M31" s="142">
        <v>2</v>
      </c>
      <c r="N31" s="142">
        <v>0</v>
      </c>
      <c r="O31" s="124">
        <v>0</v>
      </c>
      <c r="P31" s="143">
        <v>1.67</v>
      </c>
      <c r="Q31" s="126">
        <v>50</v>
      </c>
      <c r="R31" s="126">
        <v>37</v>
      </c>
      <c r="S31" s="126">
        <v>19</v>
      </c>
      <c r="T31" s="126">
        <v>4</v>
      </c>
      <c r="U31" s="126">
        <v>3</v>
      </c>
      <c r="V31" s="126">
        <v>0</v>
      </c>
    </row>
    <row r="32" spans="1:22" ht="16.5" customHeight="1">
      <c r="A32" s="3" t="s">
        <v>465</v>
      </c>
      <c r="B32" s="3" t="s">
        <v>492</v>
      </c>
      <c r="C32" s="140" t="s">
        <v>99</v>
      </c>
      <c r="D32" s="141"/>
      <c r="E32" s="141"/>
      <c r="F32" s="124">
        <f t="shared" si="4"/>
        <v>741</v>
      </c>
      <c r="G32" s="125">
        <v>0</v>
      </c>
      <c r="H32" s="142">
        <v>4</v>
      </c>
      <c r="I32" s="142">
        <v>78</v>
      </c>
      <c r="J32" s="142">
        <v>207</v>
      </c>
      <c r="K32" s="142">
        <v>269</v>
      </c>
      <c r="L32" s="142">
        <v>154</v>
      </c>
      <c r="M32" s="142">
        <v>28</v>
      </c>
      <c r="N32" s="142">
        <v>1</v>
      </c>
      <c r="O32" s="124">
        <v>0</v>
      </c>
      <c r="P32" s="143">
        <v>1.52</v>
      </c>
      <c r="Q32" s="126">
        <v>321</v>
      </c>
      <c r="R32" s="126">
        <v>255</v>
      </c>
      <c r="S32" s="126">
        <v>125</v>
      </c>
      <c r="T32" s="126">
        <v>32</v>
      </c>
      <c r="U32" s="126">
        <v>8</v>
      </c>
      <c r="V32" s="126">
        <v>0</v>
      </c>
    </row>
    <row r="33" spans="1:22" ht="16.5" customHeight="1">
      <c r="A33" s="3" t="s">
        <v>483</v>
      </c>
      <c r="B33" s="3" t="s">
        <v>484</v>
      </c>
      <c r="C33" s="140" t="s">
        <v>101</v>
      </c>
      <c r="D33" s="141"/>
      <c r="E33" s="141"/>
      <c r="F33" s="124">
        <f t="shared" si="4"/>
        <v>233</v>
      </c>
      <c r="G33" s="125">
        <v>0</v>
      </c>
      <c r="H33" s="142">
        <v>5</v>
      </c>
      <c r="I33" s="142">
        <v>36</v>
      </c>
      <c r="J33" s="142">
        <v>75</v>
      </c>
      <c r="K33" s="142">
        <v>69</v>
      </c>
      <c r="L33" s="142">
        <v>34</v>
      </c>
      <c r="M33" s="142">
        <v>13</v>
      </c>
      <c r="N33" s="142">
        <v>1</v>
      </c>
      <c r="O33" s="124">
        <v>0</v>
      </c>
      <c r="P33" s="143">
        <v>1.5</v>
      </c>
      <c r="Q33" s="126">
        <v>110</v>
      </c>
      <c r="R33" s="126">
        <v>77</v>
      </c>
      <c r="S33" s="126">
        <v>38</v>
      </c>
      <c r="T33" s="126">
        <v>7</v>
      </c>
      <c r="U33" s="126">
        <v>1</v>
      </c>
      <c r="V33" s="126">
        <v>0</v>
      </c>
    </row>
    <row r="34" spans="1:22" ht="16.5" customHeight="1">
      <c r="A34" s="3" t="s">
        <v>483</v>
      </c>
      <c r="B34" s="3" t="s">
        <v>484</v>
      </c>
      <c r="C34" s="140" t="s">
        <v>103</v>
      </c>
      <c r="D34" s="141"/>
      <c r="E34" s="141"/>
      <c r="F34" s="124">
        <f t="shared" si="4"/>
        <v>72</v>
      </c>
      <c r="G34" s="125">
        <v>0</v>
      </c>
      <c r="H34" s="142">
        <v>3</v>
      </c>
      <c r="I34" s="142">
        <v>9</v>
      </c>
      <c r="J34" s="142">
        <v>23</v>
      </c>
      <c r="K34" s="142">
        <v>23</v>
      </c>
      <c r="L34" s="142">
        <v>11</v>
      </c>
      <c r="M34" s="142">
        <v>3</v>
      </c>
      <c r="N34" s="142">
        <v>0</v>
      </c>
      <c r="O34" s="124">
        <v>0</v>
      </c>
      <c r="P34" s="143">
        <v>1.35</v>
      </c>
      <c r="Q34" s="126">
        <v>37</v>
      </c>
      <c r="R34" s="126">
        <v>24</v>
      </c>
      <c r="S34" s="126">
        <v>7</v>
      </c>
      <c r="T34" s="126">
        <v>2</v>
      </c>
      <c r="U34" s="126">
        <v>2</v>
      </c>
      <c r="V34" s="126">
        <v>0</v>
      </c>
    </row>
    <row r="35" spans="1:22" ht="16.5" customHeight="1">
      <c r="A35" s="3" t="s">
        <v>483</v>
      </c>
      <c r="B35" s="3" t="s">
        <v>484</v>
      </c>
      <c r="C35" s="140" t="s">
        <v>105</v>
      </c>
      <c r="D35" s="141"/>
      <c r="E35" s="141"/>
      <c r="F35" s="124">
        <f t="shared" si="4"/>
        <v>6</v>
      </c>
      <c r="G35" s="125">
        <v>0</v>
      </c>
      <c r="H35" s="142">
        <v>1</v>
      </c>
      <c r="I35" s="142">
        <v>1</v>
      </c>
      <c r="J35" s="142">
        <v>1</v>
      </c>
      <c r="K35" s="142">
        <v>3</v>
      </c>
      <c r="L35" s="142">
        <v>0</v>
      </c>
      <c r="M35" s="142">
        <v>0</v>
      </c>
      <c r="N35" s="142">
        <v>0</v>
      </c>
      <c r="O35" s="124">
        <v>0</v>
      </c>
      <c r="P35" s="143">
        <v>1.28</v>
      </c>
      <c r="Q35" s="126">
        <v>2</v>
      </c>
      <c r="R35" s="126">
        <v>2</v>
      </c>
      <c r="S35" s="126">
        <v>1</v>
      </c>
      <c r="T35" s="126">
        <v>1</v>
      </c>
      <c r="U35" s="126">
        <v>0</v>
      </c>
      <c r="V35" s="126">
        <v>0</v>
      </c>
    </row>
    <row r="36" spans="1:22" ht="16.5" customHeight="1">
      <c r="A36" s="3" t="s">
        <v>493</v>
      </c>
      <c r="B36" s="3" t="s">
        <v>494</v>
      </c>
      <c r="C36" s="140" t="s">
        <v>107</v>
      </c>
      <c r="D36" s="141"/>
      <c r="E36" s="141"/>
      <c r="F36" s="124">
        <f t="shared" si="4"/>
        <v>65</v>
      </c>
      <c r="G36" s="125">
        <v>0</v>
      </c>
      <c r="H36" s="142">
        <v>1</v>
      </c>
      <c r="I36" s="142">
        <v>6</v>
      </c>
      <c r="J36" s="142">
        <v>25</v>
      </c>
      <c r="K36" s="142">
        <v>19</v>
      </c>
      <c r="L36" s="142">
        <v>10</v>
      </c>
      <c r="M36" s="142">
        <v>4</v>
      </c>
      <c r="N36" s="142">
        <v>0</v>
      </c>
      <c r="O36" s="124">
        <v>0</v>
      </c>
      <c r="P36" s="143">
        <v>1.39</v>
      </c>
      <c r="Q36" s="126">
        <v>24</v>
      </c>
      <c r="R36" s="126">
        <v>26</v>
      </c>
      <c r="S36" s="126">
        <v>13</v>
      </c>
      <c r="T36" s="126">
        <v>1</v>
      </c>
      <c r="U36" s="126">
        <v>1</v>
      </c>
      <c r="V36" s="126">
        <v>0</v>
      </c>
    </row>
    <row r="37" spans="1:22" ht="16.5" customHeight="1">
      <c r="A37" s="3" t="s">
        <v>31</v>
      </c>
      <c r="B37" s="3" t="s">
        <v>495</v>
      </c>
      <c r="C37" s="140" t="s">
        <v>109</v>
      </c>
      <c r="D37" s="141"/>
      <c r="E37" s="141"/>
      <c r="F37" s="124">
        <f t="shared" si="4"/>
        <v>136</v>
      </c>
      <c r="G37" s="125">
        <v>0</v>
      </c>
      <c r="H37" s="142">
        <v>0</v>
      </c>
      <c r="I37" s="142">
        <v>14</v>
      </c>
      <c r="J37" s="142">
        <v>32</v>
      </c>
      <c r="K37" s="142">
        <v>46</v>
      </c>
      <c r="L37" s="142">
        <v>39</v>
      </c>
      <c r="M37" s="142">
        <v>5</v>
      </c>
      <c r="N37" s="142">
        <v>0</v>
      </c>
      <c r="O37" s="124">
        <v>0</v>
      </c>
      <c r="P37" s="143">
        <v>1.42</v>
      </c>
      <c r="Q37" s="126">
        <v>50</v>
      </c>
      <c r="R37" s="126">
        <v>53</v>
      </c>
      <c r="S37" s="126">
        <v>24</v>
      </c>
      <c r="T37" s="126">
        <v>6</v>
      </c>
      <c r="U37" s="126">
        <v>3</v>
      </c>
      <c r="V37" s="126">
        <v>0</v>
      </c>
    </row>
    <row r="38" spans="1:22" ht="16.5" customHeight="1">
      <c r="A38" s="3" t="s">
        <v>470</v>
      </c>
      <c r="B38" s="3" t="s">
        <v>471</v>
      </c>
      <c r="C38" s="140" t="s">
        <v>111</v>
      </c>
      <c r="D38" s="141"/>
      <c r="E38" s="141"/>
      <c r="F38" s="124">
        <f t="shared" si="4"/>
        <v>234</v>
      </c>
      <c r="G38" s="125">
        <v>0</v>
      </c>
      <c r="H38" s="142">
        <v>4</v>
      </c>
      <c r="I38" s="142">
        <v>20</v>
      </c>
      <c r="J38" s="142">
        <v>66</v>
      </c>
      <c r="K38" s="142">
        <v>76</v>
      </c>
      <c r="L38" s="142">
        <v>55</v>
      </c>
      <c r="M38" s="142">
        <v>13</v>
      </c>
      <c r="N38" s="142">
        <v>0</v>
      </c>
      <c r="O38" s="124">
        <v>0</v>
      </c>
      <c r="P38" s="143">
        <v>1.46</v>
      </c>
      <c r="Q38" s="126">
        <v>98</v>
      </c>
      <c r="R38" s="126">
        <v>88</v>
      </c>
      <c r="S38" s="126">
        <v>33</v>
      </c>
      <c r="T38" s="126">
        <v>11</v>
      </c>
      <c r="U38" s="126">
        <v>4</v>
      </c>
      <c r="V38" s="126">
        <v>0</v>
      </c>
    </row>
    <row r="39" spans="1:22" ht="16.5" customHeight="1">
      <c r="A39" s="3" t="s">
        <v>465</v>
      </c>
      <c r="B39" s="3" t="s">
        <v>492</v>
      </c>
      <c r="C39" s="140" t="s">
        <v>113</v>
      </c>
      <c r="D39" s="141"/>
      <c r="E39" s="141"/>
      <c r="F39" s="124">
        <f t="shared" si="4"/>
        <v>464</v>
      </c>
      <c r="G39" s="125">
        <v>0</v>
      </c>
      <c r="H39" s="142">
        <v>6</v>
      </c>
      <c r="I39" s="142">
        <v>51</v>
      </c>
      <c r="J39" s="142">
        <v>114</v>
      </c>
      <c r="K39" s="142">
        <v>176</v>
      </c>
      <c r="L39" s="142">
        <v>96</v>
      </c>
      <c r="M39" s="142">
        <v>21</v>
      </c>
      <c r="N39" s="142">
        <v>0</v>
      </c>
      <c r="O39" s="124">
        <v>0</v>
      </c>
      <c r="P39" s="143">
        <v>1.3</v>
      </c>
      <c r="Q39" s="126">
        <v>215</v>
      </c>
      <c r="R39" s="126">
        <v>169</v>
      </c>
      <c r="S39" s="126">
        <v>58</v>
      </c>
      <c r="T39" s="126">
        <v>18</v>
      </c>
      <c r="U39" s="126">
        <v>4</v>
      </c>
      <c r="V39" s="126">
        <v>0</v>
      </c>
    </row>
    <row r="40" spans="1:22" ht="16.5" customHeight="1">
      <c r="A40" s="3" t="s">
        <v>470</v>
      </c>
      <c r="B40" s="3" t="s">
        <v>471</v>
      </c>
      <c r="C40" s="140" t="s">
        <v>115</v>
      </c>
      <c r="D40" s="141"/>
      <c r="E40" s="141"/>
      <c r="F40" s="124">
        <f t="shared" si="4"/>
        <v>157</v>
      </c>
      <c r="G40" s="125">
        <v>0</v>
      </c>
      <c r="H40" s="142">
        <v>1</v>
      </c>
      <c r="I40" s="142">
        <v>16</v>
      </c>
      <c r="J40" s="142">
        <v>49</v>
      </c>
      <c r="K40" s="142">
        <v>54</v>
      </c>
      <c r="L40" s="142">
        <v>31</v>
      </c>
      <c r="M40" s="142">
        <v>5</v>
      </c>
      <c r="N40" s="142">
        <v>1</v>
      </c>
      <c r="O40" s="124">
        <v>0</v>
      </c>
      <c r="P40" s="143">
        <v>1.41</v>
      </c>
      <c r="Q40" s="126">
        <v>68</v>
      </c>
      <c r="R40" s="126">
        <v>52</v>
      </c>
      <c r="S40" s="126">
        <v>30</v>
      </c>
      <c r="T40" s="126">
        <v>4</v>
      </c>
      <c r="U40" s="126">
        <v>3</v>
      </c>
      <c r="V40" s="126">
        <v>0</v>
      </c>
    </row>
    <row r="41" spans="1:22" ht="16.5" customHeight="1">
      <c r="A41" s="3" t="s">
        <v>465</v>
      </c>
      <c r="B41" s="3" t="s">
        <v>492</v>
      </c>
      <c r="C41" s="140" t="s">
        <v>117</v>
      </c>
      <c r="D41" s="141"/>
      <c r="E41" s="141"/>
      <c r="F41" s="124">
        <f t="shared" si="4"/>
        <v>249</v>
      </c>
      <c r="G41" s="125">
        <v>0</v>
      </c>
      <c r="H41" s="142">
        <v>1</v>
      </c>
      <c r="I41" s="142">
        <v>23</v>
      </c>
      <c r="J41" s="142">
        <v>55</v>
      </c>
      <c r="K41" s="142">
        <v>94</v>
      </c>
      <c r="L41" s="142">
        <v>55</v>
      </c>
      <c r="M41" s="142">
        <v>21</v>
      </c>
      <c r="N41" s="142">
        <v>0</v>
      </c>
      <c r="O41" s="124">
        <v>0</v>
      </c>
      <c r="P41" s="143">
        <v>1.18</v>
      </c>
      <c r="Q41" s="126">
        <v>101</v>
      </c>
      <c r="R41" s="126">
        <v>98</v>
      </c>
      <c r="S41" s="126">
        <v>38</v>
      </c>
      <c r="T41" s="126">
        <v>9</v>
      </c>
      <c r="U41" s="126">
        <v>3</v>
      </c>
      <c r="V41" s="126">
        <v>0</v>
      </c>
    </row>
    <row r="42" spans="1:22" ht="16.5" customHeight="1">
      <c r="A42" s="3" t="s">
        <v>465</v>
      </c>
      <c r="B42" s="3" t="s">
        <v>485</v>
      </c>
      <c r="C42" s="140" t="s">
        <v>119</v>
      </c>
      <c r="D42" s="141"/>
      <c r="E42" s="141"/>
      <c r="F42" s="124">
        <f t="shared" si="4"/>
        <v>286</v>
      </c>
      <c r="G42" s="125">
        <v>0</v>
      </c>
      <c r="H42" s="142">
        <v>6</v>
      </c>
      <c r="I42" s="142">
        <v>38</v>
      </c>
      <c r="J42" s="142">
        <v>84</v>
      </c>
      <c r="K42" s="142">
        <v>88</v>
      </c>
      <c r="L42" s="142">
        <v>58</v>
      </c>
      <c r="M42" s="142">
        <v>12</v>
      </c>
      <c r="N42" s="142">
        <v>0</v>
      </c>
      <c r="O42" s="124">
        <v>0</v>
      </c>
      <c r="P42" s="143">
        <v>1.26</v>
      </c>
      <c r="Q42" s="126">
        <v>105</v>
      </c>
      <c r="R42" s="126">
        <v>109</v>
      </c>
      <c r="S42" s="126">
        <v>52</v>
      </c>
      <c r="T42" s="126">
        <v>13</v>
      </c>
      <c r="U42" s="126">
        <v>7</v>
      </c>
      <c r="V42" s="126">
        <v>0</v>
      </c>
    </row>
    <row r="43" spans="1:22" ht="16.5" customHeight="1">
      <c r="A43" s="3" t="s">
        <v>496</v>
      </c>
      <c r="B43" s="3" t="s">
        <v>497</v>
      </c>
      <c r="C43" s="140" t="s">
        <v>121</v>
      </c>
      <c r="D43" s="141"/>
      <c r="E43" s="141"/>
      <c r="F43" s="124">
        <f t="shared" si="4"/>
        <v>209</v>
      </c>
      <c r="G43" s="125">
        <v>0</v>
      </c>
      <c r="H43" s="142">
        <v>4</v>
      </c>
      <c r="I43" s="142">
        <v>29</v>
      </c>
      <c r="J43" s="142">
        <v>64</v>
      </c>
      <c r="K43" s="142">
        <v>65</v>
      </c>
      <c r="L43" s="142">
        <v>42</v>
      </c>
      <c r="M43" s="142">
        <v>5</v>
      </c>
      <c r="N43" s="142">
        <v>0</v>
      </c>
      <c r="O43" s="124">
        <v>0</v>
      </c>
      <c r="P43" s="143">
        <v>1.43</v>
      </c>
      <c r="Q43" s="126">
        <v>85</v>
      </c>
      <c r="R43" s="126">
        <v>67</v>
      </c>
      <c r="S43" s="126">
        <v>40</v>
      </c>
      <c r="T43" s="126">
        <v>9</v>
      </c>
      <c r="U43" s="126">
        <v>8</v>
      </c>
      <c r="V43" s="126">
        <v>0</v>
      </c>
    </row>
    <row r="44" spans="1:22" ht="16.5" customHeight="1">
      <c r="A44" s="3" t="s">
        <v>465</v>
      </c>
      <c r="B44" s="3" t="s">
        <v>485</v>
      </c>
      <c r="C44" s="140" t="s">
        <v>123</v>
      </c>
      <c r="D44" s="141"/>
      <c r="E44" s="141"/>
      <c r="F44" s="124">
        <f t="shared" si="4"/>
        <v>47</v>
      </c>
      <c r="G44" s="125">
        <v>0</v>
      </c>
      <c r="H44" s="142">
        <v>1</v>
      </c>
      <c r="I44" s="142">
        <v>4</v>
      </c>
      <c r="J44" s="142">
        <v>9</v>
      </c>
      <c r="K44" s="142">
        <v>18</v>
      </c>
      <c r="L44" s="142">
        <v>9</v>
      </c>
      <c r="M44" s="142">
        <v>6</v>
      </c>
      <c r="N44" s="142">
        <v>0</v>
      </c>
      <c r="O44" s="124">
        <v>0</v>
      </c>
      <c r="P44" s="143">
        <v>0.96</v>
      </c>
      <c r="Q44" s="126">
        <v>18</v>
      </c>
      <c r="R44" s="126">
        <v>14</v>
      </c>
      <c r="S44" s="126">
        <v>11</v>
      </c>
      <c r="T44" s="126">
        <v>4</v>
      </c>
      <c r="U44" s="126">
        <v>0</v>
      </c>
      <c r="V44" s="126">
        <v>0</v>
      </c>
    </row>
    <row r="45" spans="1:22" ht="16.5" customHeight="1">
      <c r="A45" s="3" t="s">
        <v>465</v>
      </c>
      <c r="B45" s="3" t="s">
        <v>485</v>
      </c>
      <c r="C45" s="140" t="s">
        <v>125</v>
      </c>
      <c r="D45" s="141"/>
      <c r="E45" s="141"/>
      <c r="F45" s="124">
        <f t="shared" si="4"/>
        <v>17</v>
      </c>
      <c r="G45" s="125">
        <v>0</v>
      </c>
      <c r="H45" s="142">
        <v>0</v>
      </c>
      <c r="I45" s="142">
        <v>1</v>
      </c>
      <c r="J45" s="142">
        <v>6</v>
      </c>
      <c r="K45" s="142">
        <v>5</v>
      </c>
      <c r="L45" s="142">
        <v>4</v>
      </c>
      <c r="M45" s="142">
        <v>1</v>
      </c>
      <c r="N45" s="142">
        <v>0</v>
      </c>
      <c r="O45" s="124">
        <v>0</v>
      </c>
      <c r="P45" s="143">
        <v>1.4</v>
      </c>
      <c r="Q45" s="126">
        <v>6</v>
      </c>
      <c r="R45" s="126">
        <v>6</v>
      </c>
      <c r="S45" s="126">
        <v>5</v>
      </c>
      <c r="T45" s="126">
        <v>0</v>
      </c>
      <c r="U45" s="126">
        <v>0</v>
      </c>
      <c r="V45" s="126">
        <v>0</v>
      </c>
    </row>
    <row r="46" spans="1:22" ht="16.5" customHeight="1">
      <c r="A46" s="3" t="s">
        <v>496</v>
      </c>
      <c r="B46" s="3" t="s">
        <v>497</v>
      </c>
      <c r="C46" s="140" t="s">
        <v>127</v>
      </c>
      <c r="D46" s="141"/>
      <c r="E46" s="141"/>
      <c r="F46" s="124">
        <f t="shared" si="4"/>
        <v>14</v>
      </c>
      <c r="G46" s="125">
        <v>0</v>
      </c>
      <c r="H46" s="142">
        <v>0</v>
      </c>
      <c r="I46" s="142">
        <v>0</v>
      </c>
      <c r="J46" s="142">
        <v>5</v>
      </c>
      <c r="K46" s="142">
        <v>3</v>
      </c>
      <c r="L46" s="142">
        <v>5</v>
      </c>
      <c r="M46" s="142">
        <v>1</v>
      </c>
      <c r="N46" s="142">
        <v>0</v>
      </c>
      <c r="O46" s="124">
        <v>0</v>
      </c>
      <c r="P46" s="143">
        <v>1.35</v>
      </c>
      <c r="Q46" s="126">
        <v>4</v>
      </c>
      <c r="R46" s="126">
        <v>3</v>
      </c>
      <c r="S46" s="126">
        <v>5</v>
      </c>
      <c r="T46" s="126">
        <v>2</v>
      </c>
      <c r="U46" s="126">
        <v>0</v>
      </c>
      <c r="V46" s="126">
        <v>0</v>
      </c>
    </row>
    <row r="47" spans="1:22" ht="16.5" customHeight="1">
      <c r="A47" s="3" t="s">
        <v>496</v>
      </c>
      <c r="B47" s="3" t="s">
        <v>497</v>
      </c>
      <c r="C47" s="140" t="s">
        <v>129</v>
      </c>
      <c r="D47" s="141"/>
      <c r="E47" s="141"/>
      <c r="F47" s="124">
        <f t="shared" si="4"/>
        <v>10</v>
      </c>
      <c r="G47" s="125">
        <v>0</v>
      </c>
      <c r="H47" s="142">
        <v>0</v>
      </c>
      <c r="I47" s="142">
        <v>0</v>
      </c>
      <c r="J47" s="142">
        <v>5</v>
      </c>
      <c r="K47" s="142">
        <v>3</v>
      </c>
      <c r="L47" s="142">
        <v>1</v>
      </c>
      <c r="M47" s="142">
        <v>1</v>
      </c>
      <c r="N47" s="142">
        <v>0</v>
      </c>
      <c r="O47" s="124">
        <v>0</v>
      </c>
      <c r="P47" s="143">
        <v>1.45</v>
      </c>
      <c r="Q47" s="126">
        <v>1</v>
      </c>
      <c r="R47" s="126">
        <v>5</v>
      </c>
      <c r="S47" s="126">
        <v>3</v>
      </c>
      <c r="T47" s="126">
        <v>0</v>
      </c>
      <c r="U47" s="126">
        <v>1</v>
      </c>
      <c r="V47" s="126">
        <v>0</v>
      </c>
    </row>
    <row r="48" spans="1:22" ht="16.5" customHeight="1">
      <c r="A48" s="3" t="s">
        <v>496</v>
      </c>
      <c r="B48" s="3" t="s">
        <v>497</v>
      </c>
      <c r="C48" s="140" t="s">
        <v>131</v>
      </c>
      <c r="D48" s="141"/>
      <c r="E48" s="141"/>
      <c r="F48" s="124">
        <f t="shared" si="4"/>
        <v>13</v>
      </c>
      <c r="G48" s="125">
        <v>0</v>
      </c>
      <c r="H48" s="142">
        <v>0</v>
      </c>
      <c r="I48" s="142">
        <v>1</v>
      </c>
      <c r="J48" s="142">
        <v>5</v>
      </c>
      <c r="K48" s="142">
        <v>5</v>
      </c>
      <c r="L48" s="142">
        <v>2</v>
      </c>
      <c r="M48" s="142">
        <v>0</v>
      </c>
      <c r="N48" s="142">
        <v>0</v>
      </c>
      <c r="O48" s="124">
        <v>0</v>
      </c>
      <c r="P48" s="143">
        <v>1.55</v>
      </c>
      <c r="Q48" s="126">
        <v>6</v>
      </c>
      <c r="R48" s="126">
        <v>6</v>
      </c>
      <c r="S48" s="126">
        <v>0</v>
      </c>
      <c r="T48" s="126">
        <v>0</v>
      </c>
      <c r="U48" s="126">
        <v>1</v>
      </c>
      <c r="V48" s="126">
        <v>0</v>
      </c>
    </row>
    <row r="49" spans="1:22" ht="16.5" customHeight="1">
      <c r="A49" s="3" t="s">
        <v>496</v>
      </c>
      <c r="B49" s="3" t="s">
        <v>497</v>
      </c>
      <c r="C49" s="140" t="s">
        <v>133</v>
      </c>
      <c r="D49" s="141"/>
      <c r="E49" s="141"/>
      <c r="F49" s="124">
        <f t="shared" si="4"/>
        <v>13</v>
      </c>
      <c r="G49" s="125">
        <v>0</v>
      </c>
      <c r="H49" s="142">
        <v>0</v>
      </c>
      <c r="I49" s="142">
        <v>1</v>
      </c>
      <c r="J49" s="142">
        <v>4</v>
      </c>
      <c r="K49" s="142">
        <v>6</v>
      </c>
      <c r="L49" s="142">
        <v>2</v>
      </c>
      <c r="M49" s="142">
        <v>0</v>
      </c>
      <c r="N49" s="142">
        <v>0</v>
      </c>
      <c r="O49" s="124">
        <v>0</v>
      </c>
      <c r="P49" s="143">
        <v>1.37</v>
      </c>
      <c r="Q49" s="126">
        <v>7</v>
      </c>
      <c r="R49" s="126">
        <v>3</v>
      </c>
      <c r="S49" s="126">
        <v>3</v>
      </c>
      <c r="T49" s="126">
        <v>0</v>
      </c>
      <c r="U49" s="126">
        <v>0</v>
      </c>
      <c r="V49" s="126">
        <v>0</v>
      </c>
    </row>
    <row r="50" spans="1:22" ht="16.5" customHeight="1">
      <c r="A50" s="3" t="s">
        <v>496</v>
      </c>
      <c r="B50" s="3" t="s">
        <v>497</v>
      </c>
      <c r="C50" s="140" t="s">
        <v>135</v>
      </c>
      <c r="D50" s="141"/>
      <c r="E50" s="141"/>
      <c r="F50" s="124">
        <f t="shared" si="4"/>
        <v>149</v>
      </c>
      <c r="G50" s="125">
        <v>0</v>
      </c>
      <c r="H50" s="142">
        <v>1</v>
      </c>
      <c r="I50" s="142">
        <v>15</v>
      </c>
      <c r="J50" s="142">
        <v>41</v>
      </c>
      <c r="K50" s="142">
        <v>55</v>
      </c>
      <c r="L50" s="142">
        <v>28</v>
      </c>
      <c r="M50" s="142">
        <v>9</v>
      </c>
      <c r="N50" s="142">
        <v>0</v>
      </c>
      <c r="O50" s="124">
        <v>0</v>
      </c>
      <c r="P50" s="143">
        <v>1.35</v>
      </c>
      <c r="Q50" s="126">
        <v>67</v>
      </c>
      <c r="R50" s="126">
        <v>49</v>
      </c>
      <c r="S50" s="126">
        <v>22</v>
      </c>
      <c r="T50" s="126">
        <v>7</v>
      </c>
      <c r="U50" s="126">
        <v>4</v>
      </c>
      <c r="V50" s="126">
        <v>0</v>
      </c>
    </row>
    <row r="51" spans="1:22" ht="16.5" customHeight="1">
      <c r="A51" s="3" t="s">
        <v>496</v>
      </c>
      <c r="B51" s="3" t="s">
        <v>497</v>
      </c>
      <c r="C51" s="140" t="s">
        <v>137</v>
      </c>
      <c r="D51" s="141"/>
      <c r="E51" s="141"/>
      <c r="F51" s="124">
        <f t="shared" si="4"/>
        <v>15</v>
      </c>
      <c r="G51" s="125">
        <v>0</v>
      </c>
      <c r="H51" s="142">
        <v>0</v>
      </c>
      <c r="I51" s="142">
        <v>3</v>
      </c>
      <c r="J51" s="142">
        <v>8</v>
      </c>
      <c r="K51" s="142">
        <v>2</v>
      </c>
      <c r="L51" s="142">
        <v>2</v>
      </c>
      <c r="M51" s="142">
        <v>0</v>
      </c>
      <c r="N51" s="142">
        <v>0</v>
      </c>
      <c r="O51" s="124">
        <v>0</v>
      </c>
      <c r="P51" s="143">
        <v>1.38</v>
      </c>
      <c r="Q51" s="126">
        <v>3</v>
      </c>
      <c r="R51" s="126">
        <v>10</v>
      </c>
      <c r="S51" s="126">
        <v>1</v>
      </c>
      <c r="T51" s="126">
        <v>1</v>
      </c>
      <c r="U51" s="126">
        <v>0</v>
      </c>
      <c r="V51" s="126">
        <v>0</v>
      </c>
    </row>
    <row r="52" spans="1:22" ht="16.5" customHeight="1">
      <c r="A52" s="3" t="s">
        <v>496</v>
      </c>
      <c r="B52" s="3" t="s">
        <v>497</v>
      </c>
      <c r="C52" s="140" t="s">
        <v>139</v>
      </c>
      <c r="D52" s="141"/>
      <c r="E52" s="141"/>
      <c r="F52" s="124">
        <f t="shared" si="4"/>
        <v>54</v>
      </c>
      <c r="G52" s="125">
        <v>0</v>
      </c>
      <c r="H52" s="142">
        <v>3</v>
      </c>
      <c r="I52" s="142">
        <v>7</v>
      </c>
      <c r="J52" s="142">
        <v>17</v>
      </c>
      <c r="K52" s="142">
        <v>14</v>
      </c>
      <c r="L52" s="142">
        <v>12</v>
      </c>
      <c r="M52" s="142">
        <v>1</v>
      </c>
      <c r="N52" s="142">
        <v>0</v>
      </c>
      <c r="O52" s="124">
        <v>0</v>
      </c>
      <c r="P52" s="143">
        <v>1.55</v>
      </c>
      <c r="Q52" s="126">
        <v>19</v>
      </c>
      <c r="R52" s="126">
        <v>24</v>
      </c>
      <c r="S52" s="126">
        <v>6</v>
      </c>
      <c r="T52" s="126">
        <v>4</v>
      </c>
      <c r="U52" s="126">
        <v>1</v>
      </c>
      <c r="V52" s="126">
        <v>0</v>
      </c>
    </row>
    <row r="53" spans="1:22" ht="16.5" customHeight="1">
      <c r="A53" s="3" t="s">
        <v>498</v>
      </c>
      <c r="B53" s="3" t="s">
        <v>499</v>
      </c>
      <c r="C53" s="140" t="s">
        <v>141</v>
      </c>
      <c r="D53" s="141"/>
      <c r="E53" s="141"/>
      <c r="F53" s="124">
        <f t="shared" si="4"/>
        <v>71</v>
      </c>
      <c r="G53" s="125">
        <v>0</v>
      </c>
      <c r="H53" s="142">
        <v>0</v>
      </c>
      <c r="I53" s="142">
        <v>7</v>
      </c>
      <c r="J53" s="142">
        <v>27</v>
      </c>
      <c r="K53" s="142">
        <v>23</v>
      </c>
      <c r="L53" s="142">
        <v>11</v>
      </c>
      <c r="M53" s="142">
        <v>3</v>
      </c>
      <c r="N53" s="142">
        <v>0</v>
      </c>
      <c r="O53" s="124">
        <v>0</v>
      </c>
      <c r="P53" s="143">
        <v>1.54</v>
      </c>
      <c r="Q53" s="126">
        <v>28</v>
      </c>
      <c r="R53" s="126">
        <v>24</v>
      </c>
      <c r="S53" s="126">
        <v>14</v>
      </c>
      <c r="T53" s="126">
        <v>2</v>
      </c>
      <c r="U53" s="126">
        <v>3</v>
      </c>
      <c r="V53" s="126">
        <v>0</v>
      </c>
    </row>
    <row r="54" spans="1:22" ht="16.5" customHeight="1">
      <c r="A54" s="3" t="s">
        <v>498</v>
      </c>
      <c r="B54" s="3" t="s">
        <v>499</v>
      </c>
      <c r="C54" s="140" t="s">
        <v>143</v>
      </c>
      <c r="D54" s="141"/>
      <c r="E54" s="141"/>
      <c r="F54" s="124">
        <f t="shared" si="4"/>
        <v>23</v>
      </c>
      <c r="G54" s="125">
        <v>0</v>
      </c>
      <c r="H54" s="142">
        <v>0</v>
      </c>
      <c r="I54" s="142">
        <v>2</v>
      </c>
      <c r="J54" s="142">
        <v>4</v>
      </c>
      <c r="K54" s="142">
        <v>7</v>
      </c>
      <c r="L54" s="142">
        <v>8</v>
      </c>
      <c r="M54" s="142">
        <v>2</v>
      </c>
      <c r="N54" s="142">
        <v>0</v>
      </c>
      <c r="O54" s="124">
        <v>0</v>
      </c>
      <c r="P54" s="143">
        <v>1.4</v>
      </c>
      <c r="Q54" s="126">
        <v>12</v>
      </c>
      <c r="R54" s="126">
        <v>5</v>
      </c>
      <c r="S54" s="126">
        <v>6</v>
      </c>
      <c r="T54" s="126">
        <v>0</v>
      </c>
      <c r="U54" s="126">
        <v>0</v>
      </c>
      <c r="V54" s="126">
        <v>0</v>
      </c>
    </row>
    <row r="55" spans="1:22" ht="16.5" customHeight="1">
      <c r="A55" s="3" t="s">
        <v>500</v>
      </c>
      <c r="B55" s="3" t="s">
        <v>501</v>
      </c>
      <c r="C55" s="140" t="s">
        <v>145</v>
      </c>
      <c r="D55" s="141"/>
      <c r="E55" s="141"/>
      <c r="F55" s="124">
        <f t="shared" si="4"/>
        <v>23</v>
      </c>
      <c r="G55" s="125">
        <v>0</v>
      </c>
      <c r="H55" s="142">
        <v>0</v>
      </c>
      <c r="I55" s="142">
        <v>6</v>
      </c>
      <c r="J55" s="142">
        <v>3</v>
      </c>
      <c r="K55" s="142">
        <v>7</v>
      </c>
      <c r="L55" s="142">
        <v>4</v>
      </c>
      <c r="M55" s="142">
        <v>3</v>
      </c>
      <c r="N55" s="142">
        <v>0</v>
      </c>
      <c r="O55" s="124">
        <v>0</v>
      </c>
      <c r="P55" s="143">
        <v>1.38</v>
      </c>
      <c r="Q55" s="126">
        <v>13</v>
      </c>
      <c r="R55" s="126">
        <v>7</v>
      </c>
      <c r="S55" s="126">
        <v>3</v>
      </c>
      <c r="T55" s="126">
        <v>0</v>
      </c>
      <c r="U55" s="126">
        <v>0</v>
      </c>
      <c r="V55" s="126">
        <v>0</v>
      </c>
    </row>
    <row r="56" spans="1:22" ht="16.5" customHeight="1">
      <c r="A56" s="3" t="s">
        <v>500</v>
      </c>
      <c r="B56" s="3" t="s">
        <v>501</v>
      </c>
      <c r="C56" s="140" t="s">
        <v>147</v>
      </c>
      <c r="D56" s="141"/>
      <c r="E56" s="141"/>
      <c r="F56" s="124">
        <f t="shared" si="4"/>
        <v>10</v>
      </c>
      <c r="G56" s="125">
        <v>0</v>
      </c>
      <c r="H56" s="142">
        <v>0</v>
      </c>
      <c r="I56" s="142">
        <v>1</v>
      </c>
      <c r="J56" s="142">
        <v>2</v>
      </c>
      <c r="K56" s="142">
        <v>3</v>
      </c>
      <c r="L56" s="142">
        <v>4</v>
      </c>
      <c r="M56" s="142">
        <v>0</v>
      </c>
      <c r="N56" s="142">
        <v>0</v>
      </c>
      <c r="O56" s="124">
        <v>0</v>
      </c>
      <c r="P56" s="143">
        <v>1.41</v>
      </c>
      <c r="Q56" s="126">
        <v>5</v>
      </c>
      <c r="R56" s="126">
        <v>3</v>
      </c>
      <c r="S56" s="126">
        <v>2</v>
      </c>
      <c r="T56" s="126">
        <v>0</v>
      </c>
      <c r="U56" s="126">
        <v>0</v>
      </c>
      <c r="V56" s="126">
        <v>0</v>
      </c>
    </row>
    <row r="57" spans="1:22" ht="16.5" customHeight="1">
      <c r="A57" s="3" t="s">
        <v>500</v>
      </c>
      <c r="B57" s="3" t="s">
        <v>501</v>
      </c>
      <c r="C57" s="140" t="s">
        <v>149</v>
      </c>
      <c r="D57" s="141"/>
      <c r="E57" s="141"/>
      <c r="F57" s="124">
        <f t="shared" si="4"/>
        <v>19</v>
      </c>
      <c r="G57" s="125">
        <v>0</v>
      </c>
      <c r="H57" s="142">
        <v>0</v>
      </c>
      <c r="I57" s="142">
        <v>1</v>
      </c>
      <c r="J57" s="142">
        <v>3</v>
      </c>
      <c r="K57" s="142">
        <v>6</v>
      </c>
      <c r="L57" s="142">
        <v>7</v>
      </c>
      <c r="M57" s="142">
        <v>2</v>
      </c>
      <c r="N57" s="142">
        <v>0</v>
      </c>
      <c r="O57" s="124">
        <v>0</v>
      </c>
      <c r="P57" s="143">
        <v>1.51</v>
      </c>
      <c r="Q57" s="126">
        <v>3</v>
      </c>
      <c r="R57" s="126">
        <v>10</v>
      </c>
      <c r="S57" s="126">
        <v>6</v>
      </c>
      <c r="T57" s="126">
        <v>0</v>
      </c>
      <c r="U57" s="126">
        <v>0</v>
      </c>
      <c r="V57" s="126">
        <v>0</v>
      </c>
    </row>
    <row r="58" spans="1:22" ht="16.5" customHeight="1">
      <c r="A58" s="3" t="s">
        <v>500</v>
      </c>
      <c r="B58" s="3" t="s">
        <v>501</v>
      </c>
      <c r="C58" s="140" t="s">
        <v>151</v>
      </c>
      <c r="D58" s="141"/>
      <c r="E58" s="141"/>
      <c r="F58" s="124">
        <f t="shared" si="4"/>
        <v>13</v>
      </c>
      <c r="G58" s="125">
        <v>0</v>
      </c>
      <c r="H58" s="142">
        <v>0</v>
      </c>
      <c r="I58" s="142">
        <v>3</v>
      </c>
      <c r="J58" s="142">
        <v>2</v>
      </c>
      <c r="K58" s="142">
        <v>5</v>
      </c>
      <c r="L58" s="142">
        <v>2</v>
      </c>
      <c r="M58" s="142">
        <v>1</v>
      </c>
      <c r="N58" s="142">
        <v>0</v>
      </c>
      <c r="O58" s="124">
        <v>0</v>
      </c>
      <c r="P58" s="143">
        <v>1.2</v>
      </c>
      <c r="Q58" s="126">
        <v>5</v>
      </c>
      <c r="R58" s="126">
        <v>6</v>
      </c>
      <c r="S58" s="126">
        <v>1</v>
      </c>
      <c r="T58" s="126">
        <v>0</v>
      </c>
      <c r="U58" s="126">
        <v>1</v>
      </c>
      <c r="V58" s="126">
        <v>0</v>
      </c>
    </row>
    <row r="59" spans="1:22" ht="16.5" customHeight="1">
      <c r="A59" s="3" t="s">
        <v>500</v>
      </c>
      <c r="B59" s="3" t="s">
        <v>501</v>
      </c>
      <c r="C59" s="140" t="s">
        <v>153</v>
      </c>
      <c r="D59" s="141"/>
      <c r="E59" s="141"/>
      <c r="F59" s="124">
        <f t="shared" si="4"/>
        <v>8</v>
      </c>
      <c r="G59" s="125">
        <v>0</v>
      </c>
      <c r="H59" s="142">
        <v>0</v>
      </c>
      <c r="I59" s="142">
        <v>0</v>
      </c>
      <c r="J59" s="142">
        <v>3</v>
      </c>
      <c r="K59" s="142">
        <v>3</v>
      </c>
      <c r="L59" s="142">
        <v>2</v>
      </c>
      <c r="M59" s="142">
        <v>0</v>
      </c>
      <c r="N59" s="142">
        <v>0</v>
      </c>
      <c r="O59" s="124">
        <v>0</v>
      </c>
      <c r="P59" s="143">
        <v>1.78</v>
      </c>
      <c r="Q59" s="126">
        <v>5</v>
      </c>
      <c r="R59" s="126">
        <v>3</v>
      </c>
      <c r="S59" s="126">
        <v>0</v>
      </c>
      <c r="T59" s="126">
        <v>0</v>
      </c>
      <c r="U59" s="126">
        <v>0</v>
      </c>
      <c r="V59" s="126">
        <v>0</v>
      </c>
    </row>
    <row r="60" spans="1:22" ht="16.5" customHeight="1">
      <c r="A60" s="3" t="s">
        <v>498</v>
      </c>
      <c r="B60" s="3" t="s">
        <v>499</v>
      </c>
      <c r="C60" s="140" t="s">
        <v>155</v>
      </c>
      <c r="D60" s="141"/>
      <c r="E60" s="141"/>
      <c r="F60" s="124">
        <f t="shared" si="4"/>
        <v>19</v>
      </c>
      <c r="G60" s="125">
        <v>0</v>
      </c>
      <c r="H60" s="142">
        <v>0</v>
      </c>
      <c r="I60" s="142">
        <v>1</v>
      </c>
      <c r="J60" s="142">
        <v>6</v>
      </c>
      <c r="K60" s="142">
        <v>7</v>
      </c>
      <c r="L60" s="142">
        <v>5</v>
      </c>
      <c r="M60" s="142">
        <v>0</v>
      </c>
      <c r="N60" s="142">
        <v>0</v>
      </c>
      <c r="O60" s="124">
        <v>0</v>
      </c>
      <c r="P60" s="143">
        <v>1.42</v>
      </c>
      <c r="Q60" s="126">
        <v>7</v>
      </c>
      <c r="R60" s="126">
        <v>7</v>
      </c>
      <c r="S60" s="126">
        <v>5</v>
      </c>
      <c r="T60" s="126">
        <v>0</v>
      </c>
      <c r="U60" s="126">
        <v>0</v>
      </c>
      <c r="V60" s="126">
        <v>0</v>
      </c>
    </row>
    <row r="61" spans="1:22" ht="16.5" customHeight="1">
      <c r="A61" s="3" t="s">
        <v>498</v>
      </c>
      <c r="B61" s="3" t="s">
        <v>499</v>
      </c>
      <c r="C61" s="140" t="s">
        <v>157</v>
      </c>
      <c r="D61" s="141"/>
      <c r="E61" s="141"/>
      <c r="F61" s="124">
        <f t="shared" si="4"/>
        <v>34</v>
      </c>
      <c r="G61" s="125">
        <v>0</v>
      </c>
      <c r="H61" s="142">
        <v>1</v>
      </c>
      <c r="I61" s="142">
        <v>2</v>
      </c>
      <c r="J61" s="142">
        <v>7</v>
      </c>
      <c r="K61" s="142">
        <v>12</v>
      </c>
      <c r="L61" s="142">
        <v>12</v>
      </c>
      <c r="M61" s="142">
        <v>0</v>
      </c>
      <c r="N61" s="142">
        <v>0</v>
      </c>
      <c r="O61" s="124">
        <v>0</v>
      </c>
      <c r="P61" s="143">
        <v>1.29</v>
      </c>
      <c r="Q61" s="126">
        <v>11</v>
      </c>
      <c r="R61" s="126">
        <v>18</v>
      </c>
      <c r="S61" s="126">
        <v>2</v>
      </c>
      <c r="T61" s="126">
        <v>3</v>
      </c>
      <c r="U61" s="126">
        <v>0</v>
      </c>
      <c r="V61" s="126">
        <v>0</v>
      </c>
    </row>
    <row r="62" spans="1:22" ht="16.5" customHeight="1">
      <c r="A62" s="3" t="s">
        <v>468</v>
      </c>
      <c r="B62" s="3" t="s">
        <v>502</v>
      </c>
      <c r="C62" s="140" t="s">
        <v>159</v>
      </c>
      <c r="D62" s="141"/>
      <c r="E62" s="141"/>
      <c r="F62" s="124">
        <f t="shared" si="4"/>
        <v>6</v>
      </c>
      <c r="G62" s="125">
        <v>0</v>
      </c>
      <c r="H62" s="142">
        <v>0</v>
      </c>
      <c r="I62" s="142">
        <v>0</v>
      </c>
      <c r="J62" s="142">
        <v>3</v>
      </c>
      <c r="K62" s="142">
        <v>2</v>
      </c>
      <c r="L62" s="142">
        <v>1</v>
      </c>
      <c r="M62" s="142">
        <v>0</v>
      </c>
      <c r="N62" s="142">
        <v>0</v>
      </c>
      <c r="O62" s="124">
        <v>0</v>
      </c>
      <c r="P62" s="143">
        <v>1.29</v>
      </c>
      <c r="Q62" s="126">
        <v>2</v>
      </c>
      <c r="R62" s="126">
        <v>3</v>
      </c>
      <c r="S62" s="126">
        <v>1</v>
      </c>
      <c r="T62" s="126">
        <v>0</v>
      </c>
      <c r="U62" s="126">
        <v>0</v>
      </c>
      <c r="V62" s="126">
        <v>0</v>
      </c>
    </row>
    <row r="63" spans="1:22" ht="16.5" customHeight="1">
      <c r="A63" s="3" t="s">
        <v>468</v>
      </c>
      <c r="B63" s="3" t="s">
        <v>502</v>
      </c>
      <c r="C63" s="140" t="s">
        <v>161</v>
      </c>
      <c r="D63" s="141"/>
      <c r="E63" s="141"/>
      <c r="F63" s="124">
        <f t="shared" si="4"/>
        <v>17</v>
      </c>
      <c r="G63" s="125">
        <v>0</v>
      </c>
      <c r="H63" s="142">
        <v>0</v>
      </c>
      <c r="I63" s="142">
        <v>3</v>
      </c>
      <c r="J63" s="142">
        <v>5</v>
      </c>
      <c r="K63" s="142">
        <v>7</v>
      </c>
      <c r="L63" s="142">
        <v>1</v>
      </c>
      <c r="M63" s="142">
        <v>1</v>
      </c>
      <c r="N63" s="142">
        <v>0</v>
      </c>
      <c r="O63" s="124">
        <v>0</v>
      </c>
      <c r="P63" s="143">
        <v>1.32</v>
      </c>
      <c r="Q63" s="126">
        <v>11</v>
      </c>
      <c r="R63" s="126">
        <v>4</v>
      </c>
      <c r="S63" s="126">
        <v>2</v>
      </c>
      <c r="T63" s="126">
        <v>0</v>
      </c>
      <c r="U63" s="126">
        <v>0</v>
      </c>
      <c r="V63" s="126">
        <v>0</v>
      </c>
    </row>
    <row r="64" spans="1:22" ht="16.5" customHeight="1">
      <c r="A64" s="3" t="s">
        <v>468</v>
      </c>
      <c r="B64" s="3" t="s">
        <v>502</v>
      </c>
      <c r="C64" s="140" t="s">
        <v>163</v>
      </c>
      <c r="D64" s="141"/>
      <c r="E64" s="141"/>
      <c r="F64" s="124">
        <f t="shared" si="4"/>
        <v>13</v>
      </c>
      <c r="G64" s="125">
        <v>0</v>
      </c>
      <c r="H64" s="142">
        <v>0</v>
      </c>
      <c r="I64" s="142">
        <v>1</v>
      </c>
      <c r="J64" s="142">
        <v>2</v>
      </c>
      <c r="K64" s="142">
        <v>5</v>
      </c>
      <c r="L64" s="142">
        <v>5</v>
      </c>
      <c r="M64" s="142">
        <v>0</v>
      </c>
      <c r="N64" s="142">
        <v>0</v>
      </c>
      <c r="O64" s="124">
        <v>0</v>
      </c>
      <c r="P64" s="143">
        <v>1.29</v>
      </c>
      <c r="Q64" s="126">
        <v>9</v>
      </c>
      <c r="R64" s="126">
        <v>3</v>
      </c>
      <c r="S64" s="126">
        <v>0</v>
      </c>
      <c r="T64" s="126">
        <v>1</v>
      </c>
      <c r="U64" s="126">
        <v>0</v>
      </c>
      <c r="V64" s="126">
        <v>0</v>
      </c>
    </row>
    <row r="65" spans="1:22" ht="16.5" customHeight="1">
      <c r="A65" s="3" t="s">
        <v>468</v>
      </c>
      <c r="B65" s="3" t="s">
        <v>502</v>
      </c>
      <c r="C65" s="140" t="s">
        <v>165</v>
      </c>
      <c r="D65" s="141"/>
      <c r="E65" s="141"/>
      <c r="F65" s="124">
        <f t="shared" ref="F65:F128" si="5">SUM(G65:O65)</f>
        <v>28</v>
      </c>
      <c r="G65" s="125">
        <v>0</v>
      </c>
      <c r="H65" s="142">
        <v>0</v>
      </c>
      <c r="I65" s="142">
        <v>0</v>
      </c>
      <c r="J65" s="142">
        <v>3</v>
      </c>
      <c r="K65" s="142">
        <v>10</v>
      </c>
      <c r="L65" s="142">
        <v>14</v>
      </c>
      <c r="M65" s="142">
        <v>0</v>
      </c>
      <c r="N65" s="142">
        <v>1</v>
      </c>
      <c r="O65" s="124">
        <v>0</v>
      </c>
      <c r="P65" s="143">
        <v>1.63</v>
      </c>
      <c r="Q65" s="126">
        <v>8</v>
      </c>
      <c r="R65" s="126">
        <v>15</v>
      </c>
      <c r="S65" s="126">
        <v>2</v>
      </c>
      <c r="T65" s="126">
        <v>1</v>
      </c>
      <c r="U65" s="126">
        <v>2</v>
      </c>
      <c r="V65" s="126">
        <v>0</v>
      </c>
    </row>
    <row r="66" spans="1:22" ht="16.5" customHeight="1">
      <c r="A66" s="3" t="s">
        <v>468</v>
      </c>
      <c r="B66" s="3" t="s">
        <v>502</v>
      </c>
      <c r="C66" s="140" t="s">
        <v>167</v>
      </c>
      <c r="D66" s="141"/>
      <c r="E66" s="141"/>
      <c r="F66" s="124">
        <f t="shared" si="5"/>
        <v>35</v>
      </c>
      <c r="G66" s="125">
        <v>0</v>
      </c>
      <c r="H66" s="142">
        <v>0</v>
      </c>
      <c r="I66" s="142">
        <v>2</v>
      </c>
      <c r="J66" s="142">
        <v>6</v>
      </c>
      <c r="K66" s="142">
        <v>10</v>
      </c>
      <c r="L66" s="142">
        <v>11</v>
      </c>
      <c r="M66" s="142">
        <v>6</v>
      </c>
      <c r="N66" s="142">
        <v>0</v>
      </c>
      <c r="O66" s="124">
        <v>0</v>
      </c>
      <c r="P66" s="143">
        <v>1.48</v>
      </c>
      <c r="Q66" s="126">
        <v>16</v>
      </c>
      <c r="R66" s="126">
        <v>14</v>
      </c>
      <c r="S66" s="126">
        <v>4</v>
      </c>
      <c r="T66" s="126">
        <v>1</v>
      </c>
      <c r="U66" s="126">
        <v>0</v>
      </c>
      <c r="V66" s="126">
        <v>0</v>
      </c>
    </row>
    <row r="67" spans="1:22" ht="16.5" customHeight="1">
      <c r="A67" s="3" t="s">
        <v>468</v>
      </c>
      <c r="B67" s="3" t="s">
        <v>502</v>
      </c>
      <c r="C67" s="140" t="s">
        <v>169</v>
      </c>
      <c r="D67" s="141"/>
      <c r="E67" s="141"/>
      <c r="F67" s="124">
        <f t="shared" si="5"/>
        <v>19</v>
      </c>
      <c r="G67" s="125">
        <v>0</v>
      </c>
      <c r="H67" s="142">
        <v>0</v>
      </c>
      <c r="I67" s="142">
        <v>2</v>
      </c>
      <c r="J67" s="142">
        <v>2</v>
      </c>
      <c r="K67" s="142">
        <v>5</v>
      </c>
      <c r="L67" s="142">
        <v>2</v>
      </c>
      <c r="M67" s="142">
        <v>8</v>
      </c>
      <c r="N67" s="142">
        <v>0</v>
      </c>
      <c r="O67" s="124">
        <v>0</v>
      </c>
      <c r="P67" s="143">
        <v>1.39</v>
      </c>
      <c r="Q67" s="126">
        <v>10</v>
      </c>
      <c r="R67" s="126">
        <v>2</v>
      </c>
      <c r="S67" s="126">
        <v>4</v>
      </c>
      <c r="T67" s="126">
        <v>1</v>
      </c>
      <c r="U67" s="126">
        <v>2</v>
      </c>
      <c r="V67" s="126">
        <v>0</v>
      </c>
    </row>
    <row r="68" spans="1:22" ht="16.5" customHeight="1">
      <c r="A68" s="3" t="s">
        <v>468</v>
      </c>
      <c r="B68" s="3" t="s">
        <v>502</v>
      </c>
      <c r="C68" s="140" t="s">
        <v>171</v>
      </c>
      <c r="D68" s="141"/>
      <c r="E68" s="141"/>
      <c r="F68" s="124">
        <f t="shared" si="5"/>
        <v>8</v>
      </c>
      <c r="G68" s="125">
        <v>0</v>
      </c>
      <c r="H68" s="142">
        <v>0</v>
      </c>
      <c r="I68" s="142">
        <v>0</v>
      </c>
      <c r="J68" s="142">
        <v>1</v>
      </c>
      <c r="K68" s="142">
        <v>3</v>
      </c>
      <c r="L68" s="142">
        <v>4</v>
      </c>
      <c r="M68" s="142">
        <v>0</v>
      </c>
      <c r="N68" s="142">
        <v>0</v>
      </c>
      <c r="O68" s="124">
        <v>0</v>
      </c>
      <c r="P68" s="143">
        <v>1.46</v>
      </c>
      <c r="Q68" s="126">
        <v>3</v>
      </c>
      <c r="R68" s="126">
        <v>3</v>
      </c>
      <c r="S68" s="126">
        <v>0</v>
      </c>
      <c r="T68" s="126">
        <v>1</v>
      </c>
      <c r="U68" s="126">
        <v>1</v>
      </c>
      <c r="V68" s="126">
        <v>0</v>
      </c>
    </row>
    <row r="69" spans="1:22" ht="16.5" customHeight="1">
      <c r="A69" s="3" t="s">
        <v>468</v>
      </c>
      <c r="B69" s="3" t="s">
        <v>502</v>
      </c>
      <c r="C69" s="140" t="s">
        <v>173</v>
      </c>
      <c r="D69" s="141"/>
      <c r="E69" s="141"/>
      <c r="F69" s="124">
        <f t="shared" si="5"/>
        <v>6</v>
      </c>
      <c r="G69" s="125">
        <v>0</v>
      </c>
      <c r="H69" s="142">
        <v>0</v>
      </c>
      <c r="I69" s="142">
        <v>0</v>
      </c>
      <c r="J69" s="142">
        <v>2</v>
      </c>
      <c r="K69" s="142">
        <v>3</v>
      </c>
      <c r="L69" s="142">
        <v>1</v>
      </c>
      <c r="M69" s="142">
        <v>0</v>
      </c>
      <c r="N69" s="142">
        <v>0</v>
      </c>
      <c r="O69" s="124">
        <v>0</v>
      </c>
      <c r="P69" s="143">
        <v>1.19</v>
      </c>
      <c r="Q69" s="126">
        <v>3</v>
      </c>
      <c r="R69" s="126">
        <v>1</v>
      </c>
      <c r="S69" s="126">
        <v>2</v>
      </c>
      <c r="T69" s="126">
        <v>0</v>
      </c>
      <c r="U69" s="126">
        <v>0</v>
      </c>
      <c r="V69" s="126">
        <v>0</v>
      </c>
    </row>
    <row r="70" spans="1:22" ht="16.5" customHeight="1">
      <c r="A70" s="3" t="s">
        <v>468</v>
      </c>
      <c r="B70" s="3" t="s">
        <v>502</v>
      </c>
      <c r="C70" s="140" t="s">
        <v>175</v>
      </c>
      <c r="D70" s="141"/>
      <c r="E70" s="141"/>
      <c r="F70" s="124">
        <f t="shared" si="5"/>
        <v>11</v>
      </c>
      <c r="G70" s="125">
        <v>0</v>
      </c>
      <c r="H70" s="142">
        <v>0</v>
      </c>
      <c r="I70" s="142">
        <v>2</v>
      </c>
      <c r="J70" s="142">
        <v>1</v>
      </c>
      <c r="K70" s="142">
        <v>6</v>
      </c>
      <c r="L70" s="142">
        <v>1</v>
      </c>
      <c r="M70" s="142">
        <v>1</v>
      </c>
      <c r="N70" s="142">
        <v>0</v>
      </c>
      <c r="O70" s="124">
        <v>0</v>
      </c>
      <c r="P70" s="143">
        <v>1.45</v>
      </c>
      <c r="Q70" s="126">
        <v>7</v>
      </c>
      <c r="R70" s="126">
        <v>3</v>
      </c>
      <c r="S70" s="126">
        <v>1</v>
      </c>
      <c r="T70" s="126">
        <v>0</v>
      </c>
      <c r="U70" s="126">
        <v>0</v>
      </c>
      <c r="V70" s="126">
        <v>0</v>
      </c>
    </row>
    <row r="71" spans="1:22" ht="16.5" customHeight="1">
      <c r="A71" s="3" t="s">
        <v>468</v>
      </c>
      <c r="B71" s="3" t="s">
        <v>502</v>
      </c>
      <c r="C71" s="140" t="s">
        <v>177</v>
      </c>
      <c r="D71" s="141"/>
      <c r="E71" s="141"/>
      <c r="F71" s="124">
        <f t="shared" si="5"/>
        <v>121</v>
      </c>
      <c r="G71" s="125">
        <v>0</v>
      </c>
      <c r="H71" s="142">
        <v>0</v>
      </c>
      <c r="I71" s="142">
        <v>8</v>
      </c>
      <c r="J71" s="142">
        <v>30</v>
      </c>
      <c r="K71" s="142">
        <v>42</v>
      </c>
      <c r="L71" s="142">
        <v>27</v>
      </c>
      <c r="M71" s="142">
        <v>14</v>
      </c>
      <c r="N71" s="142">
        <v>0</v>
      </c>
      <c r="O71" s="124">
        <v>0</v>
      </c>
      <c r="P71" s="143">
        <v>1.65</v>
      </c>
      <c r="Q71" s="126">
        <v>56</v>
      </c>
      <c r="R71" s="126">
        <v>46</v>
      </c>
      <c r="S71" s="126">
        <v>13</v>
      </c>
      <c r="T71" s="126">
        <v>4</v>
      </c>
      <c r="U71" s="126">
        <v>2</v>
      </c>
      <c r="V71" s="126">
        <v>0</v>
      </c>
    </row>
    <row r="72" spans="1:22" ht="16.5" customHeight="1">
      <c r="A72" s="3" t="s">
        <v>468</v>
      </c>
      <c r="B72" s="3" t="s">
        <v>503</v>
      </c>
      <c r="C72" s="140" t="s">
        <v>179</v>
      </c>
      <c r="D72" s="141"/>
      <c r="E72" s="141"/>
      <c r="F72" s="124">
        <f t="shared" si="5"/>
        <v>44</v>
      </c>
      <c r="G72" s="125">
        <v>0</v>
      </c>
      <c r="H72" s="142">
        <v>1</v>
      </c>
      <c r="I72" s="142">
        <v>3</v>
      </c>
      <c r="J72" s="142">
        <v>14</v>
      </c>
      <c r="K72" s="142">
        <v>15</v>
      </c>
      <c r="L72" s="142">
        <v>9</v>
      </c>
      <c r="M72" s="142">
        <v>2</v>
      </c>
      <c r="N72" s="142">
        <v>0</v>
      </c>
      <c r="O72" s="124">
        <v>0</v>
      </c>
      <c r="P72" s="143">
        <v>1.72</v>
      </c>
      <c r="Q72" s="126">
        <v>20</v>
      </c>
      <c r="R72" s="126">
        <v>18</v>
      </c>
      <c r="S72" s="126">
        <v>5</v>
      </c>
      <c r="T72" s="126">
        <v>0</v>
      </c>
      <c r="U72" s="126">
        <v>1</v>
      </c>
      <c r="V72" s="126">
        <v>0</v>
      </c>
    </row>
    <row r="73" spans="1:22" ht="16.5" customHeight="1">
      <c r="A73" s="3" t="s">
        <v>468</v>
      </c>
      <c r="B73" s="3" t="s">
        <v>503</v>
      </c>
      <c r="C73" s="140" t="s">
        <v>181</v>
      </c>
      <c r="D73" s="141"/>
      <c r="E73" s="141"/>
      <c r="F73" s="124">
        <f t="shared" si="5"/>
        <v>50</v>
      </c>
      <c r="G73" s="125">
        <v>0</v>
      </c>
      <c r="H73" s="142">
        <v>2</v>
      </c>
      <c r="I73" s="142">
        <v>7</v>
      </c>
      <c r="J73" s="142">
        <v>21</v>
      </c>
      <c r="K73" s="142">
        <v>10</v>
      </c>
      <c r="L73" s="142">
        <v>6</v>
      </c>
      <c r="M73" s="142">
        <v>4</v>
      </c>
      <c r="N73" s="142">
        <v>0</v>
      </c>
      <c r="O73" s="124">
        <v>0</v>
      </c>
      <c r="P73" s="143">
        <v>1.57</v>
      </c>
      <c r="Q73" s="126">
        <v>28</v>
      </c>
      <c r="R73" s="126">
        <v>13</v>
      </c>
      <c r="S73" s="126">
        <v>4</v>
      </c>
      <c r="T73" s="126">
        <v>2</v>
      </c>
      <c r="U73" s="126">
        <v>3</v>
      </c>
      <c r="V73" s="126">
        <v>0</v>
      </c>
    </row>
    <row r="74" spans="1:22" ht="16.5" customHeight="1">
      <c r="A74" s="3" t="s">
        <v>468</v>
      </c>
      <c r="B74" s="3" t="s">
        <v>503</v>
      </c>
      <c r="C74" s="140" t="s">
        <v>183</v>
      </c>
      <c r="D74" s="141"/>
      <c r="E74" s="141"/>
      <c r="F74" s="124">
        <f t="shared" si="5"/>
        <v>5</v>
      </c>
      <c r="G74" s="125">
        <v>0</v>
      </c>
      <c r="H74" s="142">
        <v>0</v>
      </c>
      <c r="I74" s="142">
        <v>1</v>
      </c>
      <c r="J74" s="142">
        <v>2</v>
      </c>
      <c r="K74" s="142">
        <v>0</v>
      </c>
      <c r="L74" s="142">
        <v>2</v>
      </c>
      <c r="M74" s="142">
        <v>0</v>
      </c>
      <c r="N74" s="142">
        <v>0</v>
      </c>
      <c r="O74" s="124">
        <v>0</v>
      </c>
      <c r="P74" s="143">
        <v>1.36</v>
      </c>
      <c r="Q74" s="126">
        <v>1</v>
      </c>
      <c r="R74" s="126">
        <v>2</v>
      </c>
      <c r="S74" s="126">
        <v>1</v>
      </c>
      <c r="T74" s="126">
        <v>1</v>
      </c>
      <c r="U74" s="126">
        <v>0</v>
      </c>
      <c r="V74" s="126">
        <v>0</v>
      </c>
    </row>
    <row r="75" spans="1:22" ht="16.5" customHeight="1">
      <c r="A75" s="3" t="s">
        <v>468</v>
      </c>
      <c r="B75" s="3" t="s">
        <v>503</v>
      </c>
      <c r="C75" s="140" t="s">
        <v>185</v>
      </c>
      <c r="D75" s="141"/>
      <c r="E75" s="141"/>
      <c r="F75" s="124">
        <f t="shared" si="5"/>
        <v>1</v>
      </c>
      <c r="G75" s="125">
        <v>0</v>
      </c>
      <c r="H75" s="142">
        <v>0</v>
      </c>
      <c r="I75" s="142">
        <v>0</v>
      </c>
      <c r="J75" s="142">
        <v>0</v>
      </c>
      <c r="K75" s="142">
        <v>0</v>
      </c>
      <c r="L75" s="142">
        <v>1</v>
      </c>
      <c r="M75" s="142">
        <v>0</v>
      </c>
      <c r="N75" s="142">
        <v>0</v>
      </c>
      <c r="O75" s="124">
        <v>0</v>
      </c>
      <c r="P75" s="143">
        <v>1.38</v>
      </c>
      <c r="Q75" s="126">
        <v>1</v>
      </c>
      <c r="R75" s="126">
        <v>0</v>
      </c>
      <c r="S75" s="126">
        <v>0</v>
      </c>
      <c r="T75" s="126">
        <v>0</v>
      </c>
      <c r="U75" s="126">
        <v>0</v>
      </c>
      <c r="V75" s="126">
        <v>0</v>
      </c>
    </row>
    <row r="76" spans="1:22" ht="16.5" customHeight="1">
      <c r="A76" s="3" t="s">
        <v>468</v>
      </c>
      <c r="B76" s="3" t="s">
        <v>502</v>
      </c>
      <c r="C76" s="140" t="s">
        <v>187</v>
      </c>
      <c r="D76" s="141"/>
      <c r="E76" s="141"/>
      <c r="F76" s="124">
        <f t="shared" si="5"/>
        <v>4</v>
      </c>
      <c r="G76" s="125">
        <v>0</v>
      </c>
      <c r="H76" s="142">
        <v>1</v>
      </c>
      <c r="I76" s="142">
        <v>0</v>
      </c>
      <c r="J76" s="142">
        <v>2</v>
      </c>
      <c r="K76" s="142">
        <v>1</v>
      </c>
      <c r="L76" s="142">
        <v>0</v>
      </c>
      <c r="M76" s="142">
        <v>0</v>
      </c>
      <c r="N76" s="142">
        <v>0</v>
      </c>
      <c r="O76" s="124">
        <v>0</v>
      </c>
      <c r="P76" s="143">
        <v>1.51</v>
      </c>
      <c r="Q76" s="126">
        <v>1</v>
      </c>
      <c r="R76" s="126">
        <v>2</v>
      </c>
      <c r="S76" s="126">
        <v>0</v>
      </c>
      <c r="T76" s="126">
        <v>0</v>
      </c>
      <c r="U76" s="126">
        <v>1</v>
      </c>
      <c r="V76" s="126">
        <v>0</v>
      </c>
    </row>
    <row r="77" spans="1:22" ht="16.5" customHeight="1">
      <c r="A77" s="3" t="s">
        <v>468</v>
      </c>
      <c r="B77" s="3" t="s">
        <v>502</v>
      </c>
      <c r="C77" s="140" t="s">
        <v>189</v>
      </c>
      <c r="D77" s="141"/>
      <c r="E77" s="141"/>
      <c r="F77" s="124">
        <f t="shared" si="5"/>
        <v>7</v>
      </c>
      <c r="G77" s="125">
        <v>0</v>
      </c>
      <c r="H77" s="142">
        <v>0</v>
      </c>
      <c r="I77" s="142">
        <v>0</v>
      </c>
      <c r="J77" s="142">
        <v>4</v>
      </c>
      <c r="K77" s="142">
        <v>1</v>
      </c>
      <c r="L77" s="142">
        <v>2</v>
      </c>
      <c r="M77" s="142">
        <v>0</v>
      </c>
      <c r="N77" s="142">
        <v>0</v>
      </c>
      <c r="O77" s="124">
        <v>0</v>
      </c>
      <c r="P77" s="143">
        <v>1.62</v>
      </c>
      <c r="Q77" s="126">
        <v>3</v>
      </c>
      <c r="R77" s="126">
        <v>3</v>
      </c>
      <c r="S77" s="126">
        <v>1</v>
      </c>
      <c r="T77" s="126">
        <v>0</v>
      </c>
      <c r="U77" s="126">
        <v>0</v>
      </c>
      <c r="V77" s="126">
        <v>0</v>
      </c>
    </row>
    <row r="78" spans="1:22" ht="16.5" customHeight="1">
      <c r="A78" s="3" t="s">
        <v>468</v>
      </c>
      <c r="B78" s="3" t="s">
        <v>502</v>
      </c>
      <c r="C78" s="140" t="s">
        <v>191</v>
      </c>
      <c r="D78" s="141"/>
      <c r="E78" s="141"/>
      <c r="F78" s="124">
        <f t="shared" si="5"/>
        <v>17</v>
      </c>
      <c r="G78" s="125">
        <v>0</v>
      </c>
      <c r="H78" s="142">
        <v>0</v>
      </c>
      <c r="I78" s="142">
        <v>0</v>
      </c>
      <c r="J78" s="142">
        <v>6</v>
      </c>
      <c r="K78" s="142">
        <v>8</v>
      </c>
      <c r="L78" s="142">
        <v>2</v>
      </c>
      <c r="M78" s="142">
        <v>1</v>
      </c>
      <c r="N78" s="142">
        <v>0</v>
      </c>
      <c r="O78" s="124">
        <v>0</v>
      </c>
      <c r="P78" s="143">
        <v>1.41</v>
      </c>
      <c r="Q78" s="126">
        <v>5</v>
      </c>
      <c r="R78" s="126">
        <v>8</v>
      </c>
      <c r="S78" s="126">
        <v>2</v>
      </c>
      <c r="T78" s="126">
        <v>2</v>
      </c>
      <c r="U78" s="126">
        <v>0</v>
      </c>
      <c r="V78" s="126">
        <v>0</v>
      </c>
    </row>
    <row r="79" spans="1:22" ht="16.5" customHeight="1">
      <c r="A79" s="3" t="s">
        <v>468</v>
      </c>
      <c r="B79" s="3" t="s">
        <v>502</v>
      </c>
      <c r="C79" s="140" t="s">
        <v>193</v>
      </c>
      <c r="D79" s="141"/>
      <c r="E79" s="141"/>
      <c r="F79" s="124">
        <f t="shared" si="5"/>
        <v>83</v>
      </c>
      <c r="G79" s="125">
        <v>0</v>
      </c>
      <c r="H79" s="142">
        <v>0</v>
      </c>
      <c r="I79" s="142">
        <v>5</v>
      </c>
      <c r="J79" s="142">
        <v>27</v>
      </c>
      <c r="K79" s="142">
        <v>20</v>
      </c>
      <c r="L79" s="142">
        <v>24</v>
      </c>
      <c r="M79" s="142">
        <v>7</v>
      </c>
      <c r="N79" s="142">
        <v>0</v>
      </c>
      <c r="O79" s="124">
        <v>0</v>
      </c>
      <c r="P79" s="143">
        <v>1.44</v>
      </c>
      <c r="Q79" s="126">
        <v>32</v>
      </c>
      <c r="R79" s="126">
        <v>23</v>
      </c>
      <c r="S79" s="126">
        <v>20</v>
      </c>
      <c r="T79" s="126">
        <v>4</v>
      </c>
      <c r="U79" s="126">
        <v>4</v>
      </c>
      <c r="V79" s="126">
        <v>0</v>
      </c>
    </row>
    <row r="80" spans="1:22" ht="16.5" customHeight="1">
      <c r="A80" s="3" t="s">
        <v>468</v>
      </c>
      <c r="B80" s="3" t="s">
        <v>502</v>
      </c>
      <c r="C80" s="140" t="s">
        <v>195</v>
      </c>
      <c r="D80" s="141"/>
      <c r="E80" s="141"/>
      <c r="F80" s="124">
        <f t="shared" si="5"/>
        <v>8</v>
      </c>
      <c r="G80" s="125">
        <v>0</v>
      </c>
      <c r="H80" s="142">
        <v>0</v>
      </c>
      <c r="I80" s="142">
        <v>0</v>
      </c>
      <c r="J80" s="142">
        <v>0</v>
      </c>
      <c r="K80" s="142">
        <v>1</v>
      </c>
      <c r="L80" s="142">
        <v>5</v>
      </c>
      <c r="M80" s="142">
        <v>2</v>
      </c>
      <c r="N80" s="142">
        <v>0</v>
      </c>
      <c r="O80" s="124">
        <v>0</v>
      </c>
      <c r="P80" s="143">
        <v>1.44</v>
      </c>
      <c r="Q80" s="126">
        <v>4</v>
      </c>
      <c r="R80" s="126">
        <v>4</v>
      </c>
      <c r="S80" s="126">
        <v>0</v>
      </c>
      <c r="T80" s="126">
        <v>0</v>
      </c>
      <c r="U80" s="126">
        <v>0</v>
      </c>
      <c r="V80" s="126">
        <v>0</v>
      </c>
    </row>
    <row r="81" spans="1:22" ht="16.5" customHeight="1">
      <c r="A81" s="3" t="s">
        <v>504</v>
      </c>
      <c r="B81" s="3" t="s">
        <v>22</v>
      </c>
      <c r="C81" s="140" t="s">
        <v>197</v>
      </c>
      <c r="D81" s="141"/>
      <c r="E81" s="141"/>
      <c r="F81" s="124">
        <f t="shared" si="5"/>
        <v>22</v>
      </c>
      <c r="G81" s="125">
        <v>0</v>
      </c>
      <c r="H81" s="142">
        <v>0</v>
      </c>
      <c r="I81" s="142">
        <v>1</v>
      </c>
      <c r="J81" s="142">
        <v>6</v>
      </c>
      <c r="K81" s="142">
        <v>8</v>
      </c>
      <c r="L81" s="142">
        <v>5</v>
      </c>
      <c r="M81" s="142">
        <v>2</v>
      </c>
      <c r="N81" s="142">
        <v>0</v>
      </c>
      <c r="O81" s="124">
        <v>0</v>
      </c>
      <c r="P81" s="143">
        <v>1.21</v>
      </c>
      <c r="Q81" s="126">
        <v>5</v>
      </c>
      <c r="R81" s="126">
        <v>11</v>
      </c>
      <c r="S81" s="126">
        <v>6</v>
      </c>
      <c r="T81" s="126">
        <v>0</v>
      </c>
      <c r="U81" s="126">
        <v>0</v>
      </c>
      <c r="V81" s="126">
        <v>0</v>
      </c>
    </row>
    <row r="82" spans="1:22" ht="16.5" customHeight="1">
      <c r="A82" s="3" t="s">
        <v>483</v>
      </c>
      <c r="B82" s="3" t="s">
        <v>484</v>
      </c>
      <c r="C82" s="140" t="s">
        <v>199</v>
      </c>
      <c r="D82" s="141"/>
      <c r="E82" s="141"/>
      <c r="F82" s="124">
        <f t="shared" si="5"/>
        <v>18</v>
      </c>
      <c r="G82" s="125">
        <v>0</v>
      </c>
      <c r="H82" s="142">
        <v>1</v>
      </c>
      <c r="I82" s="142">
        <v>3</v>
      </c>
      <c r="J82" s="142">
        <v>6</v>
      </c>
      <c r="K82" s="142">
        <v>4</v>
      </c>
      <c r="L82" s="142">
        <v>4</v>
      </c>
      <c r="M82" s="142">
        <v>0</v>
      </c>
      <c r="N82" s="142">
        <v>0</v>
      </c>
      <c r="O82" s="124">
        <v>0</v>
      </c>
      <c r="P82" s="143">
        <v>1.36</v>
      </c>
      <c r="Q82" s="126">
        <v>8</v>
      </c>
      <c r="R82" s="126">
        <v>5</v>
      </c>
      <c r="S82" s="126">
        <v>3</v>
      </c>
      <c r="T82" s="126">
        <v>2</v>
      </c>
      <c r="U82" s="126">
        <v>0</v>
      </c>
      <c r="V82" s="126">
        <v>0</v>
      </c>
    </row>
    <row r="83" spans="1:22" ht="16.5" customHeight="1">
      <c r="A83" s="3" t="s">
        <v>483</v>
      </c>
      <c r="B83" s="3" t="s">
        <v>484</v>
      </c>
      <c r="C83" s="140" t="s">
        <v>201</v>
      </c>
      <c r="D83" s="141"/>
      <c r="E83" s="141"/>
      <c r="F83" s="124">
        <f t="shared" si="5"/>
        <v>12</v>
      </c>
      <c r="G83" s="125">
        <v>0</v>
      </c>
      <c r="H83" s="142">
        <v>0</v>
      </c>
      <c r="I83" s="142">
        <v>1</v>
      </c>
      <c r="J83" s="142">
        <v>5</v>
      </c>
      <c r="K83" s="142">
        <v>4</v>
      </c>
      <c r="L83" s="142">
        <v>2</v>
      </c>
      <c r="M83" s="142">
        <v>0</v>
      </c>
      <c r="N83" s="142">
        <v>0</v>
      </c>
      <c r="O83" s="124">
        <v>0</v>
      </c>
      <c r="P83" s="143">
        <v>1.28</v>
      </c>
      <c r="Q83" s="126">
        <v>5</v>
      </c>
      <c r="R83" s="126">
        <v>3</v>
      </c>
      <c r="S83" s="126">
        <v>4</v>
      </c>
      <c r="T83" s="126">
        <v>0</v>
      </c>
      <c r="U83" s="126">
        <v>0</v>
      </c>
      <c r="V83" s="126">
        <v>0</v>
      </c>
    </row>
    <row r="84" spans="1:22" ht="16.5" customHeight="1">
      <c r="A84" s="3" t="s">
        <v>504</v>
      </c>
      <c r="B84" s="3" t="s">
        <v>22</v>
      </c>
      <c r="C84" s="140" t="s">
        <v>203</v>
      </c>
      <c r="D84" s="141"/>
      <c r="E84" s="141"/>
      <c r="F84" s="124">
        <f t="shared" si="5"/>
        <v>17</v>
      </c>
      <c r="G84" s="125">
        <v>0</v>
      </c>
      <c r="H84" s="142">
        <v>0</v>
      </c>
      <c r="I84" s="142">
        <v>0</v>
      </c>
      <c r="J84" s="142">
        <v>4</v>
      </c>
      <c r="K84" s="142">
        <v>9</v>
      </c>
      <c r="L84" s="142">
        <v>3</v>
      </c>
      <c r="M84" s="142">
        <v>1</v>
      </c>
      <c r="N84" s="142">
        <v>0</v>
      </c>
      <c r="O84" s="124">
        <v>0</v>
      </c>
      <c r="P84" s="143">
        <v>1.46</v>
      </c>
      <c r="Q84" s="126">
        <v>9</v>
      </c>
      <c r="R84" s="126">
        <v>2</v>
      </c>
      <c r="S84" s="126">
        <v>3</v>
      </c>
      <c r="T84" s="126">
        <v>3</v>
      </c>
      <c r="U84" s="126">
        <v>0</v>
      </c>
      <c r="V84" s="126">
        <v>0</v>
      </c>
    </row>
    <row r="85" spans="1:22" ht="16.5" customHeight="1">
      <c r="A85" s="3" t="s">
        <v>504</v>
      </c>
      <c r="B85" s="3" t="s">
        <v>22</v>
      </c>
      <c r="C85" s="140" t="s">
        <v>205</v>
      </c>
      <c r="D85" s="141"/>
      <c r="E85" s="141"/>
      <c r="F85" s="124">
        <f t="shared" si="5"/>
        <v>51</v>
      </c>
      <c r="G85" s="125">
        <v>0</v>
      </c>
      <c r="H85" s="142">
        <v>1</v>
      </c>
      <c r="I85" s="142">
        <v>7</v>
      </c>
      <c r="J85" s="142">
        <v>15</v>
      </c>
      <c r="K85" s="142">
        <v>15</v>
      </c>
      <c r="L85" s="142">
        <v>10</v>
      </c>
      <c r="M85" s="142">
        <v>3</v>
      </c>
      <c r="N85" s="142">
        <v>0</v>
      </c>
      <c r="O85" s="124">
        <v>0</v>
      </c>
      <c r="P85" s="143">
        <v>1.34</v>
      </c>
      <c r="Q85" s="126">
        <v>25</v>
      </c>
      <c r="R85" s="126">
        <v>18</v>
      </c>
      <c r="S85" s="126">
        <v>7</v>
      </c>
      <c r="T85" s="126">
        <v>1</v>
      </c>
      <c r="U85" s="126">
        <v>0</v>
      </c>
      <c r="V85" s="126">
        <v>0</v>
      </c>
    </row>
    <row r="86" spans="1:22" ht="16.5" customHeight="1">
      <c r="A86" s="3" t="s">
        <v>504</v>
      </c>
      <c r="B86" s="3" t="s">
        <v>22</v>
      </c>
      <c r="C86" s="140" t="s">
        <v>207</v>
      </c>
      <c r="D86" s="141"/>
      <c r="E86" s="141"/>
      <c r="F86" s="124">
        <f t="shared" si="5"/>
        <v>48</v>
      </c>
      <c r="G86" s="125">
        <v>0</v>
      </c>
      <c r="H86" s="142">
        <v>0</v>
      </c>
      <c r="I86" s="142">
        <v>4</v>
      </c>
      <c r="J86" s="142">
        <v>9</v>
      </c>
      <c r="K86" s="142">
        <v>21</v>
      </c>
      <c r="L86" s="142">
        <v>13</v>
      </c>
      <c r="M86" s="142">
        <v>1</v>
      </c>
      <c r="N86" s="142">
        <v>0</v>
      </c>
      <c r="O86" s="124">
        <v>0</v>
      </c>
      <c r="P86" s="143">
        <v>1.37</v>
      </c>
      <c r="Q86" s="126">
        <v>20</v>
      </c>
      <c r="R86" s="126">
        <v>17</v>
      </c>
      <c r="S86" s="126">
        <v>7</v>
      </c>
      <c r="T86" s="126">
        <v>4</v>
      </c>
      <c r="U86" s="126">
        <v>0</v>
      </c>
      <c r="V86" s="126">
        <v>0</v>
      </c>
    </row>
    <row r="87" spans="1:22" ht="16.5" customHeight="1">
      <c r="A87" s="3" t="s">
        <v>504</v>
      </c>
      <c r="B87" s="3" t="s">
        <v>22</v>
      </c>
      <c r="C87" s="140" t="s">
        <v>209</v>
      </c>
      <c r="D87" s="141"/>
      <c r="E87" s="141"/>
      <c r="F87" s="124">
        <f t="shared" si="5"/>
        <v>18</v>
      </c>
      <c r="G87" s="125">
        <v>0</v>
      </c>
      <c r="H87" s="142">
        <v>0</v>
      </c>
      <c r="I87" s="142">
        <v>2</v>
      </c>
      <c r="J87" s="142">
        <v>5</v>
      </c>
      <c r="K87" s="142">
        <v>8</v>
      </c>
      <c r="L87" s="142">
        <v>1</v>
      </c>
      <c r="M87" s="142">
        <v>2</v>
      </c>
      <c r="N87" s="142">
        <v>0</v>
      </c>
      <c r="O87" s="124">
        <v>0</v>
      </c>
      <c r="P87" s="143">
        <v>1.34</v>
      </c>
      <c r="Q87" s="126">
        <v>10</v>
      </c>
      <c r="R87" s="126">
        <v>6</v>
      </c>
      <c r="S87" s="126">
        <v>1</v>
      </c>
      <c r="T87" s="126">
        <v>1</v>
      </c>
      <c r="U87" s="126">
        <v>0</v>
      </c>
      <c r="V87" s="126">
        <v>0</v>
      </c>
    </row>
    <row r="88" spans="1:22" ht="16.5" customHeight="1">
      <c r="A88" s="3" t="s">
        <v>483</v>
      </c>
      <c r="B88" s="3" t="s">
        <v>484</v>
      </c>
      <c r="C88" s="140" t="s">
        <v>211</v>
      </c>
      <c r="D88" s="141"/>
      <c r="E88" s="141"/>
      <c r="F88" s="124">
        <f t="shared" si="5"/>
        <v>11</v>
      </c>
      <c r="G88" s="125">
        <v>0</v>
      </c>
      <c r="H88" s="142">
        <v>0</v>
      </c>
      <c r="I88" s="142">
        <v>1</v>
      </c>
      <c r="J88" s="142">
        <v>1</v>
      </c>
      <c r="K88" s="142">
        <v>4</v>
      </c>
      <c r="L88" s="142">
        <v>2</v>
      </c>
      <c r="M88" s="142">
        <v>3</v>
      </c>
      <c r="N88" s="142">
        <v>0</v>
      </c>
      <c r="O88" s="124">
        <v>0</v>
      </c>
      <c r="P88" s="143">
        <v>1.38</v>
      </c>
      <c r="Q88" s="126">
        <v>4</v>
      </c>
      <c r="R88" s="126">
        <v>4</v>
      </c>
      <c r="S88" s="126">
        <v>1</v>
      </c>
      <c r="T88" s="126">
        <v>1</v>
      </c>
      <c r="U88" s="126">
        <v>1</v>
      </c>
      <c r="V88" s="126">
        <v>0</v>
      </c>
    </row>
    <row r="89" spans="1:22" ht="16.5" customHeight="1">
      <c r="A89" s="3" t="s">
        <v>483</v>
      </c>
      <c r="B89" s="3" t="s">
        <v>484</v>
      </c>
      <c r="C89" s="140" t="s">
        <v>213</v>
      </c>
      <c r="D89" s="141"/>
      <c r="E89" s="141"/>
      <c r="F89" s="124">
        <f t="shared" si="5"/>
        <v>42</v>
      </c>
      <c r="G89" s="125">
        <v>0</v>
      </c>
      <c r="H89" s="142">
        <v>2</v>
      </c>
      <c r="I89" s="142">
        <v>2</v>
      </c>
      <c r="J89" s="142">
        <v>13</v>
      </c>
      <c r="K89" s="142">
        <v>16</v>
      </c>
      <c r="L89" s="142">
        <v>6</v>
      </c>
      <c r="M89" s="142">
        <v>3</v>
      </c>
      <c r="N89" s="142">
        <v>0</v>
      </c>
      <c r="O89" s="124">
        <v>0</v>
      </c>
      <c r="P89" s="143">
        <v>1.32</v>
      </c>
      <c r="Q89" s="126">
        <v>18</v>
      </c>
      <c r="R89" s="126">
        <v>12</v>
      </c>
      <c r="S89" s="126">
        <v>11</v>
      </c>
      <c r="T89" s="126">
        <v>1</v>
      </c>
      <c r="U89" s="126">
        <v>0</v>
      </c>
      <c r="V89" s="126">
        <v>0</v>
      </c>
    </row>
    <row r="90" spans="1:22" ht="16.5" customHeight="1">
      <c r="A90" s="3" t="s">
        <v>493</v>
      </c>
      <c r="B90" s="3" t="s">
        <v>494</v>
      </c>
      <c r="C90" s="140" t="s">
        <v>215</v>
      </c>
      <c r="D90" s="141"/>
      <c r="E90" s="141"/>
      <c r="F90" s="124">
        <f t="shared" si="5"/>
        <v>5</v>
      </c>
      <c r="G90" s="125">
        <v>0</v>
      </c>
      <c r="H90" s="142">
        <v>0</v>
      </c>
      <c r="I90" s="142">
        <v>1</v>
      </c>
      <c r="J90" s="142">
        <v>2</v>
      </c>
      <c r="K90" s="142">
        <v>1</v>
      </c>
      <c r="L90" s="142">
        <v>1</v>
      </c>
      <c r="M90" s="142">
        <v>0</v>
      </c>
      <c r="N90" s="142">
        <v>0</v>
      </c>
      <c r="O90" s="124">
        <v>0</v>
      </c>
      <c r="P90" s="143">
        <v>1.33</v>
      </c>
      <c r="Q90" s="126">
        <v>3</v>
      </c>
      <c r="R90" s="126">
        <v>1</v>
      </c>
      <c r="S90" s="126">
        <v>1</v>
      </c>
      <c r="T90" s="126">
        <v>0</v>
      </c>
      <c r="U90" s="126">
        <v>0</v>
      </c>
      <c r="V90" s="126">
        <v>0</v>
      </c>
    </row>
    <row r="91" spans="1:22" ht="16.5" customHeight="1">
      <c r="A91" s="3" t="s">
        <v>493</v>
      </c>
      <c r="B91" s="3" t="s">
        <v>494</v>
      </c>
      <c r="C91" s="140" t="s">
        <v>217</v>
      </c>
      <c r="D91" s="141"/>
      <c r="E91" s="141"/>
      <c r="F91" s="124">
        <f t="shared" si="5"/>
        <v>8</v>
      </c>
      <c r="G91" s="125">
        <v>0</v>
      </c>
      <c r="H91" s="142">
        <v>0</v>
      </c>
      <c r="I91" s="142">
        <v>2</v>
      </c>
      <c r="J91" s="142">
        <v>2</v>
      </c>
      <c r="K91" s="142">
        <v>2</v>
      </c>
      <c r="L91" s="142">
        <v>2</v>
      </c>
      <c r="M91" s="142">
        <v>0</v>
      </c>
      <c r="N91" s="142">
        <v>0</v>
      </c>
      <c r="O91" s="124">
        <v>0</v>
      </c>
      <c r="P91" s="143">
        <v>1.41</v>
      </c>
      <c r="Q91" s="126">
        <v>2</v>
      </c>
      <c r="R91" s="126">
        <v>5</v>
      </c>
      <c r="S91" s="126">
        <v>1</v>
      </c>
      <c r="T91" s="126">
        <v>0</v>
      </c>
      <c r="U91" s="126">
        <v>0</v>
      </c>
      <c r="V91" s="126">
        <v>0</v>
      </c>
    </row>
    <row r="92" spans="1:22" ht="16.5" customHeight="1">
      <c r="A92" s="3" t="s">
        <v>483</v>
      </c>
      <c r="B92" s="3" t="s">
        <v>484</v>
      </c>
      <c r="C92" s="140" t="s">
        <v>219</v>
      </c>
      <c r="D92" s="141"/>
      <c r="E92" s="141"/>
      <c r="F92" s="124">
        <f t="shared" si="5"/>
        <v>5</v>
      </c>
      <c r="G92" s="125">
        <v>0</v>
      </c>
      <c r="H92" s="142">
        <v>0</v>
      </c>
      <c r="I92" s="142">
        <v>0</v>
      </c>
      <c r="J92" s="142">
        <v>0</v>
      </c>
      <c r="K92" s="142">
        <v>4</v>
      </c>
      <c r="L92" s="142">
        <v>0</v>
      </c>
      <c r="M92" s="142">
        <v>1</v>
      </c>
      <c r="N92" s="142">
        <v>0</v>
      </c>
      <c r="O92" s="124">
        <v>0</v>
      </c>
      <c r="P92" s="143">
        <v>1.39</v>
      </c>
      <c r="Q92" s="126">
        <v>1</v>
      </c>
      <c r="R92" s="126">
        <v>3</v>
      </c>
      <c r="S92" s="126">
        <v>0</v>
      </c>
      <c r="T92" s="126">
        <v>0</v>
      </c>
      <c r="U92" s="126">
        <v>1</v>
      </c>
      <c r="V92" s="126">
        <v>0</v>
      </c>
    </row>
    <row r="93" spans="1:22" ht="16.5" customHeight="1">
      <c r="A93" s="3" t="s">
        <v>493</v>
      </c>
      <c r="B93" s="3" t="s">
        <v>494</v>
      </c>
      <c r="C93" s="140" t="s">
        <v>221</v>
      </c>
      <c r="D93" s="141"/>
      <c r="E93" s="141"/>
      <c r="F93" s="124">
        <f t="shared" si="5"/>
        <v>10</v>
      </c>
      <c r="G93" s="125">
        <v>0</v>
      </c>
      <c r="H93" s="142">
        <v>0</v>
      </c>
      <c r="I93" s="142">
        <v>0</v>
      </c>
      <c r="J93" s="142">
        <v>3</v>
      </c>
      <c r="K93" s="142">
        <v>7</v>
      </c>
      <c r="L93" s="142">
        <v>0</v>
      </c>
      <c r="M93" s="142">
        <v>0</v>
      </c>
      <c r="N93" s="142">
        <v>0</v>
      </c>
      <c r="O93" s="124">
        <v>0</v>
      </c>
      <c r="P93" s="143">
        <v>1.39</v>
      </c>
      <c r="Q93" s="126">
        <v>3</v>
      </c>
      <c r="R93" s="126">
        <v>5</v>
      </c>
      <c r="S93" s="126">
        <v>2</v>
      </c>
      <c r="T93" s="126">
        <v>0</v>
      </c>
      <c r="U93" s="126">
        <v>0</v>
      </c>
      <c r="V93" s="126">
        <v>0</v>
      </c>
    </row>
    <row r="94" spans="1:22" ht="16.5" customHeight="1">
      <c r="A94" s="3" t="s">
        <v>493</v>
      </c>
      <c r="B94" s="3" t="s">
        <v>494</v>
      </c>
      <c r="C94" s="140" t="s">
        <v>223</v>
      </c>
      <c r="D94" s="141"/>
      <c r="E94" s="141"/>
      <c r="F94" s="124">
        <f t="shared" si="5"/>
        <v>15</v>
      </c>
      <c r="G94" s="125">
        <v>0</v>
      </c>
      <c r="H94" s="142">
        <v>0</v>
      </c>
      <c r="I94" s="142">
        <v>0</v>
      </c>
      <c r="J94" s="142">
        <v>7</v>
      </c>
      <c r="K94" s="142">
        <v>7</v>
      </c>
      <c r="L94" s="142">
        <v>1</v>
      </c>
      <c r="M94" s="142">
        <v>0</v>
      </c>
      <c r="N94" s="142">
        <v>0</v>
      </c>
      <c r="O94" s="124">
        <v>0</v>
      </c>
      <c r="P94" s="143">
        <v>1.55</v>
      </c>
      <c r="Q94" s="126">
        <v>6</v>
      </c>
      <c r="R94" s="126">
        <v>2</v>
      </c>
      <c r="S94" s="126">
        <v>6</v>
      </c>
      <c r="T94" s="126">
        <v>0</v>
      </c>
      <c r="U94" s="126">
        <v>1</v>
      </c>
      <c r="V94" s="126">
        <v>0</v>
      </c>
    </row>
    <row r="95" spans="1:22" ht="16.5" customHeight="1">
      <c r="A95" s="3" t="s">
        <v>469</v>
      </c>
      <c r="B95" s="3" t="s">
        <v>505</v>
      </c>
      <c r="C95" s="140" t="s">
        <v>225</v>
      </c>
      <c r="D95" s="141"/>
      <c r="E95" s="141"/>
      <c r="F95" s="124">
        <f t="shared" si="5"/>
        <v>20</v>
      </c>
      <c r="G95" s="125">
        <v>0</v>
      </c>
      <c r="H95" s="142">
        <v>0</v>
      </c>
      <c r="I95" s="142">
        <v>1</v>
      </c>
      <c r="J95" s="142">
        <v>4</v>
      </c>
      <c r="K95" s="142">
        <v>9</v>
      </c>
      <c r="L95" s="142">
        <v>5</v>
      </c>
      <c r="M95" s="142">
        <v>1</v>
      </c>
      <c r="N95" s="142">
        <v>0</v>
      </c>
      <c r="O95" s="124">
        <v>0</v>
      </c>
      <c r="P95" s="143">
        <v>1.33</v>
      </c>
      <c r="Q95" s="126">
        <v>9</v>
      </c>
      <c r="R95" s="126">
        <v>3</v>
      </c>
      <c r="S95" s="126">
        <v>6</v>
      </c>
      <c r="T95" s="126">
        <v>0</v>
      </c>
      <c r="U95" s="126">
        <v>2</v>
      </c>
      <c r="V95" s="126">
        <v>0</v>
      </c>
    </row>
    <row r="96" spans="1:22" ht="16.5" customHeight="1">
      <c r="A96" s="3" t="s">
        <v>469</v>
      </c>
      <c r="B96" s="3" t="s">
        <v>505</v>
      </c>
      <c r="C96" s="140" t="s">
        <v>227</v>
      </c>
      <c r="D96" s="141"/>
      <c r="E96" s="141"/>
      <c r="F96" s="124">
        <f t="shared" si="5"/>
        <v>67</v>
      </c>
      <c r="G96" s="125">
        <v>0</v>
      </c>
      <c r="H96" s="142">
        <v>0</v>
      </c>
      <c r="I96" s="142">
        <v>2</v>
      </c>
      <c r="J96" s="142">
        <v>21</v>
      </c>
      <c r="K96" s="142">
        <v>23</v>
      </c>
      <c r="L96" s="142">
        <v>17</v>
      </c>
      <c r="M96" s="142">
        <v>3</v>
      </c>
      <c r="N96" s="142">
        <v>1</v>
      </c>
      <c r="O96" s="124">
        <v>0</v>
      </c>
      <c r="P96" s="143">
        <v>1.41</v>
      </c>
      <c r="Q96" s="126">
        <v>23</v>
      </c>
      <c r="R96" s="126">
        <v>24</v>
      </c>
      <c r="S96" s="126">
        <v>17</v>
      </c>
      <c r="T96" s="126">
        <v>2</v>
      </c>
      <c r="U96" s="126">
        <v>1</v>
      </c>
      <c r="V96" s="126">
        <v>0</v>
      </c>
    </row>
    <row r="97" spans="1:22" ht="16.5" customHeight="1">
      <c r="A97" s="3" t="s">
        <v>469</v>
      </c>
      <c r="B97" s="3" t="s">
        <v>505</v>
      </c>
      <c r="C97" s="140" t="s">
        <v>229</v>
      </c>
      <c r="D97" s="141"/>
      <c r="E97" s="141"/>
      <c r="F97" s="124">
        <f t="shared" si="5"/>
        <v>34</v>
      </c>
      <c r="G97" s="125">
        <v>0</v>
      </c>
      <c r="H97" s="142">
        <v>0</v>
      </c>
      <c r="I97" s="142">
        <v>4</v>
      </c>
      <c r="J97" s="142">
        <v>10</v>
      </c>
      <c r="K97" s="142">
        <v>8</v>
      </c>
      <c r="L97" s="142">
        <v>10</v>
      </c>
      <c r="M97" s="142">
        <v>2</v>
      </c>
      <c r="N97" s="142">
        <v>0</v>
      </c>
      <c r="O97" s="124">
        <v>0</v>
      </c>
      <c r="P97" s="143">
        <v>1.31</v>
      </c>
      <c r="Q97" s="126">
        <v>13</v>
      </c>
      <c r="R97" s="126">
        <v>13</v>
      </c>
      <c r="S97" s="126">
        <v>5</v>
      </c>
      <c r="T97" s="126">
        <v>2</v>
      </c>
      <c r="U97" s="126">
        <v>1</v>
      </c>
      <c r="V97" s="126">
        <v>0</v>
      </c>
    </row>
    <row r="98" spans="1:22" ht="16.5" customHeight="1">
      <c r="A98" s="3" t="s">
        <v>469</v>
      </c>
      <c r="B98" s="3" t="s">
        <v>505</v>
      </c>
      <c r="C98" s="140" t="s">
        <v>231</v>
      </c>
      <c r="D98" s="141"/>
      <c r="E98" s="141"/>
      <c r="F98" s="124">
        <f t="shared" si="5"/>
        <v>6</v>
      </c>
      <c r="G98" s="125">
        <v>0</v>
      </c>
      <c r="H98" s="142">
        <v>0</v>
      </c>
      <c r="I98" s="142">
        <v>0</v>
      </c>
      <c r="J98" s="142">
        <v>2</v>
      </c>
      <c r="K98" s="142">
        <v>2</v>
      </c>
      <c r="L98" s="142">
        <v>1</v>
      </c>
      <c r="M98" s="142">
        <v>1</v>
      </c>
      <c r="N98" s="142">
        <v>0</v>
      </c>
      <c r="O98" s="124">
        <v>0</v>
      </c>
      <c r="P98" s="143">
        <v>1.26</v>
      </c>
      <c r="Q98" s="126">
        <v>1</v>
      </c>
      <c r="R98" s="126">
        <v>4</v>
      </c>
      <c r="S98" s="126">
        <v>1</v>
      </c>
      <c r="T98" s="126">
        <v>0</v>
      </c>
      <c r="U98" s="126">
        <v>0</v>
      </c>
      <c r="V98" s="126">
        <v>0</v>
      </c>
    </row>
    <row r="99" spans="1:22" ht="16.5" customHeight="1">
      <c r="A99" s="3" t="s">
        <v>469</v>
      </c>
      <c r="B99" s="3" t="s">
        <v>505</v>
      </c>
      <c r="C99" s="140" t="s">
        <v>233</v>
      </c>
      <c r="D99" s="141"/>
      <c r="E99" s="141"/>
      <c r="F99" s="124">
        <f t="shared" si="5"/>
        <v>14</v>
      </c>
      <c r="G99" s="125">
        <v>0</v>
      </c>
      <c r="H99" s="142">
        <v>0</v>
      </c>
      <c r="I99" s="142">
        <v>1</v>
      </c>
      <c r="J99" s="142">
        <v>1</v>
      </c>
      <c r="K99" s="142">
        <v>9</v>
      </c>
      <c r="L99" s="142">
        <v>2</v>
      </c>
      <c r="M99" s="142">
        <v>1</v>
      </c>
      <c r="N99" s="142">
        <v>0</v>
      </c>
      <c r="O99" s="124">
        <v>0</v>
      </c>
      <c r="P99" s="143">
        <v>1.3</v>
      </c>
      <c r="Q99" s="126">
        <v>3</v>
      </c>
      <c r="R99" s="126">
        <v>6</v>
      </c>
      <c r="S99" s="126">
        <v>4</v>
      </c>
      <c r="T99" s="126">
        <v>1</v>
      </c>
      <c r="U99" s="126">
        <v>0</v>
      </c>
      <c r="V99" s="126">
        <v>0</v>
      </c>
    </row>
    <row r="100" spans="1:22" ht="16.5" customHeight="1">
      <c r="A100" s="3" t="s">
        <v>469</v>
      </c>
      <c r="B100" s="3" t="s">
        <v>505</v>
      </c>
      <c r="C100" s="140" t="s">
        <v>235</v>
      </c>
      <c r="D100" s="141"/>
      <c r="E100" s="141"/>
      <c r="F100" s="124">
        <f t="shared" si="5"/>
        <v>10</v>
      </c>
      <c r="G100" s="125">
        <v>0</v>
      </c>
      <c r="H100" s="142">
        <v>0</v>
      </c>
      <c r="I100" s="142">
        <v>0</v>
      </c>
      <c r="J100" s="142">
        <v>2</v>
      </c>
      <c r="K100" s="142">
        <v>4</v>
      </c>
      <c r="L100" s="142">
        <v>2</v>
      </c>
      <c r="M100" s="142">
        <v>2</v>
      </c>
      <c r="N100" s="142">
        <v>0</v>
      </c>
      <c r="O100" s="124">
        <v>0</v>
      </c>
      <c r="P100" s="143">
        <v>1.45</v>
      </c>
      <c r="Q100" s="126">
        <v>3</v>
      </c>
      <c r="R100" s="126">
        <v>3</v>
      </c>
      <c r="S100" s="126">
        <v>4</v>
      </c>
      <c r="T100" s="126">
        <v>0</v>
      </c>
      <c r="U100" s="126">
        <v>0</v>
      </c>
      <c r="V100" s="126">
        <v>0</v>
      </c>
    </row>
    <row r="101" spans="1:22" ht="16.5" customHeight="1">
      <c r="A101" s="3" t="s">
        <v>469</v>
      </c>
      <c r="B101" s="3" t="s">
        <v>505</v>
      </c>
      <c r="C101" s="140" t="s">
        <v>237</v>
      </c>
      <c r="D101" s="141"/>
      <c r="E101" s="141"/>
      <c r="F101" s="124">
        <f t="shared" si="5"/>
        <v>58</v>
      </c>
      <c r="G101" s="125">
        <v>0</v>
      </c>
      <c r="H101" s="142">
        <v>0</v>
      </c>
      <c r="I101" s="142">
        <v>2</v>
      </c>
      <c r="J101" s="142">
        <v>11</v>
      </c>
      <c r="K101" s="142">
        <v>22</v>
      </c>
      <c r="L101" s="142">
        <v>19</v>
      </c>
      <c r="M101" s="142">
        <v>4</v>
      </c>
      <c r="N101" s="142">
        <v>0</v>
      </c>
      <c r="O101" s="124">
        <v>0</v>
      </c>
      <c r="P101" s="143">
        <v>1.38</v>
      </c>
      <c r="Q101" s="126">
        <v>19</v>
      </c>
      <c r="R101" s="126">
        <v>29</v>
      </c>
      <c r="S101" s="126">
        <v>7</v>
      </c>
      <c r="T101" s="126">
        <v>3</v>
      </c>
      <c r="U101" s="126">
        <v>0</v>
      </c>
      <c r="V101" s="126">
        <v>0</v>
      </c>
    </row>
    <row r="102" spans="1:22" ht="16.5" customHeight="1">
      <c r="A102" s="3" t="s">
        <v>469</v>
      </c>
      <c r="B102" s="3" t="s">
        <v>505</v>
      </c>
      <c r="C102" s="140" t="s">
        <v>239</v>
      </c>
      <c r="D102" s="141"/>
      <c r="E102" s="141"/>
      <c r="F102" s="124">
        <f t="shared" si="5"/>
        <v>41</v>
      </c>
      <c r="G102" s="125">
        <v>0</v>
      </c>
      <c r="H102" s="142">
        <v>0</v>
      </c>
      <c r="I102" s="142">
        <v>3</v>
      </c>
      <c r="J102" s="142">
        <v>15</v>
      </c>
      <c r="K102" s="142">
        <v>11</v>
      </c>
      <c r="L102" s="142">
        <v>9</v>
      </c>
      <c r="M102" s="142">
        <v>3</v>
      </c>
      <c r="N102" s="142">
        <v>0</v>
      </c>
      <c r="O102" s="124">
        <v>0</v>
      </c>
      <c r="P102" s="143">
        <v>1.44</v>
      </c>
      <c r="Q102" s="126">
        <v>24</v>
      </c>
      <c r="R102" s="126">
        <v>9</v>
      </c>
      <c r="S102" s="126">
        <v>5</v>
      </c>
      <c r="T102" s="126">
        <v>2</v>
      </c>
      <c r="U102" s="126">
        <v>1</v>
      </c>
      <c r="V102" s="126">
        <v>0</v>
      </c>
    </row>
    <row r="103" spans="1:22" ht="16.5" customHeight="1">
      <c r="A103" s="3" t="s">
        <v>31</v>
      </c>
      <c r="B103" s="3" t="s">
        <v>495</v>
      </c>
      <c r="C103" s="140" t="s">
        <v>241</v>
      </c>
      <c r="D103" s="141"/>
      <c r="E103" s="141"/>
      <c r="F103" s="124">
        <f t="shared" si="5"/>
        <v>64</v>
      </c>
      <c r="G103" s="125">
        <v>0</v>
      </c>
      <c r="H103" s="142">
        <v>0</v>
      </c>
      <c r="I103" s="142">
        <v>6</v>
      </c>
      <c r="J103" s="142">
        <v>15</v>
      </c>
      <c r="K103" s="142">
        <v>20</v>
      </c>
      <c r="L103" s="142">
        <v>16</v>
      </c>
      <c r="M103" s="142">
        <v>7</v>
      </c>
      <c r="N103" s="142">
        <v>0</v>
      </c>
      <c r="O103" s="124">
        <v>0</v>
      </c>
      <c r="P103" s="143">
        <v>1.62</v>
      </c>
      <c r="Q103" s="126">
        <v>25</v>
      </c>
      <c r="R103" s="126">
        <v>20</v>
      </c>
      <c r="S103" s="126">
        <v>14</v>
      </c>
      <c r="T103" s="126">
        <v>1</v>
      </c>
      <c r="U103" s="126">
        <v>4</v>
      </c>
      <c r="V103" s="126">
        <v>0</v>
      </c>
    </row>
    <row r="104" spans="1:22" ht="16.5" customHeight="1">
      <c r="A104" s="3" t="s">
        <v>31</v>
      </c>
      <c r="B104" s="3" t="s">
        <v>495</v>
      </c>
      <c r="C104" s="140" t="s">
        <v>243</v>
      </c>
      <c r="D104" s="141"/>
      <c r="E104" s="141"/>
      <c r="F104" s="124">
        <f t="shared" si="5"/>
        <v>37</v>
      </c>
      <c r="G104" s="125">
        <v>0</v>
      </c>
      <c r="H104" s="142">
        <v>0</v>
      </c>
      <c r="I104" s="142">
        <v>1</v>
      </c>
      <c r="J104" s="142">
        <v>13</v>
      </c>
      <c r="K104" s="142">
        <v>10</v>
      </c>
      <c r="L104" s="142">
        <v>13</v>
      </c>
      <c r="M104" s="142">
        <v>0</v>
      </c>
      <c r="N104" s="142">
        <v>0</v>
      </c>
      <c r="O104" s="124">
        <v>0</v>
      </c>
      <c r="P104" s="143">
        <v>1.46</v>
      </c>
      <c r="Q104" s="126">
        <v>11</v>
      </c>
      <c r="R104" s="126">
        <v>17</v>
      </c>
      <c r="S104" s="126">
        <v>6</v>
      </c>
      <c r="T104" s="126">
        <v>2</v>
      </c>
      <c r="U104" s="126">
        <v>1</v>
      </c>
      <c r="V104" s="126">
        <v>0</v>
      </c>
    </row>
    <row r="105" spans="1:22" ht="16.5" customHeight="1">
      <c r="A105" s="3" t="s">
        <v>31</v>
      </c>
      <c r="B105" s="3" t="s">
        <v>495</v>
      </c>
      <c r="C105" s="140" t="s">
        <v>245</v>
      </c>
      <c r="D105" s="141"/>
      <c r="E105" s="141"/>
      <c r="F105" s="124">
        <f t="shared" si="5"/>
        <v>13</v>
      </c>
      <c r="G105" s="125">
        <v>0</v>
      </c>
      <c r="H105" s="142">
        <v>0</v>
      </c>
      <c r="I105" s="142">
        <v>0</v>
      </c>
      <c r="J105" s="142">
        <v>3</v>
      </c>
      <c r="K105" s="142">
        <v>7</v>
      </c>
      <c r="L105" s="142">
        <v>1</v>
      </c>
      <c r="M105" s="142">
        <v>2</v>
      </c>
      <c r="N105" s="142">
        <v>0</v>
      </c>
      <c r="O105" s="124">
        <v>0</v>
      </c>
      <c r="P105" s="143">
        <v>1.36</v>
      </c>
      <c r="Q105" s="126">
        <v>4</v>
      </c>
      <c r="R105" s="126">
        <v>5</v>
      </c>
      <c r="S105" s="126">
        <v>2</v>
      </c>
      <c r="T105" s="126">
        <v>2</v>
      </c>
      <c r="U105" s="126">
        <v>0</v>
      </c>
      <c r="V105" s="126">
        <v>0</v>
      </c>
    </row>
    <row r="106" spans="1:22" ht="16.5" customHeight="1">
      <c r="A106" s="3" t="s">
        <v>31</v>
      </c>
      <c r="B106" s="3" t="s">
        <v>495</v>
      </c>
      <c r="C106" s="140" t="s">
        <v>247</v>
      </c>
      <c r="D106" s="141"/>
      <c r="E106" s="141"/>
      <c r="F106" s="124">
        <f t="shared" si="5"/>
        <v>4</v>
      </c>
      <c r="G106" s="125">
        <v>0</v>
      </c>
      <c r="H106" s="142">
        <v>0</v>
      </c>
      <c r="I106" s="142">
        <v>0</v>
      </c>
      <c r="J106" s="142">
        <v>1</v>
      </c>
      <c r="K106" s="142">
        <v>2</v>
      </c>
      <c r="L106" s="142">
        <v>1</v>
      </c>
      <c r="M106" s="142">
        <v>0</v>
      </c>
      <c r="N106" s="142">
        <v>0</v>
      </c>
      <c r="O106" s="124">
        <v>0</v>
      </c>
      <c r="P106" s="143">
        <v>1.28</v>
      </c>
      <c r="Q106" s="126">
        <v>2</v>
      </c>
      <c r="R106" s="126">
        <v>1</v>
      </c>
      <c r="S106" s="126">
        <v>1</v>
      </c>
      <c r="T106" s="126">
        <v>0</v>
      </c>
      <c r="U106" s="126">
        <v>0</v>
      </c>
      <c r="V106" s="126">
        <v>0</v>
      </c>
    </row>
    <row r="107" spans="1:22" ht="16.5" customHeight="1">
      <c r="A107" s="3" t="s">
        <v>488</v>
      </c>
      <c r="B107" s="3" t="s">
        <v>489</v>
      </c>
      <c r="C107" s="140" t="s">
        <v>249</v>
      </c>
      <c r="D107" s="141"/>
      <c r="E107" s="141"/>
      <c r="F107" s="124">
        <f t="shared" si="5"/>
        <v>7</v>
      </c>
      <c r="G107" s="125">
        <v>0</v>
      </c>
      <c r="H107" s="142">
        <v>0</v>
      </c>
      <c r="I107" s="142">
        <v>1</v>
      </c>
      <c r="J107" s="142">
        <v>1</v>
      </c>
      <c r="K107" s="142">
        <v>4</v>
      </c>
      <c r="L107" s="142">
        <v>1</v>
      </c>
      <c r="M107" s="142">
        <v>0</v>
      </c>
      <c r="N107" s="142">
        <v>0</v>
      </c>
      <c r="O107" s="124">
        <v>0</v>
      </c>
      <c r="P107" s="143">
        <v>1.32</v>
      </c>
      <c r="Q107" s="126">
        <v>3</v>
      </c>
      <c r="R107" s="126">
        <v>1</v>
      </c>
      <c r="S107" s="126">
        <v>3</v>
      </c>
      <c r="T107" s="126">
        <v>0</v>
      </c>
      <c r="U107" s="126">
        <v>0</v>
      </c>
      <c r="V107" s="126">
        <v>0</v>
      </c>
    </row>
    <row r="108" spans="1:22" ht="16.5" customHeight="1">
      <c r="A108" s="3" t="s">
        <v>488</v>
      </c>
      <c r="B108" s="3" t="s">
        <v>489</v>
      </c>
      <c r="C108" s="140" t="s">
        <v>251</v>
      </c>
      <c r="D108" s="141"/>
      <c r="E108" s="141"/>
      <c r="F108" s="124">
        <f t="shared" si="5"/>
        <v>8</v>
      </c>
      <c r="G108" s="125">
        <v>0</v>
      </c>
      <c r="H108" s="142">
        <v>0</v>
      </c>
      <c r="I108" s="142">
        <v>1</v>
      </c>
      <c r="J108" s="142">
        <v>5</v>
      </c>
      <c r="K108" s="142">
        <v>2</v>
      </c>
      <c r="L108" s="142">
        <v>0</v>
      </c>
      <c r="M108" s="142">
        <v>0</v>
      </c>
      <c r="N108" s="142">
        <v>0</v>
      </c>
      <c r="O108" s="124">
        <v>0</v>
      </c>
      <c r="P108" s="143">
        <v>1.27</v>
      </c>
      <c r="Q108" s="126">
        <v>3</v>
      </c>
      <c r="R108" s="126">
        <v>5</v>
      </c>
      <c r="S108" s="126">
        <v>0</v>
      </c>
      <c r="T108" s="126">
        <v>0</v>
      </c>
      <c r="U108" s="126">
        <v>0</v>
      </c>
      <c r="V108" s="126">
        <v>0</v>
      </c>
    </row>
    <row r="109" spans="1:22" ht="16.5" customHeight="1">
      <c r="A109" s="3" t="s">
        <v>488</v>
      </c>
      <c r="B109" s="3" t="s">
        <v>489</v>
      </c>
      <c r="C109" s="140" t="s">
        <v>253</v>
      </c>
      <c r="D109" s="141"/>
      <c r="E109" s="141"/>
      <c r="F109" s="124">
        <f t="shared" si="5"/>
        <v>11</v>
      </c>
      <c r="G109" s="125">
        <v>0</v>
      </c>
      <c r="H109" s="142">
        <v>0</v>
      </c>
      <c r="I109" s="142">
        <v>1</v>
      </c>
      <c r="J109" s="142">
        <v>2</v>
      </c>
      <c r="K109" s="142">
        <v>4</v>
      </c>
      <c r="L109" s="142">
        <v>3</v>
      </c>
      <c r="M109" s="142">
        <v>1</v>
      </c>
      <c r="N109" s="142">
        <v>0</v>
      </c>
      <c r="O109" s="124">
        <v>0</v>
      </c>
      <c r="P109" s="143">
        <v>1.36</v>
      </c>
      <c r="Q109" s="126">
        <v>7</v>
      </c>
      <c r="R109" s="126">
        <v>3</v>
      </c>
      <c r="S109" s="126">
        <v>0</v>
      </c>
      <c r="T109" s="126">
        <v>1</v>
      </c>
      <c r="U109" s="126">
        <v>0</v>
      </c>
      <c r="V109" s="126">
        <v>0</v>
      </c>
    </row>
    <row r="110" spans="1:22" ht="16.5" customHeight="1">
      <c r="A110" s="3" t="s">
        <v>488</v>
      </c>
      <c r="B110" s="3" t="s">
        <v>489</v>
      </c>
      <c r="C110" s="140" t="s">
        <v>255</v>
      </c>
      <c r="D110" s="141"/>
      <c r="E110" s="141"/>
      <c r="F110" s="124">
        <f t="shared" si="5"/>
        <v>20</v>
      </c>
      <c r="G110" s="125">
        <v>0</v>
      </c>
      <c r="H110" s="142">
        <v>0</v>
      </c>
      <c r="I110" s="142">
        <v>2</v>
      </c>
      <c r="J110" s="142">
        <v>1</v>
      </c>
      <c r="K110" s="142">
        <v>6</v>
      </c>
      <c r="L110" s="142">
        <v>6</v>
      </c>
      <c r="M110" s="142">
        <v>5</v>
      </c>
      <c r="N110" s="142">
        <v>0</v>
      </c>
      <c r="O110" s="124">
        <v>0</v>
      </c>
      <c r="P110" s="143">
        <v>1.25</v>
      </c>
      <c r="Q110" s="126">
        <v>5</v>
      </c>
      <c r="R110" s="126">
        <v>9</v>
      </c>
      <c r="S110" s="126">
        <v>2</v>
      </c>
      <c r="T110" s="126">
        <v>3</v>
      </c>
      <c r="U110" s="126">
        <v>1</v>
      </c>
      <c r="V110" s="126">
        <v>0</v>
      </c>
    </row>
    <row r="111" spans="1:22" ht="16.5" customHeight="1">
      <c r="A111" s="3" t="s">
        <v>488</v>
      </c>
      <c r="B111" s="3" t="s">
        <v>489</v>
      </c>
      <c r="C111" s="140" t="s">
        <v>257</v>
      </c>
      <c r="D111" s="141"/>
      <c r="E111" s="141"/>
      <c r="F111" s="124">
        <f t="shared" si="5"/>
        <v>1</v>
      </c>
      <c r="G111" s="125">
        <v>0</v>
      </c>
      <c r="H111" s="142">
        <v>0</v>
      </c>
      <c r="I111" s="142">
        <v>0</v>
      </c>
      <c r="J111" s="142">
        <v>0</v>
      </c>
      <c r="K111" s="142">
        <v>1</v>
      </c>
      <c r="L111" s="142">
        <v>0</v>
      </c>
      <c r="M111" s="142">
        <v>0</v>
      </c>
      <c r="N111" s="142">
        <v>0</v>
      </c>
      <c r="O111" s="124">
        <v>0</v>
      </c>
      <c r="P111" s="143">
        <v>1.35</v>
      </c>
      <c r="Q111" s="126">
        <v>0</v>
      </c>
      <c r="R111" s="126">
        <v>1</v>
      </c>
      <c r="S111" s="126">
        <v>0</v>
      </c>
      <c r="T111" s="126">
        <v>0</v>
      </c>
      <c r="U111" s="126">
        <v>0</v>
      </c>
      <c r="V111" s="126">
        <v>0</v>
      </c>
    </row>
    <row r="112" spans="1:22" ht="16.5" customHeight="1">
      <c r="A112" s="3" t="s">
        <v>488</v>
      </c>
      <c r="B112" s="3" t="s">
        <v>489</v>
      </c>
      <c r="C112" s="140" t="s">
        <v>259</v>
      </c>
      <c r="D112" s="141"/>
      <c r="E112" s="141"/>
      <c r="F112" s="124">
        <f t="shared" si="5"/>
        <v>7</v>
      </c>
      <c r="G112" s="125">
        <v>0</v>
      </c>
      <c r="H112" s="142">
        <v>0</v>
      </c>
      <c r="I112" s="142">
        <v>0</v>
      </c>
      <c r="J112" s="142">
        <v>0</v>
      </c>
      <c r="K112" s="142">
        <v>6</v>
      </c>
      <c r="L112" s="142">
        <v>1</v>
      </c>
      <c r="M112" s="142">
        <v>0</v>
      </c>
      <c r="N112" s="142">
        <v>0</v>
      </c>
      <c r="O112" s="124">
        <v>0</v>
      </c>
      <c r="P112" s="143">
        <v>1.54</v>
      </c>
      <c r="Q112" s="126">
        <v>1</v>
      </c>
      <c r="R112" s="126">
        <v>3</v>
      </c>
      <c r="S112" s="126">
        <v>2</v>
      </c>
      <c r="T112" s="126">
        <v>0</v>
      </c>
      <c r="U112" s="126">
        <v>1</v>
      </c>
      <c r="V112" s="126">
        <v>0</v>
      </c>
    </row>
    <row r="113" spans="1:22" ht="16.5" customHeight="1">
      <c r="A113" s="3" t="s">
        <v>469</v>
      </c>
      <c r="B113" s="3" t="s">
        <v>505</v>
      </c>
      <c r="C113" s="140" t="s">
        <v>261</v>
      </c>
      <c r="D113" s="141"/>
      <c r="E113" s="141"/>
      <c r="F113" s="124">
        <f t="shared" si="5"/>
        <v>10</v>
      </c>
      <c r="G113" s="125">
        <v>0</v>
      </c>
      <c r="H113" s="142">
        <v>0</v>
      </c>
      <c r="I113" s="142">
        <v>0</v>
      </c>
      <c r="J113" s="142">
        <v>5</v>
      </c>
      <c r="K113" s="142">
        <v>3</v>
      </c>
      <c r="L113" s="142">
        <v>1</v>
      </c>
      <c r="M113" s="142">
        <v>1</v>
      </c>
      <c r="N113" s="142">
        <v>0</v>
      </c>
      <c r="O113" s="124">
        <v>0</v>
      </c>
      <c r="P113" s="143">
        <v>1.26</v>
      </c>
      <c r="Q113" s="126">
        <v>5</v>
      </c>
      <c r="R113" s="126">
        <v>3</v>
      </c>
      <c r="S113" s="126">
        <v>2</v>
      </c>
      <c r="T113" s="126">
        <v>0</v>
      </c>
      <c r="U113" s="126">
        <v>0</v>
      </c>
      <c r="V113" s="126">
        <v>0</v>
      </c>
    </row>
    <row r="114" spans="1:22" ht="16.5" customHeight="1">
      <c r="A114" s="3" t="s">
        <v>480</v>
      </c>
      <c r="B114" s="3" t="s">
        <v>88</v>
      </c>
      <c r="C114" s="140" t="s">
        <v>263</v>
      </c>
      <c r="D114" s="141"/>
      <c r="E114" s="141"/>
      <c r="F114" s="124">
        <f t="shared" si="5"/>
        <v>7</v>
      </c>
      <c r="G114" s="125">
        <v>0</v>
      </c>
      <c r="H114" s="142">
        <v>0</v>
      </c>
      <c r="I114" s="142">
        <v>0</v>
      </c>
      <c r="J114" s="142">
        <v>4</v>
      </c>
      <c r="K114" s="142">
        <v>3</v>
      </c>
      <c r="L114" s="142">
        <v>0</v>
      </c>
      <c r="M114" s="142">
        <v>0</v>
      </c>
      <c r="N114" s="142">
        <v>0</v>
      </c>
      <c r="O114" s="124">
        <v>0</v>
      </c>
      <c r="P114" s="143">
        <v>1.32</v>
      </c>
      <c r="Q114" s="126">
        <v>4</v>
      </c>
      <c r="R114" s="126">
        <v>3</v>
      </c>
      <c r="S114" s="126">
        <v>0</v>
      </c>
      <c r="T114" s="126">
        <v>0</v>
      </c>
      <c r="U114" s="126">
        <v>0</v>
      </c>
      <c r="V114" s="126">
        <v>0</v>
      </c>
    </row>
    <row r="115" spans="1:22" ht="16.5" customHeight="1">
      <c r="A115" s="3" t="s">
        <v>480</v>
      </c>
      <c r="B115" s="3" t="s">
        <v>88</v>
      </c>
      <c r="C115" s="140" t="s">
        <v>265</v>
      </c>
      <c r="D115" s="141"/>
      <c r="E115" s="141"/>
      <c r="F115" s="124">
        <f t="shared" si="5"/>
        <v>14</v>
      </c>
      <c r="G115" s="125">
        <v>0</v>
      </c>
      <c r="H115" s="142">
        <v>0</v>
      </c>
      <c r="I115" s="142">
        <v>1</v>
      </c>
      <c r="J115" s="142">
        <v>1</v>
      </c>
      <c r="K115" s="142">
        <v>7</v>
      </c>
      <c r="L115" s="142">
        <v>5</v>
      </c>
      <c r="M115" s="142">
        <v>0</v>
      </c>
      <c r="N115" s="142">
        <v>0</v>
      </c>
      <c r="O115" s="124">
        <v>0</v>
      </c>
      <c r="P115" s="143">
        <v>1.44</v>
      </c>
      <c r="Q115" s="126">
        <v>3</v>
      </c>
      <c r="R115" s="126">
        <v>5</v>
      </c>
      <c r="S115" s="126">
        <v>5</v>
      </c>
      <c r="T115" s="126">
        <v>0</v>
      </c>
      <c r="U115" s="126">
        <v>1</v>
      </c>
      <c r="V115" s="126">
        <v>0</v>
      </c>
    </row>
    <row r="116" spans="1:22" ht="16.5" customHeight="1">
      <c r="A116" s="3" t="s">
        <v>480</v>
      </c>
      <c r="B116" s="3" t="s">
        <v>88</v>
      </c>
      <c r="C116" s="140" t="s">
        <v>267</v>
      </c>
      <c r="D116" s="141"/>
      <c r="E116" s="141"/>
      <c r="F116" s="124">
        <f t="shared" si="5"/>
        <v>12</v>
      </c>
      <c r="G116" s="125">
        <v>0</v>
      </c>
      <c r="H116" s="142">
        <v>0</v>
      </c>
      <c r="I116" s="142">
        <v>2</v>
      </c>
      <c r="J116" s="142">
        <v>2</v>
      </c>
      <c r="K116" s="142">
        <v>4</v>
      </c>
      <c r="L116" s="142">
        <v>4</v>
      </c>
      <c r="M116" s="142">
        <v>0</v>
      </c>
      <c r="N116" s="142">
        <v>0</v>
      </c>
      <c r="O116" s="124">
        <v>0</v>
      </c>
      <c r="P116" s="143">
        <v>1.52</v>
      </c>
      <c r="Q116" s="126">
        <v>5</v>
      </c>
      <c r="R116" s="126">
        <v>4</v>
      </c>
      <c r="S116" s="126">
        <v>2</v>
      </c>
      <c r="T116" s="126">
        <v>1</v>
      </c>
      <c r="U116" s="126">
        <v>0</v>
      </c>
      <c r="V116" s="126">
        <v>0</v>
      </c>
    </row>
    <row r="117" spans="1:22" ht="16.5" customHeight="1">
      <c r="A117" s="3" t="s">
        <v>480</v>
      </c>
      <c r="B117" s="3" t="s">
        <v>88</v>
      </c>
      <c r="C117" s="140" t="s">
        <v>269</v>
      </c>
      <c r="D117" s="141"/>
      <c r="E117" s="141"/>
      <c r="F117" s="124">
        <f t="shared" si="5"/>
        <v>24</v>
      </c>
      <c r="G117" s="125">
        <v>0</v>
      </c>
      <c r="H117" s="142">
        <v>0</v>
      </c>
      <c r="I117" s="142">
        <v>2</v>
      </c>
      <c r="J117" s="142">
        <v>11</v>
      </c>
      <c r="K117" s="142">
        <v>8</v>
      </c>
      <c r="L117" s="142">
        <v>3</v>
      </c>
      <c r="M117" s="142">
        <v>0</v>
      </c>
      <c r="N117" s="142">
        <v>0</v>
      </c>
      <c r="O117" s="124">
        <v>0</v>
      </c>
      <c r="P117" s="143">
        <v>1.62</v>
      </c>
      <c r="Q117" s="126">
        <v>12</v>
      </c>
      <c r="R117" s="126">
        <v>7</v>
      </c>
      <c r="S117" s="126">
        <v>4</v>
      </c>
      <c r="T117" s="126">
        <v>1</v>
      </c>
      <c r="U117" s="126">
        <v>0</v>
      </c>
      <c r="V117" s="126">
        <v>0</v>
      </c>
    </row>
    <row r="118" spans="1:22" ht="16.5" customHeight="1">
      <c r="A118" s="3" t="s">
        <v>480</v>
      </c>
      <c r="B118" s="3" t="s">
        <v>88</v>
      </c>
      <c r="C118" s="140" t="s">
        <v>271</v>
      </c>
      <c r="D118" s="141"/>
      <c r="E118" s="141"/>
      <c r="F118" s="124">
        <f t="shared" si="5"/>
        <v>6</v>
      </c>
      <c r="G118" s="125">
        <v>0</v>
      </c>
      <c r="H118" s="142">
        <v>0</v>
      </c>
      <c r="I118" s="142">
        <v>2</v>
      </c>
      <c r="J118" s="142">
        <v>1</v>
      </c>
      <c r="K118" s="142">
        <v>2</v>
      </c>
      <c r="L118" s="142">
        <v>1</v>
      </c>
      <c r="M118" s="142">
        <v>0</v>
      </c>
      <c r="N118" s="142">
        <v>0</v>
      </c>
      <c r="O118" s="124">
        <v>0</v>
      </c>
      <c r="P118" s="143">
        <v>1.35</v>
      </c>
      <c r="Q118" s="126">
        <v>4</v>
      </c>
      <c r="R118" s="126">
        <v>2</v>
      </c>
      <c r="S118" s="126">
        <v>0</v>
      </c>
      <c r="T118" s="126">
        <v>0</v>
      </c>
      <c r="U118" s="126">
        <v>0</v>
      </c>
      <c r="V118" s="126">
        <v>0</v>
      </c>
    </row>
    <row r="119" spans="1:22" ht="16.5" customHeight="1">
      <c r="A119" s="3" t="s">
        <v>480</v>
      </c>
      <c r="B119" s="3" t="s">
        <v>88</v>
      </c>
      <c r="C119" s="140" t="s">
        <v>273</v>
      </c>
      <c r="D119" s="141"/>
      <c r="E119" s="141"/>
      <c r="F119" s="124">
        <f t="shared" si="5"/>
        <v>9</v>
      </c>
      <c r="G119" s="125">
        <v>0</v>
      </c>
      <c r="H119" s="142">
        <v>0</v>
      </c>
      <c r="I119" s="142">
        <v>1</v>
      </c>
      <c r="J119" s="142">
        <v>3</v>
      </c>
      <c r="K119" s="142">
        <v>2</v>
      </c>
      <c r="L119" s="142">
        <v>3</v>
      </c>
      <c r="M119" s="142">
        <v>0</v>
      </c>
      <c r="N119" s="142">
        <v>0</v>
      </c>
      <c r="O119" s="124">
        <v>0</v>
      </c>
      <c r="P119" s="143">
        <v>1.45</v>
      </c>
      <c r="Q119" s="126">
        <v>2</v>
      </c>
      <c r="R119" s="126">
        <v>2</v>
      </c>
      <c r="S119" s="126">
        <v>3</v>
      </c>
      <c r="T119" s="126">
        <v>2</v>
      </c>
      <c r="U119" s="126">
        <v>0</v>
      </c>
      <c r="V119" s="126">
        <v>0</v>
      </c>
    </row>
    <row r="120" spans="1:22" ht="16.5" customHeight="1">
      <c r="A120" s="3" t="s">
        <v>480</v>
      </c>
      <c r="B120" s="3" t="s">
        <v>88</v>
      </c>
      <c r="C120" s="140" t="s">
        <v>275</v>
      </c>
      <c r="D120" s="141"/>
      <c r="E120" s="141"/>
      <c r="F120" s="124">
        <f t="shared" si="5"/>
        <v>22</v>
      </c>
      <c r="G120" s="125">
        <v>0</v>
      </c>
      <c r="H120" s="142">
        <v>0</v>
      </c>
      <c r="I120" s="142">
        <v>0</v>
      </c>
      <c r="J120" s="142">
        <v>9</v>
      </c>
      <c r="K120" s="142">
        <v>11</v>
      </c>
      <c r="L120" s="142">
        <v>2</v>
      </c>
      <c r="M120" s="142">
        <v>0</v>
      </c>
      <c r="N120" s="142">
        <v>0</v>
      </c>
      <c r="O120" s="124">
        <v>0</v>
      </c>
      <c r="P120" s="143">
        <v>1.47</v>
      </c>
      <c r="Q120" s="126">
        <v>8</v>
      </c>
      <c r="R120" s="126">
        <v>6</v>
      </c>
      <c r="S120" s="126">
        <v>7</v>
      </c>
      <c r="T120" s="126">
        <v>1</v>
      </c>
      <c r="U120" s="126">
        <v>0</v>
      </c>
      <c r="V120" s="126">
        <v>0</v>
      </c>
    </row>
    <row r="121" spans="1:22" ht="16.5" customHeight="1">
      <c r="A121" s="3" t="s">
        <v>482</v>
      </c>
      <c r="B121" s="3" t="s">
        <v>85</v>
      </c>
      <c r="C121" s="140" t="s">
        <v>277</v>
      </c>
      <c r="D121" s="141"/>
      <c r="E121" s="141"/>
      <c r="F121" s="124">
        <f t="shared" si="5"/>
        <v>21</v>
      </c>
      <c r="G121" s="125">
        <v>0</v>
      </c>
      <c r="H121" s="142">
        <v>0</v>
      </c>
      <c r="I121" s="142">
        <v>2</v>
      </c>
      <c r="J121" s="142">
        <v>11</v>
      </c>
      <c r="K121" s="142">
        <v>5</v>
      </c>
      <c r="L121" s="142">
        <v>2</v>
      </c>
      <c r="M121" s="142">
        <v>1</v>
      </c>
      <c r="N121" s="142">
        <v>0</v>
      </c>
      <c r="O121" s="124">
        <v>0</v>
      </c>
      <c r="P121" s="143">
        <v>1.63</v>
      </c>
      <c r="Q121" s="126">
        <v>5</v>
      </c>
      <c r="R121" s="126">
        <v>11</v>
      </c>
      <c r="S121" s="126">
        <v>3</v>
      </c>
      <c r="T121" s="126">
        <v>2</v>
      </c>
      <c r="U121" s="126">
        <v>0</v>
      </c>
      <c r="V121" s="126">
        <v>0</v>
      </c>
    </row>
    <row r="122" spans="1:22" ht="16.5" customHeight="1">
      <c r="A122" s="3" t="s">
        <v>482</v>
      </c>
      <c r="B122" s="3" t="s">
        <v>85</v>
      </c>
      <c r="C122" s="140" t="s">
        <v>279</v>
      </c>
      <c r="D122" s="141"/>
      <c r="E122" s="141"/>
      <c r="F122" s="124">
        <f t="shared" si="5"/>
        <v>20</v>
      </c>
      <c r="G122" s="125">
        <v>0</v>
      </c>
      <c r="H122" s="142">
        <v>0</v>
      </c>
      <c r="I122" s="142">
        <v>4</v>
      </c>
      <c r="J122" s="142">
        <v>7</v>
      </c>
      <c r="K122" s="142">
        <v>6</v>
      </c>
      <c r="L122" s="142">
        <v>3</v>
      </c>
      <c r="M122" s="142">
        <v>0</v>
      </c>
      <c r="N122" s="142">
        <v>0</v>
      </c>
      <c r="O122" s="124">
        <v>0</v>
      </c>
      <c r="P122" s="143">
        <v>1.56</v>
      </c>
      <c r="Q122" s="126">
        <v>7</v>
      </c>
      <c r="R122" s="126">
        <v>8</v>
      </c>
      <c r="S122" s="126">
        <v>2</v>
      </c>
      <c r="T122" s="126">
        <v>2</v>
      </c>
      <c r="U122" s="126">
        <v>1</v>
      </c>
      <c r="V122" s="126">
        <v>0</v>
      </c>
    </row>
    <row r="123" spans="1:22" ht="16.5" customHeight="1">
      <c r="A123" s="3" t="s">
        <v>482</v>
      </c>
      <c r="B123" s="3" t="s">
        <v>85</v>
      </c>
      <c r="C123" s="140" t="s">
        <v>281</v>
      </c>
      <c r="D123" s="141"/>
      <c r="E123" s="141"/>
      <c r="F123" s="124">
        <f t="shared" si="5"/>
        <v>5</v>
      </c>
      <c r="G123" s="125">
        <v>0</v>
      </c>
      <c r="H123" s="142">
        <v>0</v>
      </c>
      <c r="I123" s="142">
        <v>1</v>
      </c>
      <c r="J123" s="142">
        <v>2</v>
      </c>
      <c r="K123" s="142">
        <v>2</v>
      </c>
      <c r="L123" s="142">
        <v>0</v>
      </c>
      <c r="M123" s="142">
        <v>0</v>
      </c>
      <c r="N123" s="142">
        <v>0</v>
      </c>
      <c r="O123" s="124">
        <v>0</v>
      </c>
      <c r="P123" s="143">
        <v>1.38</v>
      </c>
      <c r="Q123" s="126">
        <v>5</v>
      </c>
      <c r="R123" s="126">
        <v>0</v>
      </c>
      <c r="S123" s="126">
        <v>0</v>
      </c>
      <c r="T123" s="126">
        <v>0</v>
      </c>
      <c r="U123" s="126">
        <v>0</v>
      </c>
      <c r="V123" s="126">
        <v>0</v>
      </c>
    </row>
    <row r="124" spans="1:22" ht="16.5" customHeight="1">
      <c r="A124" s="3" t="s">
        <v>482</v>
      </c>
      <c r="B124" s="3" t="s">
        <v>85</v>
      </c>
      <c r="C124" s="140" t="s">
        <v>283</v>
      </c>
      <c r="D124" s="141"/>
      <c r="E124" s="141"/>
      <c r="F124" s="124">
        <f t="shared" si="5"/>
        <v>40</v>
      </c>
      <c r="G124" s="125">
        <v>0</v>
      </c>
      <c r="H124" s="142">
        <v>0</v>
      </c>
      <c r="I124" s="142">
        <v>4</v>
      </c>
      <c r="J124" s="142">
        <v>17</v>
      </c>
      <c r="K124" s="142">
        <v>10</v>
      </c>
      <c r="L124" s="142">
        <v>8</v>
      </c>
      <c r="M124" s="142">
        <v>1</v>
      </c>
      <c r="N124" s="142">
        <v>0</v>
      </c>
      <c r="O124" s="124">
        <v>0</v>
      </c>
      <c r="P124" s="143">
        <v>1.6</v>
      </c>
      <c r="Q124" s="126">
        <v>20</v>
      </c>
      <c r="R124" s="126">
        <v>13</v>
      </c>
      <c r="S124" s="126">
        <v>5</v>
      </c>
      <c r="T124" s="126">
        <v>1</v>
      </c>
      <c r="U124" s="126">
        <v>1</v>
      </c>
      <c r="V124" s="126">
        <v>0</v>
      </c>
    </row>
    <row r="125" spans="1:22" ht="16.5" customHeight="1">
      <c r="A125" s="3" t="s">
        <v>482</v>
      </c>
      <c r="B125" s="3" t="s">
        <v>85</v>
      </c>
      <c r="C125" s="140" t="s">
        <v>285</v>
      </c>
      <c r="D125" s="141"/>
      <c r="E125" s="141"/>
      <c r="F125" s="124">
        <f t="shared" si="5"/>
        <v>14</v>
      </c>
      <c r="G125" s="125">
        <v>0</v>
      </c>
      <c r="H125" s="142">
        <v>0</v>
      </c>
      <c r="I125" s="142">
        <v>1</v>
      </c>
      <c r="J125" s="142">
        <v>3</v>
      </c>
      <c r="K125" s="142">
        <v>5</v>
      </c>
      <c r="L125" s="142">
        <v>4</v>
      </c>
      <c r="M125" s="142">
        <v>1</v>
      </c>
      <c r="N125" s="142">
        <v>0</v>
      </c>
      <c r="O125" s="124">
        <v>0</v>
      </c>
      <c r="P125" s="143">
        <v>1.54</v>
      </c>
      <c r="Q125" s="126">
        <v>8</v>
      </c>
      <c r="R125" s="126">
        <v>3</v>
      </c>
      <c r="S125" s="126">
        <v>3</v>
      </c>
      <c r="T125" s="126">
        <v>0</v>
      </c>
      <c r="U125" s="126">
        <v>0</v>
      </c>
      <c r="V125" s="126">
        <v>0</v>
      </c>
    </row>
    <row r="126" spans="1:22" ht="16.5" customHeight="1">
      <c r="A126" s="3" t="s">
        <v>482</v>
      </c>
      <c r="B126" s="3" t="s">
        <v>85</v>
      </c>
      <c r="C126" s="140" t="s">
        <v>287</v>
      </c>
      <c r="D126" s="141"/>
      <c r="E126" s="141"/>
      <c r="F126" s="124">
        <f t="shared" si="5"/>
        <v>15</v>
      </c>
      <c r="G126" s="125">
        <v>0</v>
      </c>
      <c r="H126" s="142">
        <v>0</v>
      </c>
      <c r="I126" s="142">
        <v>1</v>
      </c>
      <c r="J126" s="142">
        <v>7</v>
      </c>
      <c r="K126" s="142">
        <v>5</v>
      </c>
      <c r="L126" s="142">
        <v>2</v>
      </c>
      <c r="M126" s="142">
        <v>0</v>
      </c>
      <c r="N126" s="142">
        <v>0</v>
      </c>
      <c r="O126" s="124">
        <v>0</v>
      </c>
      <c r="P126" s="143">
        <v>1.42</v>
      </c>
      <c r="Q126" s="126">
        <v>5</v>
      </c>
      <c r="R126" s="126">
        <v>8</v>
      </c>
      <c r="S126" s="126">
        <v>2</v>
      </c>
      <c r="T126" s="126">
        <v>0</v>
      </c>
      <c r="U126" s="126">
        <v>0</v>
      </c>
      <c r="V126" s="126">
        <v>0</v>
      </c>
    </row>
    <row r="127" spans="1:22" ht="16.5" customHeight="1">
      <c r="A127" s="3" t="s">
        <v>482</v>
      </c>
      <c r="B127" s="3" t="s">
        <v>85</v>
      </c>
      <c r="C127" s="140" t="s">
        <v>289</v>
      </c>
      <c r="D127" s="141"/>
      <c r="E127" s="141"/>
      <c r="F127" s="124">
        <f t="shared" si="5"/>
        <v>10</v>
      </c>
      <c r="G127" s="125">
        <v>0</v>
      </c>
      <c r="H127" s="142">
        <v>0</v>
      </c>
      <c r="I127" s="142">
        <v>0</v>
      </c>
      <c r="J127" s="142">
        <v>4</v>
      </c>
      <c r="K127" s="142">
        <v>2</v>
      </c>
      <c r="L127" s="142">
        <v>4</v>
      </c>
      <c r="M127" s="142">
        <v>0</v>
      </c>
      <c r="N127" s="142">
        <v>0</v>
      </c>
      <c r="O127" s="124">
        <v>0</v>
      </c>
      <c r="P127" s="143">
        <v>1.34</v>
      </c>
      <c r="Q127" s="126">
        <v>5</v>
      </c>
      <c r="R127" s="126">
        <v>1</v>
      </c>
      <c r="S127" s="126">
        <v>2</v>
      </c>
      <c r="T127" s="126">
        <v>2</v>
      </c>
      <c r="U127" s="126">
        <v>0</v>
      </c>
      <c r="V127" s="126">
        <v>0</v>
      </c>
    </row>
    <row r="128" spans="1:22" ht="16.5" customHeight="1">
      <c r="A128" s="3" t="s">
        <v>482</v>
      </c>
      <c r="B128" s="3" t="s">
        <v>85</v>
      </c>
      <c r="C128" s="140" t="s">
        <v>291</v>
      </c>
      <c r="D128" s="141"/>
      <c r="E128" s="141"/>
      <c r="F128" s="124">
        <f t="shared" si="5"/>
        <v>12</v>
      </c>
      <c r="G128" s="125">
        <v>0</v>
      </c>
      <c r="H128" s="142">
        <v>0</v>
      </c>
      <c r="I128" s="142">
        <v>4</v>
      </c>
      <c r="J128" s="142">
        <v>4</v>
      </c>
      <c r="K128" s="142">
        <v>3</v>
      </c>
      <c r="L128" s="142">
        <v>1</v>
      </c>
      <c r="M128" s="142">
        <v>0</v>
      </c>
      <c r="N128" s="142">
        <v>0</v>
      </c>
      <c r="O128" s="124">
        <v>0</v>
      </c>
      <c r="P128" s="143">
        <v>1.28</v>
      </c>
      <c r="Q128" s="126">
        <v>6</v>
      </c>
      <c r="R128" s="126">
        <v>6</v>
      </c>
      <c r="S128" s="126">
        <v>0</v>
      </c>
      <c r="T128" s="126">
        <v>0</v>
      </c>
      <c r="U128" s="126">
        <v>0</v>
      </c>
      <c r="V128" s="126">
        <v>0</v>
      </c>
    </row>
    <row r="129" spans="1:22" ht="16.5" customHeight="1">
      <c r="A129" s="3" t="s">
        <v>482</v>
      </c>
      <c r="B129" s="3" t="s">
        <v>85</v>
      </c>
      <c r="C129" s="140" t="s">
        <v>293</v>
      </c>
      <c r="D129" s="141"/>
      <c r="E129" s="141"/>
      <c r="F129" s="124">
        <f t="shared" ref="F129:F188" si="6">SUM(G129:O129)</f>
        <v>23</v>
      </c>
      <c r="G129" s="125">
        <v>0</v>
      </c>
      <c r="H129" s="142">
        <v>0</v>
      </c>
      <c r="I129" s="142">
        <v>2</v>
      </c>
      <c r="J129" s="142">
        <v>8</v>
      </c>
      <c r="K129" s="142">
        <v>9</v>
      </c>
      <c r="L129" s="142">
        <v>4</v>
      </c>
      <c r="M129" s="142">
        <v>0</v>
      </c>
      <c r="N129" s="142">
        <v>0</v>
      </c>
      <c r="O129" s="124">
        <v>0</v>
      </c>
      <c r="P129" s="143">
        <v>1.69</v>
      </c>
      <c r="Q129" s="126">
        <v>9</v>
      </c>
      <c r="R129" s="126">
        <v>5</v>
      </c>
      <c r="S129" s="126">
        <v>5</v>
      </c>
      <c r="T129" s="126">
        <v>4</v>
      </c>
      <c r="U129" s="126">
        <v>0</v>
      </c>
      <c r="V129" s="126">
        <v>0</v>
      </c>
    </row>
    <row r="130" spans="1:22" ht="16.5" customHeight="1">
      <c r="A130" s="3" t="s">
        <v>479</v>
      </c>
      <c r="B130" s="3" t="s">
        <v>477</v>
      </c>
      <c r="C130" s="140" t="s">
        <v>295</v>
      </c>
      <c r="D130" s="141"/>
      <c r="E130" s="141"/>
      <c r="F130" s="124">
        <f t="shared" si="6"/>
        <v>86</v>
      </c>
      <c r="G130" s="125">
        <v>0</v>
      </c>
      <c r="H130" s="142">
        <v>0</v>
      </c>
      <c r="I130" s="142">
        <v>13</v>
      </c>
      <c r="J130" s="142">
        <v>23</v>
      </c>
      <c r="K130" s="142">
        <v>34</v>
      </c>
      <c r="L130" s="142">
        <v>15</v>
      </c>
      <c r="M130" s="142">
        <v>1</v>
      </c>
      <c r="N130" s="142">
        <v>0</v>
      </c>
      <c r="O130" s="124">
        <v>0</v>
      </c>
      <c r="P130" s="143">
        <v>1.44</v>
      </c>
      <c r="Q130" s="126">
        <v>30</v>
      </c>
      <c r="R130" s="126">
        <v>39</v>
      </c>
      <c r="S130" s="126">
        <v>12</v>
      </c>
      <c r="T130" s="126">
        <v>4</v>
      </c>
      <c r="U130" s="126">
        <v>1</v>
      </c>
      <c r="V130" s="126">
        <v>0</v>
      </c>
    </row>
    <row r="131" spans="1:22" ht="16.5" customHeight="1">
      <c r="A131" s="3" t="s">
        <v>479</v>
      </c>
      <c r="B131" s="3" t="s">
        <v>477</v>
      </c>
      <c r="C131" s="140" t="s">
        <v>297</v>
      </c>
      <c r="D131" s="141"/>
      <c r="E131" s="141"/>
      <c r="F131" s="124">
        <f t="shared" si="6"/>
        <v>15</v>
      </c>
      <c r="G131" s="125">
        <v>0</v>
      </c>
      <c r="H131" s="142">
        <v>0</v>
      </c>
      <c r="I131" s="142">
        <v>2</v>
      </c>
      <c r="J131" s="142">
        <v>6</v>
      </c>
      <c r="K131" s="142">
        <v>5</v>
      </c>
      <c r="L131" s="142">
        <v>1</v>
      </c>
      <c r="M131" s="142">
        <v>1</v>
      </c>
      <c r="N131" s="142">
        <v>0</v>
      </c>
      <c r="O131" s="124">
        <v>0</v>
      </c>
      <c r="P131" s="143">
        <v>1.5</v>
      </c>
      <c r="Q131" s="126">
        <v>5</v>
      </c>
      <c r="R131" s="126">
        <v>7</v>
      </c>
      <c r="S131" s="126">
        <v>2</v>
      </c>
      <c r="T131" s="126">
        <v>1</v>
      </c>
      <c r="U131" s="126">
        <v>0</v>
      </c>
      <c r="V131" s="126">
        <v>0</v>
      </c>
    </row>
    <row r="132" spans="1:22" ht="16.5" customHeight="1">
      <c r="A132" s="3" t="s">
        <v>479</v>
      </c>
      <c r="B132" s="3" t="s">
        <v>76</v>
      </c>
      <c r="C132" s="140" t="s">
        <v>299</v>
      </c>
      <c r="D132" s="141"/>
      <c r="E132" s="141"/>
      <c r="F132" s="124">
        <f t="shared" si="6"/>
        <v>66</v>
      </c>
      <c r="G132" s="125">
        <v>0</v>
      </c>
      <c r="H132" s="142">
        <v>2</v>
      </c>
      <c r="I132" s="142">
        <v>10</v>
      </c>
      <c r="J132" s="142">
        <v>21</v>
      </c>
      <c r="K132" s="142">
        <v>22</v>
      </c>
      <c r="L132" s="142">
        <v>9</v>
      </c>
      <c r="M132" s="142">
        <v>1</v>
      </c>
      <c r="N132" s="142">
        <v>1</v>
      </c>
      <c r="O132" s="124">
        <v>0</v>
      </c>
      <c r="P132" s="143">
        <v>1.6</v>
      </c>
      <c r="Q132" s="126">
        <v>31</v>
      </c>
      <c r="R132" s="126">
        <v>23</v>
      </c>
      <c r="S132" s="126">
        <v>8</v>
      </c>
      <c r="T132" s="126">
        <v>3</v>
      </c>
      <c r="U132" s="126">
        <v>1</v>
      </c>
      <c r="V132" s="126">
        <v>0</v>
      </c>
    </row>
    <row r="133" spans="1:22" ht="16.5" customHeight="1">
      <c r="A133" s="3" t="s">
        <v>479</v>
      </c>
      <c r="B133" s="3" t="s">
        <v>76</v>
      </c>
      <c r="C133" s="140" t="s">
        <v>301</v>
      </c>
      <c r="D133" s="141"/>
      <c r="E133" s="141"/>
      <c r="F133" s="124">
        <f t="shared" si="6"/>
        <v>18</v>
      </c>
      <c r="G133" s="125">
        <v>0</v>
      </c>
      <c r="H133" s="142">
        <v>0</v>
      </c>
      <c r="I133" s="142">
        <v>0</v>
      </c>
      <c r="J133" s="142">
        <v>5</v>
      </c>
      <c r="K133" s="142">
        <v>9</v>
      </c>
      <c r="L133" s="142">
        <v>1</v>
      </c>
      <c r="M133" s="142">
        <v>3</v>
      </c>
      <c r="N133" s="142">
        <v>0</v>
      </c>
      <c r="O133" s="124">
        <v>0</v>
      </c>
      <c r="P133" s="143">
        <v>1.54</v>
      </c>
      <c r="Q133" s="126">
        <v>7</v>
      </c>
      <c r="R133" s="126">
        <v>4</v>
      </c>
      <c r="S133" s="126">
        <v>4</v>
      </c>
      <c r="T133" s="126">
        <v>3</v>
      </c>
      <c r="U133" s="126">
        <v>0</v>
      </c>
      <c r="V133" s="126">
        <v>0</v>
      </c>
    </row>
    <row r="134" spans="1:22" ht="16.5" customHeight="1">
      <c r="A134" s="3" t="s">
        <v>479</v>
      </c>
      <c r="B134" s="3" t="s">
        <v>76</v>
      </c>
      <c r="C134" s="140" t="s">
        <v>303</v>
      </c>
      <c r="D134" s="141"/>
      <c r="E134" s="141"/>
      <c r="F134" s="124">
        <f t="shared" si="6"/>
        <v>21</v>
      </c>
      <c r="G134" s="125">
        <v>0</v>
      </c>
      <c r="H134" s="142">
        <v>0</v>
      </c>
      <c r="I134" s="142">
        <v>0</v>
      </c>
      <c r="J134" s="142">
        <v>7</v>
      </c>
      <c r="K134" s="142">
        <v>10</v>
      </c>
      <c r="L134" s="142">
        <v>3</v>
      </c>
      <c r="M134" s="142">
        <v>1</v>
      </c>
      <c r="N134" s="142">
        <v>0</v>
      </c>
      <c r="O134" s="124">
        <v>0</v>
      </c>
      <c r="P134" s="143">
        <v>1.66</v>
      </c>
      <c r="Q134" s="126">
        <v>7</v>
      </c>
      <c r="R134" s="126">
        <v>9</v>
      </c>
      <c r="S134" s="126">
        <v>3</v>
      </c>
      <c r="T134" s="126">
        <v>2</v>
      </c>
      <c r="U134" s="126">
        <v>0</v>
      </c>
      <c r="V134" s="126">
        <v>0</v>
      </c>
    </row>
    <row r="135" spans="1:22" ht="16.5" customHeight="1">
      <c r="A135" s="3" t="s">
        <v>479</v>
      </c>
      <c r="B135" s="3" t="s">
        <v>477</v>
      </c>
      <c r="C135" s="140" t="s">
        <v>305</v>
      </c>
      <c r="D135" s="141"/>
      <c r="E135" s="141"/>
      <c r="F135" s="124">
        <f t="shared" si="6"/>
        <v>23</v>
      </c>
      <c r="G135" s="125">
        <v>0</v>
      </c>
      <c r="H135" s="142">
        <v>0</v>
      </c>
      <c r="I135" s="142">
        <v>0</v>
      </c>
      <c r="J135" s="142">
        <v>1</v>
      </c>
      <c r="K135" s="142">
        <v>12</v>
      </c>
      <c r="L135" s="142">
        <v>9</v>
      </c>
      <c r="M135" s="142">
        <v>1</v>
      </c>
      <c r="N135" s="142">
        <v>0</v>
      </c>
      <c r="O135" s="124">
        <v>0</v>
      </c>
      <c r="P135" s="143">
        <v>1.51</v>
      </c>
      <c r="Q135" s="126">
        <v>6</v>
      </c>
      <c r="R135" s="126">
        <v>7</v>
      </c>
      <c r="S135" s="126">
        <v>9</v>
      </c>
      <c r="T135" s="126">
        <v>0</v>
      </c>
      <c r="U135" s="126">
        <v>1</v>
      </c>
      <c r="V135" s="126">
        <v>0</v>
      </c>
    </row>
    <row r="136" spans="1:22" ht="16.5" customHeight="1">
      <c r="A136" s="3" t="s">
        <v>479</v>
      </c>
      <c r="B136" s="3" t="s">
        <v>477</v>
      </c>
      <c r="C136" s="140" t="s">
        <v>307</v>
      </c>
      <c r="D136" s="141"/>
      <c r="E136" s="141"/>
      <c r="F136" s="124">
        <f t="shared" si="6"/>
        <v>17</v>
      </c>
      <c r="G136" s="125">
        <v>0</v>
      </c>
      <c r="H136" s="142">
        <v>0</v>
      </c>
      <c r="I136" s="142">
        <v>2</v>
      </c>
      <c r="J136" s="142">
        <v>2</v>
      </c>
      <c r="K136" s="142">
        <v>3</v>
      </c>
      <c r="L136" s="142">
        <v>9</v>
      </c>
      <c r="M136" s="142">
        <v>1</v>
      </c>
      <c r="N136" s="142">
        <v>0</v>
      </c>
      <c r="O136" s="124">
        <v>0</v>
      </c>
      <c r="P136" s="143">
        <v>1.36</v>
      </c>
      <c r="Q136" s="126">
        <v>6</v>
      </c>
      <c r="R136" s="126">
        <v>4</v>
      </c>
      <c r="S136" s="126">
        <v>5</v>
      </c>
      <c r="T136" s="126">
        <v>1</v>
      </c>
      <c r="U136" s="126">
        <v>1</v>
      </c>
      <c r="V136" s="126">
        <v>0</v>
      </c>
    </row>
    <row r="137" spans="1:22" ht="16.5" customHeight="1">
      <c r="A137" s="3" t="s">
        <v>486</v>
      </c>
      <c r="B137" s="3" t="s">
        <v>487</v>
      </c>
      <c r="C137" s="140" t="s">
        <v>309</v>
      </c>
      <c r="D137" s="141"/>
      <c r="E137" s="141"/>
      <c r="F137" s="124">
        <f t="shared" si="6"/>
        <v>32</v>
      </c>
      <c r="G137" s="125">
        <v>0</v>
      </c>
      <c r="H137" s="142">
        <v>0</v>
      </c>
      <c r="I137" s="142">
        <v>3</v>
      </c>
      <c r="J137" s="142">
        <v>15</v>
      </c>
      <c r="K137" s="142">
        <v>9</v>
      </c>
      <c r="L137" s="142">
        <v>5</v>
      </c>
      <c r="M137" s="142">
        <v>0</v>
      </c>
      <c r="N137" s="142">
        <v>0</v>
      </c>
      <c r="O137" s="124">
        <v>0</v>
      </c>
      <c r="P137" s="143">
        <v>1.55</v>
      </c>
      <c r="Q137" s="126">
        <v>13</v>
      </c>
      <c r="R137" s="126">
        <v>11</v>
      </c>
      <c r="S137" s="126">
        <v>7</v>
      </c>
      <c r="T137" s="126">
        <v>0</v>
      </c>
      <c r="U137" s="126">
        <v>1</v>
      </c>
      <c r="V137" s="126">
        <v>0</v>
      </c>
    </row>
    <row r="138" spans="1:22" ht="16.5" customHeight="1">
      <c r="A138" s="3" t="s">
        <v>486</v>
      </c>
      <c r="B138" s="3" t="s">
        <v>487</v>
      </c>
      <c r="C138" s="140" t="s">
        <v>311</v>
      </c>
      <c r="D138" s="141"/>
      <c r="E138" s="141"/>
      <c r="F138" s="124">
        <f t="shared" si="6"/>
        <v>84</v>
      </c>
      <c r="G138" s="125">
        <v>0</v>
      </c>
      <c r="H138" s="142">
        <v>0</v>
      </c>
      <c r="I138" s="142">
        <v>7</v>
      </c>
      <c r="J138" s="142">
        <v>25</v>
      </c>
      <c r="K138" s="142">
        <v>37</v>
      </c>
      <c r="L138" s="142">
        <v>12</v>
      </c>
      <c r="M138" s="142">
        <v>3</v>
      </c>
      <c r="N138" s="142">
        <v>0</v>
      </c>
      <c r="O138" s="124">
        <v>0</v>
      </c>
      <c r="P138" s="143">
        <v>1.65</v>
      </c>
      <c r="Q138" s="126">
        <v>39</v>
      </c>
      <c r="R138" s="126">
        <v>27</v>
      </c>
      <c r="S138" s="126">
        <v>15</v>
      </c>
      <c r="T138" s="126">
        <v>3</v>
      </c>
      <c r="U138" s="126">
        <v>0</v>
      </c>
      <c r="V138" s="126">
        <v>0</v>
      </c>
    </row>
    <row r="139" spans="1:22" ht="16.5" customHeight="1">
      <c r="A139" s="3" t="s">
        <v>486</v>
      </c>
      <c r="B139" s="3" t="s">
        <v>487</v>
      </c>
      <c r="C139" s="140" t="s">
        <v>313</v>
      </c>
      <c r="D139" s="141"/>
      <c r="E139" s="141"/>
      <c r="F139" s="124">
        <f t="shared" si="6"/>
        <v>49</v>
      </c>
      <c r="G139" s="125">
        <v>0</v>
      </c>
      <c r="H139" s="142">
        <v>0</v>
      </c>
      <c r="I139" s="142">
        <v>6</v>
      </c>
      <c r="J139" s="142">
        <v>12</v>
      </c>
      <c r="K139" s="142">
        <v>15</v>
      </c>
      <c r="L139" s="142">
        <v>13</v>
      </c>
      <c r="M139" s="142">
        <v>3</v>
      </c>
      <c r="N139" s="142">
        <v>0</v>
      </c>
      <c r="O139" s="124">
        <v>0</v>
      </c>
      <c r="P139" s="143">
        <v>1.61</v>
      </c>
      <c r="Q139" s="126">
        <v>20</v>
      </c>
      <c r="R139" s="126">
        <v>13</v>
      </c>
      <c r="S139" s="126">
        <v>12</v>
      </c>
      <c r="T139" s="126">
        <v>3</v>
      </c>
      <c r="U139" s="126">
        <v>1</v>
      </c>
      <c r="V139" s="126">
        <v>0</v>
      </c>
    </row>
    <row r="140" spans="1:22" ht="16.5" customHeight="1">
      <c r="A140" s="3" t="s">
        <v>486</v>
      </c>
      <c r="B140" s="3" t="s">
        <v>487</v>
      </c>
      <c r="C140" s="140" t="s">
        <v>315</v>
      </c>
      <c r="D140" s="141"/>
      <c r="E140" s="141"/>
      <c r="F140" s="124">
        <f t="shared" si="6"/>
        <v>11</v>
      </c>
      <c r="G140" s="125">
        <v>0</v>
      </c>
      <c r="H140" s="142">
        <v>0</v>
      </c>
      <c r="I140" s="142">
        <v>0</v>
      </c>
      <c r="J140" s="142">
        <v>1</v>
      </c>
      <c r="K140" s="142">
        <v>7</v>
      </c>
      <c r="L140" s="142">
        <v>3</v>
      </c>
      <c r="M140" s="142">
        <v>0</v>
      </c>
      <c r="N140" s="142">
        <v>0</v>
      </c>
      <c r="O140" s="124">
        <v>0</v>
      </c>
      <c r="P140" s="143">
        <v>1.39</v>
      </c>
      <c r="Q140" s="126">
        <v>6</v>
      </c>
      <c r="R140" s="126">
        <v>4</v>
      </c>
      <c r="S140" s="126">
        <v>0</v>
      </c>
      <c r="T140" s="126">
        <v>1</v>
      </c>
      <c r="U140" s="126">
        <v>0</v>
      </c>
      <c r="V140" s="126">
        <v>0</v>
      </c>
    </row>
    <row r="141" spans="1:22" ht="16.5" customHeight="1">
      <c r="A141" s="3" t="s">
        <v>486</v>
      </c>
      <c r="B141" s="3" t="s">
        <v>487</v>
      </c>
      <c r="C141" s="140" t="s">
        <v>317</v>
      </c>
      <c r="D141" s="141"/>
      <c r="E141" s="141"/>
      <c r="F141" s="124">
        <f t="shared" si="6"/>
        <v>20</v>
      </c>
      <c r="G141" s="125">
        <v>0</v>
      </c>
      <c r="H141" s="142">
        <v>0</v>
      </c>
      <c r="I141" s="142">
        <v>0</v>
      </c>
      <c r="J141" s="142">
        <v>9</v>
      </c>
      <c r="K141" s="142">
        <v>7</v>
      </c>
      <c r="L141" s="142">
        <v>3</v>
      </c>
      <c r="M141" s="142">
        <v>1</v>
      </c>
      <c r="N141" s="142">
        <v>0</v>
      </c>
      <c r="O141" s="124">
        <v>0</v>
      </c>
      <c r="P141" s="143">
        <v>1.6</v>
      </c>
      <c r="Q141" s="126">
        <v>8</v>
      </c>
      <c r="R141" s="126">
        <v>5</v>
      </c>
      <c r="S141" s="126">
        <v>4</v>
      </c>
      <c r="T141" s="126">
        <v>1</v>
      </c>
      <c r="U141" s="126">
        <v>2</v>
      </c>
      <c r="V141" s="126">
        <v>0</v>
      </c>
    </row>
    <row r="142" spans="1:22" ht="16.5" customHeight="1">
      <c r="A142" s="3" t="s">
        <v>486</v>
      </c>
      <c r="B142" s="3" t="s">
        <v>487</v>
      </c>
      <c r="C142" s="140" t="s">
        <v>319</v>
      </c>
      <c r="D142" s="141"/>
      <c r="E142" s="141"/>
      <c r="F142" s="124">
        <f t="shared" si="6"/>
        <v>7</v>
      </c>
      <c r="G142" s="125">
        <v>0</v>
      </c>
      <c r="H142" s="142">
        <v>0</v>
      </c>
      <c r="I142" s="142">
        <v>2</v>
      </c>
      <c r="J142" s="142">
        <v>1</v>
      </c>
      <c r="K142" s="142">
        <v>4</v>
      </c>
      <c r="L142" s="142">
        <v>0</v>
      </c>
      <c r="M142" s="142">
        <v>0</v>
      </c>
      <c r="N142" s="142">
        <v>0</v>
      </c>
      <c r="O142" s="124">
        <v>0</v>
      </c>
      <c r="P142" s="143">
        <v>1.2</v>
      </c>
      <c r="Q142" s="126">
        <v>3</v>
      </c>
      <c r="R142" s="126">
        <v>3</v>
      </c>
      <c r="S142" s="126">
        <v>1</v>
      </c>
      <c r="T142" s="126">
        <v>0</v>
      </c>
      <c r="U142" s="126">
        <v>0</v>
      </c>
      <c r="V142" s="126">
        <v>0</v>
      </c>
    </row>
    <row r="143" spans="1:22" ht="16.5" customHeight="1">
      <c r="A143" s="3" t="s">
        <v>486</v>
      </c>
      <c r="B143" s="3" t="s">
        <v>487</v>
      </c>
      <c r="C143" s="140" t="s">
        <v>321</v>
      </c>
      <c r="D143" s="141"/>
      <c r="E143" s="141"/>
      <c r="F143" s="124">
        <f t="shared" si="6"/>
        <v>20</v>
      </c>
      <c r="G143" s="125">
        <v>0</v>
      </c>
      <c r="H143" s="142">
        <v>1</v>
      </c>
      <c r="I143" s="142">
        <v>0</v>
      </c>
      <c r="J143" s="142">
        <v>11</v>
      </c>
      <c r="K143" s="142">
        <v>6</v>
      </c>
      <c r="L143" s="142">
        <v>2</v>
      </c>
      <c r="M143" s="142">
        <v>0</v>
      </c>
      <c r="N143" s="142">
        <v>0</v>
      </c>
      <c r="O143" s="124">
        <v>0</v>
      </c>
      <c r="P143" s="143">
        <v>1.63</v>
      </c>
      <c r="Q143" s="126">
        <v>11</v>
      </c>
      <c r="R143" s="126">
        <v>7</v>
      </c>
      <c r="S143" s="126">
        <v>1</v>
      </c>
      <c r="T143" s="126">
        <v>1</v>
      </c>
      <c r="U143" s="126">
        <v>0</v>
      </c>
      <c r="V143" s="126">
        <v>0</v>
      </c>
    </row>
    <row r="144" spans="1:22" ht="16.5" customHeight="1">
      <c r="A144" s="3" t="s">
        <v>479</v>
      </c>
      <c r="B144" s="3" t="s">
        <v>76</v>
      </c>
      <c r="C144" s="140" t="s">
        <v>323</v>
      </c>
      <c r="D144" s="141"/>
      <c r="E144" s="141"/>
      <c r="F144" s="124">
        <f t="shared" si="6"/>
        <v>30</v>
      </c>
      <c r="G144" s="125">
        <v>0</v>
      </c>
      <c r="H144" s="142">
        <v>0</v>
      </c>
      <c r="I144" s="142">
        <v>2</v>
      </c>
      <c r="J144" s="142">
        <v>8</v>
      </c>
      <c r="K144" s="142">
        <v>11</v>
      </c>
      <c r="L144" s="142">
        <v>8</v>
      </c>
      <c r="M144" s="142">
        <v>1</v>
      </c>
      <c r="N144" s="142">
        <v>0</v>
      </c>
      <c r="O144" s="124">
        <v>0</v>
      </c>
      <c r="P144" s="143">
        <v>1.6</v>
      </c>
      <c r="Q144" s="126">
        <v>10</v>
      </c>
      <c r="R144" s="126">
        <v>11</v>
      </c>
      <c r="S144" s="126">
        <v>6</v>
      </c>
      <c r="T144" s="126">
        <v>3</v>
      </c>
      <c r="U144" s="126">
        <v>0</v>
      </c>
      <c r="V144" s="126">
        <v>0</v>
      </c>
    </row>
    <row r="145" spans="1:22" ht="16.5" customHeight="1">
      <c r="A145" s="3" t="s">
        <v>470</v>
      </c>
      <c r="B145" s="3" t="s">
        <v>471</v>
      </c>
      <c r="C145" s="140" t="s">
        <v>325</v>
      </c>
      <c r="D145" s="141"/>
      <c r="E145" s="141"/>
      <c r="F145" s="124">
        <f t="shared" si="6"/>
        <v>17</v>
      </c>
      <c r="G145" s="125">
        <v>0</v>
      </c>
      <c r="H145" s="142">
        <v>0</v>
      </c>
      <c r="I145" s="142">
        <v>1</v>
      </c>
      <c r="J145" s="142">
        <v>4</v>
      </c>
      <c r="K145" s="142">
        <v>5</v>
      </c>
      <c r="L145" s="142">
        <v>5</v>
      </c>
      <c r="M145" s="142">
        <v>2</v>
      </c>
      <c r="N145" s="142">
        <v>0</v>
      </c>
      <c r="O145" s="124">
        <v>0</v>
      </c>
      <c r="P145" s="143">
        <v>1.36</v>
      </c>
      <c r="Q145" s="126">
        <v>7</v>
      </c>
      <c r="R145" s="126">
        <v>5</v>
      </c>
      <c r="S145" s="126">
        <v>4</v>
      </c>
      <c r="T145" s="126">
        <v>1</v>
      </c>
      <c r="U145" s="126">
        <v>0</v>
      </c>
      <c r="V145" s="126">
        <v>0</v>
      </c>
    </row>
    <row r="146" spans="1:22" ht="16.5" customHeight="1">
      <c r="A146" s="3" t="s">
        <v>470</v>
      </c>
      <c r="B146" s="3" t="s">
        <v>471</v>
      </c>
      <c r="C146" s="140" t="s">
        <v>327</v>
      </c>
      <c r="D146" s="141"/>
      <c r="E146" s="141"/>
      <c r="F146" s="124">
        <f t="shared" si="6"/>
        <v>15</v>
      </c>
      <c r="G146" s="125">
        <v>0</v>
      </c>
      <c r="H146" s="142">
        <v>0</v>
      </c>
      <c r="I146" s="142">
        <v>1</v>
      </c>
      <c r="J146" s="142">
        <v>5</v>
      </c>
      <c r="K146" s="142">
        <v>4</v>
      </c>
      <c r="L146" s="142">
        <v>5</v>
      </c>
      <c r="M146" s="142">
        <v>0</v>
      </c>
      <c r="N146" s="142">
        <v>0</v>
      </c>
      <c r="O146" s="124">
        <v>0</v>
      </c>
      <c r="P146" s="143">
        <v>1.27</v>
      </c>
      <c r="Q146" s="126">
        <v>7</v>
      </c>
      <c r="R146" s="126">
        <v>7</v>
      </c>
      <c r="S146" s="126">
        <v>1</v>
      </c>
      <c r="T146" s="126">
        <v>0</v>
      </c>
      <c r="U146" s="126">
        <v>0</v>
      </c>
      <c r="V146" s="126">
        <v>0</v>
      </c>
    </row>
    <row r="147" spans="1:22" ht="16.5" customHeight="1">
      <c r="A147" s="3" t="s">
        <v>481</v>
      </c>
      <c r="B147" s="3" t="s">
        <v>55</v>
      </c>
      <c r="C147" s="140" t="s">
        <v>329</v>
      </c>
      <c r="D147" s="141"/>
      <c r="E147" s="141"/>
      <c r="F147" s="124">
        <f t="shared" si="6"/>
        <v>52</v>
      </c>
      <c r="G147" s="125">
        <v>0</v>
      </c>
      <c r="H147" s="142">
        <v>5</v>
      </c>
      <c r="I147" s="142">
        <v>4</v>
      </c>
      <c r="J147" s="142">
        <v>15</v>
      </c>
      <c r="K147" s="142">
        <v>17</v>
      </c>
      <c r="L147" s="142">
        <v>9</v>
      </c>
      <c r="M147" s="142">
        <v>2</v>
      </c>
      <c r="N147" s="142">
        <v>0</v>
      </c>
      <c r="O147" s="124">
        <v>0</v>
      </c>
      <c r="P147" s="143">
        <v>1.32</v>
      </c>
      <c r="Q147" s="126">
        <v>23</v>
      </c>
      <c r="R147" s="126">
        <v>15</v>
      </c>
      <c r="S147" s="126">
        <v>11</v>
      </c>
      <c r="T147" s="126">
        <v>2</v>
      </c>
      <c r="U147" s="126">
        <v>1</v>
      </c>
      <c r="V147" s="126">
        <v>0</v>
      </c>
    </row>
    <row r="148" spans="1:22" ht="16.5" customHeight="1">
      <c r="A148" s="3" t="s">
        <v>481</v>
      </c>
      <c r="B148" s="3" t="s">
        <v>55</v>
      </c>
      <c r="C148" s="140" t="s">
        <v>331</v>
      </c>
      <c r="D148" s="141"/>
      <c r="E148" s="141"/>
      <c r="F148" s="124">
        <f t="shared" si="6"/>
        <v>19</v>
      </c>
      <c r="G148" s="125">
        <v>0</v>
      </c>
      <c r="H148" s="142">
        <v>0</v>
      </c>
      <c r="I148" s="142">
        <v>2</v>
      </c>
      <c r="J148" s="142">
        <v>4</v>
      </c>
      <c r="K148" s="142">
        <v>7</v>
      </c>
      <c r="L148" s="142">
        <v>5</v>
      </c>
      <c r="M148" s="142">
        <v>1</v>
      </c>
      <c r="N148" s="142">
        <v>0</v>
      </c>
      <c r="O148" s="124">
        <v>0</v>
      </c>
      <c r="P148" s="143">
        <v>1.37</v>
      </c>
      <c r="Q148" s="126">
        <v>7</v>
      </c>
      <c r="R148" s="126">
        <v>8</v>
      </c>
      <c r="S148" s="126">
        <v>3</v>
      </c>
      <c r="T148" s="126">
        <v>0</v>
      </c>
      <c r="U148" s="126">
        <v>1</v>
      </c>
      <c r="V148" s="126">
        <v>0</v>
      </c>
    </row>
    <row r="149" spans="1:22" ht="16.5" customHeight="1">
      <c r="A149" s="3" t="s">
        <v>470</v>
      </c>
      <c r="B149" s="3" t="s">
        <v>471</v>
      </c>
      <c r="C149" s="140" t="s">
        <v>333</v>
      </c>
      <c r="D149" s="141"/>
      <c r="E149" s="141"/>
      <c r="F149" s="124">
        <f t="shared" si="6"/>
        <v>37</v>
      </c>
      <c r="G149" s="125">
        <v>0</v>
      </c>
      <c r="H149" s="142">
        <v>0</v>
      </c>
      <c r="I149" s="142">
        <v>3</v>
      </c>
      <c r="J149" s="142">
        <v>7</v>
      </c>
      <c r="K149" s="142">
        <v>13</v>
      </c>
      <c r="L149" s="142">
        <v>8</v>
      </c>
      <c r="M149" s="142">
        <v>5</v>
      </c>
      <c r="N149" s="142">
        <v>1</v>
      </c>
      <c r="O149" s="124">
        <v>0</v>
      </c>
      <c r="P149" s="143">
        <v>1.32</v>
      </c>
      <c r="Q149" s="126">
        <v>16</v>
      </c>
      <c r="R149" s="126">
        <v>11</v>
      </c>
      <c r="S149" s="126">
        <v>7</v>
      </c>
      <c r="T149" s="126">
        <v>2</v>
      </c>
      <c r="U149" s="126">
        <v>1</v>
      </c>
      <c r="V149" s="126">
        <v>0</v>
      </c>
    </row>
    <row r="150" spans="1:22" ht="16.5" customHeight="1">
      <c r="A150" s="3" t="s">
        <v>481</v>
      </c>
      <c r="B150" s="3" t="s">
        <v>55</v>
      </c>
      <c r="C150" s="140" t="s">
        <v>335</v>
      </c>
      <c r="D150" s="141"/>
      <c r="E150" s="141"/>
      <c r="F150" s="124">
        <f t="shared" si="6"/>
        <v>46</v>
      </c>
      <c r="G150" s="125">
        <v>0</v>
      </c>
      <c r="H150" s="142">
        <v>0</v>
      </c>
      <c r="I150" s="142">
        <v>5</v>
      </c>
      <c r="J150" s="142">
        <v>7</v>
      </c>
      <c r="K150" s="142">
        <v>21</v>
      </c>
      <c r="L150" s="142">
        <v>9</v>
      </c>
      <c r="M150" s="142">
        <v>4</v>
      </c>
      <c r="N150" s="142">
        <v>0</v>
      </c>
      <c r="O150" s="124">
        <v>0</v>
      </c>
      <c r="P150" s="143">
        <v>1.44</v>
      </c>
      <c r="Q150" s="126">
        <v>10</v>
      </c>
      <c r="R150" s="126">
        <v>23</v>
      </c>
      <c r="S150" s="126">
        <v>10</v>
      </c>
      <c r="T150" s="126">
        <v>1</v>
      </c>
      <c r="U150" s="126">
        <v>2</v>
      </c>
      <c r="V150" s="126">
        <v>0</v>
      </c>
    </row>
    <row r="151" spans="1:22" ht="16.5" customHeight="1">
      <c r="A151" s="3" t="s">
        <v>481</v>
      </c>
      <c r="B151" s="3" t="s">
        <v>55</v>
      </c>
      <c r="C151" s="140" t="s">
        <v>337</v>
      </c>
      <c r="D151" s="141"/>
      <c r="E151" s="141"/>
      <c r="F151" s="124">
        <f t="shared" si="6"/>
        <v>41</v>
      </c>
      <c r="G151" s="125">
        <v>0</v>
      </c>
      <c r="H151" s="142">
        <v>0</v>
      </c>
      <c r="I151" s="142">
        <v>3</v>
      </c>
      <c r="J151" s="142">
        <v>8</v>
      </c>
      <c r="K151" s="142">
        <v>15</v>
      </c>
      <c r="L151" s="142">
        <v>13</v>
      </c>
      <c r="M151" s="142">
        <v>2</v>
      </c>
      <c r="N151" s="142">
        <v>0</v>
      </c>
      <c r="O151" s="124">
        <v>0</v>
      </c>
      <c r="P151" s="143">
        <v>1.45</v>
      </c>
      <c r="Q151" s="126">
        <v>10</v>
      </c>
      <c r="R151" s="126">
        <v>15</v>
      </c>
      <c r="S151" s="126">
        <v>11</v>
      </c>
      <c r="T151" s="126">
        <v>3</v>
      </c>
      <c r="U151" s="126">
        <v>2</v>
      </c>
      <c r="V151" s="126">
        <v>0</v>
      </c>
    </row>
    <row r="152" spans="1:22" ht="16.5" customHeight="1">
      <c r="A152" s="3" t="s">
        <v>506</v>
      </c>
      <c r="B152" s="3" t="s">
        <v>507</v>
      </c>
      <c r="C152" s="140" t="s">
        <v>339</v>
      </c>
      <c r="D152" s="141"/>
      <c r="E152" s="141"/>
      <c r="F152" s="124">
        <f t="shared" si="6"/>
        <v>52</v>
      </c>
      <c r="G152" s="125">
        <v>0</v>
      </c>
      <c r="H152" s="142">
        <v>0</v>
      </c>
      <c r="I152" s="142">
        <v>5</v>
      </c>
      <c r="J152" s="142">
        <v>16</v>
      </c>
      <c r="K152" s="142">
        <v>11</v>
      </c>
      <c r="L152" s="142">
        <v>17</v>
      </c>
      <c r="M152" s="142">
        <v>3</v>
      </c>
      <c r="N152" s="142">
        <v>0</v>
      </c>
      <c r="O152" s="124">
        <v>0</v>
      </c>
      <c r="P152" s="143">
        <v>1.61</v>
      </c>
      <c r="Q152" s="126">
        <v>23</v>
      </c>
      <c r="R152" s="126">
        <v>18</v>
      </c>
      <c r="S152" s="126">
        <v>10</v>
      </c>
      <c r="T152" s="126">
        <v>1</v>
      </c>
      <c r="U152" s="126">
        <v>0</v>
      </c>
      <c r="V152" s="126">
        <v>0</v>
      </c>
    </row>
    <row r="153" spans="1:22" ht="16.5" customHeight="1">
      <c r="A153" s="3" t="s">
        <v>506</v>
      </c>
      <c r="B153" s="3" t="s">
        <v>507</v>
      </c>
      <c r="C153" s="140" t="s">
        <v>341</v>
      </c>
      <c r="D153" s="141"/>
      <c r="E153" s="141"/>
      <c r="F153" s="124">
        <f t="shared" si="6"/>
        <v>21</v>
      </c>
      <c r="G153" s="125">
        <v>0</v>
      </c>
      <c r="H153" s="142">
        <v>1</v>
      </c>
      <c r="I153" s="142">
        <v>3</v>
      </c>
      <c r="J153" s="142">
        <v>6</v>
      </c>
      <c r="K153" s="142">
        <v>7</v>
      </c>
      <c r="L153" s="142">
        <v>3</v>
      </c>
      <c r="M153" s="142">
        <v>1</v>
      </c>
      <c r="N153" s="142">
        <v>0</v>
      </c>
      <c r="O153" s="124">
        <v>0</v>
      </c>
      <c r="P153" s="143">
        <v>1.52</v>
      </c>
      <c r="Q153" s="126">
        <v>10</v>
      </c>
      <c r="R153" s="126">
        <v>6</v>
      </c>
      <c r="S153" s="126">
        <v>4</v>
      </c>
      <c r="T153" s="126">
        <v>1</v>
      </c>
      <c r="U153" s="126">
        <v>0</v>
      </c>
      <c r="V153" s="126">
        <v>0</v>
      </c>
    </row>
    <row r="154" spans="1:22" ht="16.5" customHeight="1">
      <c r="A154" s="3" t="s">
        <v>506</v>
      </c>
      <c r="B154" s="3" t="s">
        <v>507</v>
      </c>
      <c r="C154" s="140" t="s">
        <v>343</v>
      </c>
      <c r="D154" s="141"/>
      <c r="E154" s="141"/>
      <c r="F154" s="124">
        <f t="shared" si="6"/>
        <v>21</v>
      </c>
      <c r="G154" s="125">
        <v>0</v>
      </c>
      <c r="H154" s="142">
        <v>0</v>
      </c>
      <c r="I154" s="142">
        <v>2</v>
      </c>
      <c r="J154" s="142">
        <v>4</v>
      </c>
      <c r="K154" s="142">
        <v>8</v>
      </c>
      <c r="L154" s="142">
        <v>4</v>
      </c>
      <c r="M154" s="142">
        <v>3</v>
      </c>
      <c r="N154" s="142">
        <v>0</v>
      </c>
      <c r="O154" s="124">
        <v>0</v>
      </c>
      <c r="P154" s="143">
        <v>1.56</v>
      </c>
      <c r="Q154" s="126">
        <v>10</v>
      </c>
      <c r="R154" s="126">
        <v>9</v>
      </c>
      <c r="S154" s="126">
        <v>1</v>
      </c>
      <c r="T154" s="126">
        <v>0</v>
      </c>
      <c r="U154" s="126">
        <v>1</v>
      </c>
      <c r="V154" s="126">
        <v>0</v>
      </c>
    </row>
    <row r="155" spans="1:22" ht="16.5" customHeight="1">
      <c r="A155" s="3" t="s">
        <v>506</v>
      </c>
      <c r="B155" s="3" t="s">
        <v>508</v>
      </c>
      <c r="C155" s="140" t="s">
        <v>345</v>
      </c>
      <c r="D155" s="141"/>
      <c r="E155" s="141"/>
      <c r="F155" s="124">
        <f t="shared" si="6"/>
        <v>54</v>
      </c>
      <c r="G155" s="125">
        <v>0</v>
      </c>
      <c r="H155" s="142">
        <v>0</v>
      </c>
      <c r="I155" s="142">
        <v>9</v>
      </c>
      <c r="J155" s="142">
        <v>22</v>
      </c>
      <c r="K155" s="142">
        <v>16</v>
      </c>
      <c r="L155" s="142">
        <v>5</v>
      </c>
      <c r="M155" s="142">
        <v>2</v>
      </c>
      <c r="N155" s="142">
        <v>0</v>
      </c>
      <c r="O155" s="124">
        <v>0</v>
      </c>
      <c r="P155" s="143">
        <v>1.43</v>
      </c>
      <c r="Q155" s="126">
        <v>28</v>
      </c>
      <c r="R155" s="126">
        <v>14</v>
      </c>
      <c r="S155" s="126">
        <v>10</v>
      </c>
      <c r="T155" s="126">
        <v>2</v>
      </c>
      <c r="U155" s="126">
        <v>0</v>
      </c>
      <c r="V155" s="126">
        <v>0</v>
      </c>
    </row>
    <row r="156" spans="1:22" ht="16.5" customHeight="1">
      <c r="A156" s="3" t="s">
        <v>506</v>
      </c>
      <c r="B156" s="3" t="s">
        <v>508</v>
      </c>
      <c r="C156" s="140" t="s">
        <v>347</v>
      </c>
      <c r="D156" s="141"/>
      <c r="E156" s="141"/>
      <c r="F156" s="124">
        <f t="shared" si="6"/>
        <v>21</v>
      </c>
      <c r="G156" s="125">
        <v>0</v>
      </c>
      <c r="H156" s="142">
        <v>0</v>
      </c>
      <c r="I156" s="142">
        <v>1</v>
      </c>
      <c r="J156" s="142">
        <v>12</v>
      </c>
      <c r="K156" s="142">
        <v>6</v>
      </c>
      <c r="L156" s="142">
        <v>2</v>
      </c>
      <c r="M156" s="142">
        <v>0</v>
      </c>
      <c r="N156" s="142">
        <v>0</v>
      </c>
      <c r="O156" s="124">
        <v>0</v>
      </c>
      <c r="P156" s="143">
        <v>1.53</v>
      </c>
      <c r="Q156" s="126">
        <v>12</v>
      </c>
      <c r="R156" s="126">
        <v>4</v>
      </c>
      <c r="S156" s="126">
        <v>3</v>
      </c>
      <c r="T156" s="126">
        <v>2</v>
      </c>
      <c r="U156" s="126">
        <v>0</v>
      </c>
      <c r="V156" s="126">
        <v>0</v>
      </c>
    </row>
    <row r="157" spans="1:22" ht="16.5" customHeight="1">
      <c r="A157" s="3" t="s">
        <v>506</v>
      </c>
      <c r="B157" s="3" t="s">
        <v>508</v>
      </c>
      <c r="C157" s="140" t="s">
        <v>349</v>
      </c>
      <c r="D157" s="141"/>
      <c r="E157" s="141"/>
      <c r="F157" s="124">
        <f t="shared" si="6"/>
        <v>22</v>
      </c>
      <c r="G157" s="125">
        <v>0</v>
      </c>
      <c r="H157" s="142">
        <v>0</v>
      </c>
      <c r="I157" s="142">
        <v>3</v>
      </c>
      <c r="J157" s="142">
        <v>5</v>
      </c>
      <c r="K157" s="142">
        <v>9</v>
      </c>
      <c r="L157" s="142">
        <v>4</v>
      </c>
      <c r="M157" s="142">
        <v>1</v>
      </c>
      <c r="N157" s="142">
        <v>0</v>
      </c>
      <c r="O157" s="124">
        <v>0</v>
      </c>
      <c r="P157" s="143">
        <v>1.75</v>
      </c>
      <c r="Q157" s="126">
        <v>7</v>
      </c>
      <c r="R157" s="126">
        <v>8</v>
      </c>
      <c r="S157" s="126">
        <v>4</v>
      </c>
      <c r="T157" s="126">
        <v>1</v>
      </c>
      <c r="U157" s="126">
        <v>2</v>
      </c>
      <c r="V157" s="126">
        <v>0</v>
      </c>
    </row>
    <row r="158" spans="1:22" ht="16.5" customHeight="1">
      <c r="A158" s="3" t="s">
        <v>506</v>
      </c>
      <c r="B158" s="3" t="s">
        <v>507</v>
      </c>
      <c r="C158" s="140" t="s">
        <v>351</v>
      </c>
      <c r="D158" s="141"/>
      <c r="E158" s="141"/>
      <c r="F158" s="124">
        <f t="shared" si="6"/>
        <v>120</v>
      </c>
      <c r="G158" s="125">
        <v>0</v>
      </c>
      <c r="H158" s="142">
        <v>0</v>
      </c>
      <c r="I158" s="142">
        <v>12</v>
      </c>
      <c r="J158" s="142">
        <v>31</v>
      </c>
      <c r="K158" s="142">
        <v>48</v>
      </c>
      <c r="L158" s="142">
        <v>24</v>
      </c>
      <c r="M158" s="142">
        <v>5</v>
      </c>
      <c r="N158" s="142">
        <v>0</v>
      </c>
      <c r="O158" s="124">
        <v>0</v>
      </c>
      <c r="P158" s="143">
        <v>1.73</v>
      </c>
      <c r="Q158" s="126">
        <v>45</v>
      </c>
      <c r="R158" s="126">
        <v>44</v>
      </c>
      <c r="S158" s="126">
        <v>25</v>
      </c>
      <c r="T158" s="126">
        <v>5</v>
      </c>
      <c r="U158" s="126">
        <v>1</v>
      </c>
      <c r="V158" s="126">
        <v>0</v>
      </c>
    </row>
    <row r="159" spans="1:22" ht="16.5" customHeight="1">
      <c r="A159" s="3" t="s">
        <v>474</v>
      </c>
      <c r="B159" s="3" t="s">
        <v>475</v>
      </c>
      <c r="C159" s="140" t="s">
        <v>353</v>
      </c>
      <c r="D159" s="141"/>
      <c r="E159" s="141"/>
      <c r="F159" s="124">
        <f t="shared" si="6"/>
        <v>264</v>
      </c>
      <c r="G159" s="125">
        <v>0</v>
      </c>
      <c r="H159" s="142">
        <v>3</v>
      </c>
      <c r="I159" s="142">
        <v>36</v>
      </c>
      <c r="J159" s="142">
        <v>55</v>
      </c>
      <c r="K159" s="142">
        <v>85</v>
      </c>
      <c r="L159" s="142">
        <v>70</v>
      </c>
      <c r="M159" s="142">
        <v>14</v>
      </c>
      <c r="N159" s="142">
        <v>1</v>
      </c>
      <c r="O159" s="124">
        <v>0</v>
      </c>
      <c r="P159" s="143">
        <v>1.45</v>
      </c>
      <c r="Q159" s="126">
        <v>118</v>
      </c>
      <c r="R159" s="126">
        <v>93</v>
      </c>
      <c r="S159" s="126">
        <v>41</v>
      </c>
      <c r="T159" s="126">
        <v>5</v>
      </c>
      <c r="U159" s="126">
        <v>7</v>
      </c>
      <c r="V159" s="126">
        <v>0</v>
      </c>
    </row>
    <row r="160" spans="1:22" ht="16.5" customHeight="1">
      <c r="A160" s="3" t="s">
        <v>474</v>
      </c>
      <c r="B160" s="3" t="s">
        <v>475</v>
      </c>
      <c r="C160" s="140" t="s">
        <v>355</v>
      </c>
      <c r="D160" s="141"/>
      <c r="E160" s="141"/>
      <c r="F160" s="124">
        <f t="shared" si="6"/>
        <v>35</v>
      </c>
      <c r="G160" s="125">
        <v>0</v>
      </c>
      <c r="H160" s="142">
        <v>1</v>
      </c>
      <c r="I160" s="142">
        <v>3</v>
      </c>
      <c r="J160" s="142">
        <v>9</v>
      </c>
      <c r="K160" s="142">
        <v>15</v>
      </c>
      <c r="L160" s="142">
        <v>6</v>
      </c>
      <c r="M160" s="142">
        <v>1</v>
      </c>
      <c r="N160" s="142">
        <v>0</v>
      </c>
      <c r="O160" s="124">
        <v>0</v>
      </c>
      <c r="P160" s="143">
        <v>1.44</v>
      </c>
      <c r="Q160" s="126">
        <v>15</v>
      </c>
      <c r="R160" s="126">
        <v>12</v>
      </c>
      <c r="S160" s="126">
        <v>6</v>
      </c>
      <c r="T160" s="126">
        <v>0</v>
      </c>
      <c r="U160" s="126">
        <v>2</v>
      </c>
      <c r="V160" s="126">
        <v>0</v>
      </c>
    </row>
    <row r="161" spans="1:22" ht="16.5" customHeight="1">
      <c r="A161" s="3" t="s">
        <v>474</v>
      </c>
      <c r="B161" s="3" t="s">
        <v>475</v>
      </c>
      <c r="C161" s="140" t="s">
        <v>357</v>
      </c>
      <c r="D161" s="141"/>
      <c r="E161" s="141"/>
      <c r="F161" s="124">
        <f t="shared" si="6"/>
        <v>33</v>
      </c>
      <c r="G161" s="125">
        <v>0</v>
      </c>
      <c r="H161" s="142">
        <v>0</v>
      </c>
      <c r="I161" s="142">
        <v>1</v>
      </c>
      <c r="J161" s="142">
        <v>11</v>
      </c>
      <c r="K161" s="142">
        <v>15</v>
      </c>
      <c r="L161" s="142">
        <v>5</v>
      </c>
      <c r="M161" s="142">
        <v>1</v>
      </c>
      <c r="N161" s="142">
        <v>0</v>
      </c>
      <c r="O161" s="124">
        <v>0</v>
      </c>
      <c r="P161" s="143">
        <v>1.53</v>
      </c>
      <c r="Q161" s="126">
        <v>9</v>
      </c>
      <c r="R161" s="126">
        <v>15</v>
      </c>
      <c r="S161" s="126">
        <v>5</v>
      </c>
      <c r="T161" s="126">
        <v>3</v>
      </c>
      <c r="U161" s="126">
        <v>1</v>
      </c>
      <c r="V161" s="126">
        <v>0</v>
      </c>
    </row>
    <row r="162" spans="1:22" ht="16.5" customHeight="1">
      <c r="A162" s="3" t="s">
        <v>474</v>
      </c>
      <c r="B162" s="3" t="s">
        <v>475</v>
      </c>
      <c r="C162" s="140" t="s">
        <v>359</v>
      </c>
      <c r="D162" s="141"/>
      <c r="E162" s="141"/>
      <c r="F162" s="124">
        <f t="shared" si="6"/>
        <v>36</v>
      </c>
      <c r="G162" s="125">
        <v>0</v>
      </c>
      <c r="H162" s="142">
        <v>0</v>
      </c>
      <c r="I162" s="142">
        <v>2</v>
      </c>
      <c r="J162" s="142">
        <v>12</v>
      </c>
      <c r="K162" s="142">
        <v>15</v>
      </c>
      <c r="L162" s="142">
        <v>5</v>
      </c>
      <c r="M162" s="142">
        <v>2</v>
      </c>
      <c r="N162" s="142">
        <v>0</v>
      </c>
      <c r="O162" s="124">
        <v>0</v>
      </c>
      <c r="P162" s="143">
        <v>1.64</v>
      </c>
      <c r="Q162" s="126">
        <v>14</v>
      </c>
      <c r="R162" s="126">
        <v>9</v>
      </c>
      <c r="S162" s="126">
        <v>8</v>
      </c>
      <c r="T162" s="126">
        <v>5</v>
      </c>
      <c r="U162" s="126">
        <v>0</v>
      </c>
      <c r="V162" s="126">
        <v>0</v>
      </c>
    </row>
    <row r="163" spans="1:22" ht="16.5" customHeight="1">
      <c r="A163" s="3" t="s">
        <v>474</v>
      </c>
      <c r="B163" s="3" t="s">
        <v>475</v>
      </c>
      <c r="C163" s="140" t="s">
        <v>361</v>
      </c>
      <c r="D163" s="141"/>
      <c r="E163" s="141"/>
      <c r="F163" s="124">
        <f t="shared" si="6"/>
        <v>26</v>
      </c>
      <c r="G163" s="125">
        <v>0</v>
      </c>
      <c r="H163" s="142">
        <v>0</v>
      </c>
      <c r="I163" s="142">
        <v>1</v>
      </c>
      <c r="J163" s="142">
        <v>6</v>
      </c>
      <c r="K163" s="142">
        <v>9</v>
      </c>
      <c r="L163" s="142">
        <v>5</v>
      </c>
      <c r="M163" s="142">
        <v>5</v>
      </c>
      <c r="N163" s="142">
        <v>0</v>
      </c>
      <c r="O163" s="124">
        <v>0</v>
      </c>
      <c r="P163" s="143">
        <v>1.44</v>
      </c>
      <c r="Q163" s="126">
        <v>11</v>
      </c>
      <c r="R163" s="126">
        <v>11</v>
      </c>
      <c r="S163" s="126">
        <v>1</v>
      </c>
      <c r="T163" s="126">
        <v>3</v>
      </c>
      <c r="U163" s="126">
        <v>0</v>
      </c>
      <c r="V163" s="126">
        <v>0</v>
      </c>
    </row>
    <row r="164" spans="1:22" ht="16.5" customHeight="1">
      <c r="A164" s="3" t="s">
        <v>474</v>
      </c>
      <c r="B164" s="3" t="s">
        <v>475</v>
      </c>
      <c r="C164" s="140" t="s">
        <v>363</v>
      </c>
      <c r="D164" s="141"/>
      <c r="E164" s="141"/>
      <c r="F164" s="124">
        <f t="shared" si="6"/>
        <v>46</v>
      </c>
      <c r="G164" s="125">
        <v>0</v>
      </c>
      <c r="H164" s="142">
        <v>0</v>
      </c>
      <c r="I164" s="142">
        <v>4</v>
      </c>
      <c r="J164" s="142">
        <v>16</v>
      </c>
      <c r="K164" s="142">
        <v>19</v>
      </c>
      <c r="L164" s="142">
        <v>5</v>
      </c>
      <c r="M164" s="142">
        <v>2</v>
      </c>
      <c r="N164" s="142">
        <v>0</v>
      </c>
      <c r="O164" s="124">
        <v>0</v>
      </c>
      <c r="P164" s="143">
        <v>1.43</v>
      </c>
      <c r="Q164" s="126">
        <v>19</v>
      </c>
      <c r="R164" s="126">
        <v>20</v>
      </c>
      <c r="S164" s="126">
        <v>3</v>
      </c>
      <c r="T164" s="126">
        <v>3</v>
      </c>
      <c r="U164" s="126">
        <v>1</v>
      </c>
      <c r="V164" s="126">
        <v>0</v>
      </c>
    </row>
    <row r="165" spans="1:22" ht="16.5" customHeight="1">
      <c r="A165" s="3" t="s">
        <v>474</v>
      </c>
      <c r="B165" s="3" t="s">
        <v>475</v>
      </c>
      <c r="C165" s="140" t="s">
        <v>365</v>
      </c>
      <c r="D165" s="141"/>
      <c r="E165" s="141"/>
      <c r="F165" s="124">
        <f t="shared" si="6"/>
        <v>103</v>
      </c>
      <c r="G165" s="125">
        <v>0</v>
      </c>
      <c r="H165" s="142">
        <v>1</v>
      </c>
      <c r="I165" s="142">
        <v>5</v>
      </c>
      <c r="J165" s="142">
        <v>32</v>
      </c>
      <c r="K165" s="142">
        <v>38</v>
      </c>
      <c r="L165" s="142">
        <v>24</v>
      </c>
      <c r="M165" s="142">
        <v>3</v>
      </c>
      <c r="N165" s="142">
        <v>0</v>
      </c>
      <c r="O165" s="124">
        <v>0</v>
      </c>
      <c r="P165" s="143">
        <v>1.55</v>
      </c>
      <c r="Q165" s="126">
        <v>38</v>
      </c>
      <c r="R165" s="126">
        <v>40</v>
      </c>
      <c r="S165" s="126">
        <v>21</v>
      </c>
      <c r="T165" s="126">
        <v>3</v>
      </c>
      <c r="U165" s="126">
        <v>1</v>
      </c>
      <c r="V165" s="126">
        <v>0</v>
      </c>
    </row>
    <row r="166" spans="1:22" ht="16.5" customHeight="1">
      <c r="A166" s="3" t="s">
        <v>474</v>
      </c>
      <c r="B166" s="3" t="s">
        <v>475</v>
      </c>
      <c r="C166" s="140" t="s">
        <v>367</v>
      </c>
      <c r="D166" s="141"/>
      <c r="E166" s="141"/>
      <c r="F166" s="124">
        <f t="shared" si="6"/>
        <v>29</v>
      </c>
      <c r="G166" s="125">
        <v>0</v>
      </c>
      <c r="H166" s="142">
        <v>1</v>
      </c>
      <c r="I166" s="142">
        <v>2</v>
      </c>
      <c r="J166" s="142">
        <v>12</v>
      </c>
      <c r="K166" s="142">
        <v>5</v>
      </c>
      <c r="L166" s="142">
        <v>6</v>
      </c>
      <c r="M166" s="142">
        <v>3</v>
      </c>
      <c r="N166" s="142">
        <v>0</v>
      </c>
      <c r="O166" s="124">
        <v>0</v>
      </c>
      <c r="P166" s="143">
        <v>1.39</v>
      </c>
      <c r="Q166" s="126">
        <v>8</v>
      </c>
      <c r="R166" s="126">
        <v>13</v>
      </c>
      <c r="S166" s="126">
        <v>7</v>
      </c>
      <c r="T166" s="126">
        <v>1</v>
      </c>
      <c r="U166" s="126">
        <v>0</v>
      </c>
      <c r="V166" s="126">
        <v>0</v>
      </c>
    </row>
    <row r="167" spans="1:22" ht="16.5" customHeight="1">
      <c r="A167" s="3" t="s">
        <v>474</v>
      </c>
      <c r="B167" s="3" t="s">
        <v>475</v>
      </c>
      <c r="C167" s="140" t="s">
        <v>369</v>
      </c>
      <c r="D167" s="141"/>
      <c r="E167" s="141"/>
      <c r="F167" s="124">
        <f t="shared" si="6"/>
        <v>31</v>
      </c>
      <c r="G167" s="125">
        <v>0</v>
      </c>
      <c r="H167" s="142">
        <v>0</v>
      </c>
      <c r="I167" s="142">
        <v>3</v>
      </c>
      <c r="J167" s="142">
        <v>12</v>
      </c>
      <c r="K167" s="142">
        <v>6</v>
      </c>
      <c r="L167" s="142">
        <v>7</v>
      </c>
      <c r="M167" s="142">
        <v>3</v>
      </c>
      <c r="N167" s="142">
        <v>0</v>
      </c>
      <c r="O167" s="124">
        <v>0</v>
      </c>
      <c r="P167" s="143">
        <v>1.56</v>
      </c>
      <c r="Q167" s="126">
        <v>10</v>
      </c>
      <c r="R167" s="126">
        <v>13</v>
      </c>
      <c r="S167" s="126">
        <v>5</v>
      </c>
      <c r="T167" s="126">
        <v>2</v>
      </c>
      <c r="U167" s="126">
        <v>1</v>
      </c>
      <c r="V167" s="126">
        <v>0</v>
      </c>
    </row>
    <row r="168" spans="1:22" ht="16.5" customHeight="1">
      <c r="A168" s="3" t="s">
        <v>474</v>
      </c>
      <c r="B168" s="3" t="s">
        <v>475</v>
      </c>
      <c r="C168" s="140" t="s">
        <v>371</v>
      </c>
      <c r="D168" s="141"/>
      <c r="E168" s="141"/>
      <c r="F168" s="124">
        <f t="shared" si="6"/>
        <v>40</v>
      </c>
      <c r="G168" s="125">
        <v>0</v>
      </c>
      <c r="H168" s="142">
        <v>0</v>
      </c>
      <c r="I168" s="142">
        <v>2</v>
      </c>
      <c r="J168" s="142">
        <v>15</v>
      </c>
      <c r="K168" s="142">
        <v>13</v>
      </c>
      <c r="L168" s="142">
        <v>9</v>
      </c>
      <c r="M168" s="142">
        <v>1</v>
      </c>
      <c r="N168" s="142">
        <v>0</v>
      </c>
      <c r="O168" s="124">
        <v>0</v>
      </c>
      <c r="P168" s="143">
        <v>1.59</v>
      </c>
      <c r="Q168" s="126">
        <v>19</v>
      </c>
      <c r="R168" s="126">
        <v>13</v>
      </c>
      <c r="S168" s="126">
        <v>6</v>
      </c>
      <c r="T168" s="126">
        <v>1</v>
      </c>
      <c r="U168" s="126">
        <v>1</v>
      </c>
      <c r="V168" s="126">
        <v>0</v>
      </c>
    </row>
    <row r="169" spans="1:22" ht="16.5" customHeight="1">
      <c r="A169" s="3" t="s">
        <v>474</v>
      </c>
      <c r="B169" s="3" t="s">
        <v>475</v>
      </c>
      <c r="C169" s="140" t="s">
        <v>373</v>
      </c>
      <c r="D169" s="141"/>
      <c r="E169" s="141"/>
      <c r="F169" s="124">
        <f t="shared" si="6"/>
        <v>25</v>
      </c>
      <c r="G169" s="125">
        <v>0</v>
      </c>
      <c r="H169" s="142">
        <v>0</v>
      </c>
      <c r="I169" s="142">
        <v>1</v>
      </c>
      <c r="J169" s="142">
        <v>12</v>
      </c>
      <c r="K169" s="142">
        <v>8</v>
      </c>
      <c r="L169" s="142">
        <v>2</v>
      </c>
      <c r="M169" s="142">
        <v>2</v>
      </c>
      <c r="N169" s="142">
        <v>0</v>
      </c>
      <c r="O169" s="124">
        <v>0</v>
      </c>
      <c r="P169" s="143">
        <v>1.67</v>
      </c>
      <c r="Q169" s="126">
        <v>8</v>
      </c>
      <c r="R169" s="126">
        <v>11</v>
      </c>
      <c r="S169" s="126">
        <v>6</v>
      </c>
      <c r="T169" s="126">
        <v>0</v>
      </c>
      <c r="U169" s="126">
        <v>0</v>
      </c>
      <c r="V169" s="126">
        <v>0</v>
      </c>
    </row>
    <row r="170" spans="1:22" ht="16.5" customHeight="1">
      <c r="A170" s="3" t="s">
        <v>474</v>
      </c>
      <c r="B170" s="3" t="s">
        <v>475</v>
      </c>
      <c r="C170" s="140" t="s">
        <v>375</v>
      </c>
      <c r="D170" s="141"/>
      <c r="E170" s="141"/>
      <c r="F170" s="124">
        <f t="shared" si="6"/>
        <v>145</v>
      </c>
      <c r="G170" s="125">
        <v>0</v>
      </c>
      <c r="H170" s="142">
        <v>2</v>
      </c>
      <c r="I170" s="142">
        <v>10</v>
      </c>
      <c r="J170" s="142">
        <v>50</v>
      </c>
      <c r="K170" s="142">
        <v>55</v>
      </c>
      <c r="L170" s="142">
        <v>21</v>
      </c>
      <c r="M170" s="142">
        <v>7</v>
      </c>
      <c r="N170" s="142">
        <v>0</v>
      </c>
      <c r="O170" s="124">
        <v>0</v>
      </c>
      <c r="P170" s="143">
        <v>1.41</v>
      </c>
      <c r="Q170" s="126">
        <v>58</v>
      </c>
      <c r="R170" s="126">
        <v>60</v>
      </c>
      <c r="S170" s="126">
        <v>21</v>
      </c>
      <c r="T170" s="126">
        <v>4</v>
      </c>
      <c r="U170" s="126">
        <v>2</v>
      </c>
      <c r="V170" s="126">
        <v>0</v>
      </c>
    </row>
    <row r="171" spans="1:22" ht="16.5" customHeight="1">
      <c r="A171" s="3" t="s">
        <v>474</v>
      </c>
      <c r="B171" s="3" t="s">
        <v>475</v>
      </c>
      <c r="C171" s="140" t="s">
        <v>377</v>
      </c>
      <c r="D171" s="141"/>
      <c r="E171" s="141"/>
      <c r="F171" s="124">
        <f t="shared" si="6"/>
        <v>20</v>
      </c>
      <c r="G171" s="125">
        <v>0</v>
      </c>
      <c r="H171" s="142">
        <v>0</v>
      </c>
      <c r="I171" s="142">
        <v>3</v>
      </c>
      <c r="J171" s="142">
        <v>6</v>
      </c>
      <c r="K171" s="142">
        <v>5</v>
      </c>
      <c r="L171" s="142">
        <v>5</v>
      </c>
      <c r="M171" s="142">
        <v>1</v>
      </c>
      <c r="N171" s="142">
        <v>0</v>
      </c>
      <c r="O171" s="124">
        <v>0</v>
      </c>
      <c r="P171" s="143">
        <v>1.38</v>
      </c>
      <c r="Q171" s="126">
        <v>11</v>
      </c>
      <c r="R171" s="126">
        <v>5</v>
      </c>
      <c r="S171" s="126">
        <v>3</v>
      </c>
      <c r="T171" s="126">
        <v>1</v>
      </c>
      <c r="U171" s="126">
        <v>0</v>
      </c>
      <c r="V171" s="126">
        <v>0</v>
      </c>
    </row>
    <row r="172" spans="1:22" ht="16.5" customHeight="1">
      <c r="A172" s="3" t="s">
        <v>474</v>
      </c>
      <c r="B172" s="3" t="s">
        <v>475</v>
      </c>
      <c r="C172" s="140" t="s">
        <v>379</v>
      </c>
      <c r="D172" s="141"/>
      <c r="E172" s="141"/>
      <c r="F172" s="124">
        <f t="shared" si="6"/>
        <v>15</v>
      </c>
      <c r="G172" s="125">
        <v>0</v>
      </c>
      <c r="H172" s="142">
        <v>1</v>
      </c>
      <c r="I172" s="142">
        <v>0</v>
      </c>
      <c r="J172" s="142">
        <v>5</v>
      </c>
      <c r="K172" s="142">
        <v>5</v>
      </c>
      <c r="L172" s="142">
        <v>4</v>
      </c>
      <c r="M172" s="142">
        <v>0</v>
      </c>
      <c r="N172" s="142">
        <v>0</v>
      </c>
      <c r="O172" s="124">
        <v>0</v>
      </c>
      <c r="P172" s="143">
        <v>1.3</v>
      </c>
      <c r="Q172" s="126">
        <v>4</v>
      </c>
      <c r="R172" s="126">
        <v>7</v>
      </c>
      <c r="S172" s="126">
        <v>2</v>
      </c>
      <c r="T172" s="126">
        <v>2</v>
      </c>
      <c r="U172" s="126">
        <v>0</v>
      </c>
      <c r="V172" s="126">
        <v>0</v>
      </c>
    </row>
    <row r="173" spans="1:22" ht="16.5" customHeight="1">
      <c r="A173" s="3" t="s">
        <v>474</v>
      </c>
      <c r="B173" s="3" t="s">
        <v>475</v>
      </c>
      <c r="C173" s="140" t="s">
        <v>381</v>
      </c>
      <c r="D173" s="141"/>
      <c r="E173" s="141"/>
      <c r="F173" s="124">
        <f t="shared" si="6"/>
        <v>32</v>
      </c>
      <c r="G173" s="125">
        <v>0</v>
      </c>
      <c r="H173" s="142">
        <v>0</v>
      </c>
      <c r="I173" s="142">
        <v>1</v>
      </c>
      <c r="J173" s="142">
        <v>10</v>
      </c>
      <c r="K173" s="142">
        <v>15</v>
      </c>
      <c r="L173" s="142">
        <v>6</v>
      </c>
      <c r="M173" s="142">
        <v>0</v>
      </c>
      <c r="N173" s="142">
        <v>0</v>
      </c>
      <c r="O173" s="124">
        <v>0</v>
      </c>
      <c r="P173" s="143">
        <v>1.64</v>
      </c>
      <c r="Q173" s="126">
        <v>11</v>
      </c>
      <c r="R173" s="126">
        <v>10</v>
      </c>
      <c r="S173" s="126">
        <v>8</v>
      </c>
      <c r="T173" s="126">
        <v>3</v>
      </c>
      <c r="U173" s="126">
        <v>0</v>
      </c>
      <c r="V173" s="126">
        <v>0</v>
      </c>
    </row>
    <row r="174" spans="1:22" ht="16.5" customHeight="1">
      <c r="A174" s="3" t="s">
        <v>474</v>
      </c>
      <c r="B174" s="3" t="s">
        <v>475</v>
      </c>
      <c r="C174" s="140" t="s">
        <v>383</v>
      </c>
      <c r="D174" s="141"/>
      <c r="E174" s="141"/>
      <c r="F174" s="124">
        <f t="shared" si="6"/>
        <v>34</v>
      </c>
      <c r="G174" s="125">
        <v>0</v>
      </c>
      <c r="H174" s="142">
        <v>0</v>
      </c>
      <c r="I174" s="142">
        <v>4</v>
      </c>
      <c r="J174" s="142">
        <v>9</v>
      </c>
      <c r="K174" s="142">
        <v>8</v>
      </c>
      <c r="L174" s="142">
        <v>11</v>
      </c>
      <c r="M174" s="142">
        <v>2</v>
      </c>
      <c r="N174" s="142">
        <v>0</v>
      </c>
      <c r="O174" s="124">
        <v>0</v>
      </c>
      <c r="P174" s="143">
        <v>1.65</v>
      </c>
      <c r="Q174" s="126">
        <v>12</v>
      </c>
      <c r="R174" s="126">
        <v>13</v>
      </c>
      <c r="S174" s="126">
        <v>6</v>
      </c>
      <c r="T174" s="126">
        <v>3</v>
      </c>
      <c r="U174" s="126">
        <v>0</v>
      </c>
      <c r="V174" s="126">
        <v>0</v>
      </c>
    </row>
    <row r="175" spans="1:22" ht="16.5" customHeight="1">
      <c r="A175" s="3" t="s">
        <v>474</v>
      </c>
      <c r="B175" s="3" t="s">
        <v>475</v>
      </c>
      <c r="C175" s="140" t="s">
        <v>385</v>
      </c>
      <c r="D175" s="141"/>
      <c r="E175" s="141"/>
      <c r="F175" s="124">
        <f t="shared" si="6"/>
        <v>17</v>
      </c>
      <c r="G175" s="125">
        <v>0</v>
      </c>
      <c r="H175" s="142">
        <v>0</v>
      </c>
      <c r="I175" s="142">
        <v>1</v>
      </c>
      <c r="J175" s="142">
        <v>6</v>
      </c>
      <c r="K175" s="142">
        <v>6</v>
      </c>
      <c r="L175" s="142">
        <v>3</v>
      </c>
      <c r="M175" s="142">
        <v>1</v>
      </c>
      <c r="N175" s="142">
        <v>0</v>
      </c>
      <c r="O175" s="124">
        <v>0</v>
      </c>
      <c r="P175" s="143">
        <v>1.36</v>
      </c>
      <c r="Q175" s="126">
        <v>5</v>
      </c>
      <c r="R175" s="126">
        <v>11</v>
      </c>
      <c r="S175" s="126">
        <v>1</v>
      </c>
      <c r="T175" s="126">
        <v>0</v>
      </c>
      <c r="U175" s="126">
        <v>0</v>
      </c>
      <c r="V175" s="126">
        <v>0</v>
      </c>
    </row>
    <row r="176" spans="1:22" ht="16.5" customHeight="1">
      <c r="A176" s="3" t="s">
        <v>474</v>
      </c>
      <c r="B176" s="3" t="s">
        <v>475</v>
      </c>
      <c r="C176" s="140" t="s">
        <v>387</v>
      </c>
      <c r="D176" s="141"/>
      <c r="E176" s="141"/>
      <c r="F176" s="124">
        <f t="shared" si="6"/>
        <v>20</v>
      </c>
      <c r="G176" s="125">
        <v>0</v>
      </c>
      <c r="H176" s="142">
        <v>0</v>
      </c>
      <c r="I176" s="142">
        <v>0</v>
      </c>
      <c r="J176" s="142">
        <v>3</v>
      </c>
      <c r="K176" s="142">
        <v>11</v>
      </c>
      <c r="L176" s="142">
        <v>5</v>
      </c>
      <c r="M176" s="142">
        <v>1</v>
      </c>
      <c r="N176" s="142">
        <v>0</v>
      </c>
      <c r="O176" s="124">
        <v>0</v>
      </c>
      <c r="P176" s="143">
        <v>1.49</v>
      </c>
      <c r="Q176" s="126">
        <v>8</v>
      </c>
      <c r="R176" s="126">
        <v>6</v>
      </c>
      <c r="S176" s="126">
        <v>4</v>
      </c>
      <c r="T176" s="126">
        <v>2</v>
      </c>
      <c r="U176" s="126">
        <v>0</v>
      </c>
      <c r="V176" s="126">
        <v>0</v>
      </c>
    </row>
    <row r="177" spans="1:22" ht="16.5" customHeight="1">
      <c r="A177" s="3" t="s">
        <v>472</v>
      </c>
      <c r="B177" s="3" t="s">
        <v>473</v>
      </c>
      <c r="C177" s="140" t="s">
        <v>389</v>
      </c>
      <c r="D177" s="141"/>
      <c r="E177" s="141"/>
      <c r="F177" s="124">
        <f t="shared" si="6"/>
        <v>117</v>
      </c>
      <c r="G177" s="125">
        <v>0</v>
      </c>
      <c r="H177" s="142">
        <v>0</v>
      </c>
      <c r="I177" s="142">
        <v>12</v>
      </c>
      <c r="J177" s="142">
        <v>32</v>
      </c>
      <c r="K177" s="142">
        <v>47</v>
      </c>
      <c r="L177" s="142">
        <v>23</v>
      </c>
      <c r="M177" s="142">
        <v>3</v>
      </c>
      <c r="N177" s="142">
        <v>0</v>
      </c>
      <c r="O177" s="124">
        <v>0</v>
      </c>
      <c r="P177" s="143">
        <v>1.43</v>
      </c>
      <c r="Q177" s="126">
        <v>40</v>
      </c>
      <c r="R177" s="126">
        <v>49</v>
      </c>
      <c r="S177" s="126">
        <v>16</v>
      </c>
      <c r="T177" s="126">
        <v>12</v>
      </c>
      <c r="U177" s="126">
        <v>0</v>
      </c>
      <c r="V177" s="126">
        <v>0</v>
      </c>
    </row>
    <row r="178" spans="1:22" ht="16.5" customHeight="1">
      <c r="A178" s="3" t="s">
        <v>472</v>
      </c>
      <c r="B178" s="3" t="s">
        <v>473</v>
      </c>
      <c r="C178" s="140" t="s">
        <v>391</v>
      </c>
      <c r="D178" s="141"/>
      <c r="E178" s="141"/>
      <c r="F178" s="124">
        <f t="shared" si="6"/>
        <v>43</v>
      </c>
      <c r="G178" s="125">
        <v>0</v>
      </c>
      <c r="H178" s="142">
        <v>0</v>
      </c>
      <c r="I178" s="142">
        <v>8</v>
      </c>
      <c r="J178" s="142">
        <v>14</v>
      </c>
      <c r="K178" s="142">
        <v>14</v>
      </c>
      <c r="L178" s="142">
        <v>4</v>
      </c>
      <c r="M178" s="142">
        <v>3</v>
      </c>
      <c r="N178" s="142">
        <v>0</v>
      </c>
      <c r="O178" s="124">
        <v>0</v>
      </c>
      <c r="P178" s="143">
        <v>1.43</v>
      </c>
      <c r="Q178" s="126">
        <v>17</v>
      </c>
      <c r="R178" s="126">
        <v>18</v>
      </c>
      <c r="S178" s="126">
        <v>5</v>
      </c>
      <c r="T178" s="126">
        <v>2</v>
      </c>
      <c r="U178" s="126">
        <v>1</v>
      </c>
      <c r="V178" s="126">
        <v>0</v>
      </c>
    </row>
    <row r="179" spans="1:22" ht="16.5" customHeight="1">
      <c r="A179" s="3" t="s">
        <v>472</v>
      </c>
      <c r="B179" s="3" t="s">
        <v>473</v>
      </c>
      <c r="C179" s="140" t="s">
        <v>393</v>
      </c>
      <c r="D179" s="141"/>
      <c r="E179" s="141"/>
      <c r="F179" s="124">
        <f t="shared" si="6"/>
        <v>35</v>
      </c>
      <c r="G179" s="125">
        <v>0</v>
      </c>
      <c r="H179" s="142">
        <v>0</v>
      </c>
      <c r="I179" s="142">
        <v>3</v>
      </c>
      <c r="J179" s="142">
        <v>10</v>
      </c>
      <c r="K179" s="142">
        <v>15</v>
      </c>
      <c r="L179" s="142">
        <v>4</v>
      </c>
      <c r="M179" s="142">
        <v>3</v>
      </c>
      <c r="N179" s="142">
        <v>0</v>
      </c>
      <c r="O179" s="124">
        <v>0</v>
      </c>
      <c r="P179" s="143">
        <v>1.73</v>
      </c>
      <c r="Q179" s="126">
        <v>13</v>
      </c>
      <c r="R179" s="126">
        <v>9</v>
      </c>
      <c r="S179" s="126">
        <v>9</v>
      </c>
      <c r="T179" s="126">
        <v>3</v>
      </c>
      <c r="U179" s="126">
        <v>1</v>
      </c>
      <c r="V179" s="126">
        <v>0</v>
      </c>
    </row>
    <row r="180" spans="1:22" ht="16.5" customHeight="1">
      <c r="A180" s="3" t="s">
        <v>472</v>
      </c>
      <c r="B180" s="3" t="s">
        <v>473</v>
      </c>
      <c r="C180" s="140" t="s">
        <v>395</v>
      </c>
      <c r="D180" s="141"/>
      <c r="E180" s="141"/>
      <c r="F180" s="124">
        <f t="shared" si="6"/>
        <v>34</v>
      </c>
      <c r="G180" s="125">
        <v>0</v>
      </c>
      <c r="H180" s="142">
        <v>1</v>
      </c>
      <c r="I180" s="142">
        <v>5</v>
      </c>
      <c r="J180" s="142">
        <v>8</v>
      </c>
      <c r="K180" s="142">
        <v>12</v>
      </c>
      <c r="L180" s="142">
        <v>7</v>
      </c>
      <c r="M180" s="142">
        <v>1</v>
      </c>
      <c r="N180" s="142">
        <v>0</v>
      </c>
      <c r="O180" s="124">
        <v>0</v>
      </c>
      <c r="P180" s="143">
        <v>1.66</v>
      </c>
      <c r="Q180" s="126">
        <v>13</v>
      </c>
      <c r="R180" s="126">
        <v>12</v>
      </c>
      <c r="S180" s="126">
        <v>3</v>
      </c>
      <c r="T180" s="126">
        <v>3</v>
      </c>
      <c r="U180" s="126">
        <v>3</v>
      </c>
      <c r="V180" s="126">
        <v>0</v>
      </c>
    </row>
    <row r="181" spans="1:22" ht="16.5" customHeight="1">
      <c r="A181" s="3" t="s">
        <v>472</v>
      </c>
      <c r="B181" s="3" t="s">
        <v>473</v>
      </c>
      <c r="C181" s="140" t="s">
        <v>397</v>
      </c>
      <c r="D181" s="141"/>
      <c r="E181" s="141"/>
      <c r="F181" s="124">
        <f t="shared" si="6"/>
        <v>25</v>
      </c>
      <c r="G181" s="125">
        <v>0</v>
      </c>
      <c r="H181" s="142">
        <v>0</v>
      </c>
      <c r="I181" s="142">
        <v>2</v>
      </c>
      <c r="J181" s="142">
        <v>2</v>
      </c>
      <c r="K181" s="142">
        <v>7</v>
      </c>
      <c r="L181" s="142">
        <v>11</v>
      </c>
      <c r="M181" s="142">
        <v>3</v>
      </c>
      <c r="N181" s="142">
        <v>0</v>
      </c>
      <c r="O181" s="124">
        <v>0</v>
      </c>
      <c r="P181" s="143">
        <v>1.35</v>
      </c>
      <c r="Q181" s="126">
        <v>12</v>
      </c>
      <c r="R181" s="126">
        <v>8</v>
      </c>
      <c r="S181" s="126">
        <v>3</v>
      </c>
      <c r="T181" s="126">
        <v>1</v>
      </c>
      <c r="U181" s="126">
        <v>1</v>
      </c>
      <c r="V181" s="126">
        <v>0</v>
      </c>
    </row>
    <row r="182" spans="1:22" ht="16.5" customHeight="1">
      <c r="A182" s="3" t="s">
        <v>472</v>
      </c>
      <c r="B182" s="3" t="s">
        <v>473</v>
      </c>
      <c r="C182" s="140" t="s">
        <v>399</v>
      </c>
      <c r="D182" s="141"/>
      <c r="E182" s="141"/>
      <c r="F182" s="124">
        <f t="shared" si="6"/>
        <v>11</v>
      </c>
      <c r="G182" s="125">
        <v>0</v>
      </c>
      <c r="H182" s="142">
        <v>0</v>
      </c>
      <c r="I182" s="142">
        <v>1</v>
      </c>
      <c r="J182" s="142">
        <v>3</v>
      </c>
      <c r="K182" s="142">
        <v>2</v>
      </c>
      <c r="L182" s="142">
        <v>5</v>
      </c>
      <c r="M182" s="142">
        <v>0</v>
      </c>
      <c r="N182" s="142">
        <v>0</v>
      </c>
      <c r="O182" s="124">
        <v>0</v>
      </c>
      <c r="P182" s="143">
        <v>1.48</v>
      </c>
      <c r="Q182" s="126">
        <v>2</v>
      </c>
      <c r="R182" s="126">
        <v>5</v>
      </c>
      <c r="S182" s="126">
        <v>2</v>
      </c>
      <c r="T182" s="126">
        <v>2</v>
      </c>
      <c r="U182" s="126">
        <v>0</v>
      </c>
      <c r="V182" s="126">
        <v>0</v>
      </c>
    </row>
    <row r="183" spans="1:22" ht="16.5" customHeight="1">
      <c r="A183" s="3" t="s">
        <v>472</v>
      </c>
      <c r="B183" s="3" t="s">
        <v>473</v>
      </c>
      <c r="C183" s="140" t="s">
        <v>401</v>
      </c>
      <c r="D183" s="141"/>
      <c r="E183" s="141"/>
      <c r="F183" s="124">
        <f t="shared" si="6"/>
        <v>22</v>
      </c>
      <c r="G183" s="125">
        <v>0</v>
      </c>
      <c r="H183" s="142">
        <v>1</v>
      </c>
      <c r="I183" s="142">
        <v>7</v>
      </c>
      <c r="J183" s="142">
        <v>0</v>
      </c>
      <c r="K183" s="142">
        <v>7</v>
      </c>
      <c r="L183" s="142">
        <v>4</v>
      </c>
      <c r="M183" s="142">
        <v>3</v>
      </c>
      <c r="N183" s="142">
        <v>0</v>
      </c>
      <c r="O183" s="124">
        <v>0</v>
      </c>
      <c r="P183" s="143">
        <v>1.29</v>
      </c>
      <c r="Q183" s="126">
        <v>8</v>
      </c>
      <c r="R183" s="126">
        <v>11</v>
      </c>
      <c r="S183" s="126">
        <v>2</v>
      </c>
      <c r="T183" s="126">
        <v>1</v>
      </c>
      <c r="U183" s="126">
        <v>0</v>
      </c>
      <c r="V183" s="126">
        <v>0</v>
      </c>
    </row>
    <row r="184" spans="1:22" ht="16.5" customHeight="1">
      <c r="A184" s="3" t="s">
        <v>70</v>
      </c>
      <c r="B184" s="3" t="s">
        <v>509</v>
      </c>
      <c r="C184" s="140" t="s">
        <v>403</v>
      </c>
      <c r="D184" s="141"/>
      <c r="E184" s="141"/>
      <c r="F184" s="124">
        <f t="shared" si="6"/>
        <v>95</v>
      </c>
      <c r="G184" s="125">
        <v>0</v>
      </c>
      <c r="H184" s="142">
        <v>1</v>
      </c>
      <c r="I184" s="142">
        <v>9</v>
      </c>
      <c r="J184" s="142">
        <v>22</v>
      </c>
      <c r="K184" s="142">
        <v>32</v>
      </c>
      <c r="L184" s="142">
        <v>22</v>
      </c>
      <c r="M184" s="142">
        <v>9</v>
      </c>
      <c r="N184" s="142">
        <v>0</v>
      </c>
      <c r="O184" s="124">
        <v>0</v>
      </c>
      <c r="P184" s="143">
        <v>1.74</v>
      </c>
      <c r="Q184" s="126">
        <v>38</v>
      </c>
      <c r="R184" s="126">
        <v>35</v>
      </c>
      <c r="S184" s="126">
        <v>19</v>
      </c>
      <c r="T184" s="126">
        <v>2</v>
      </c>
      <c r="U184" s="126">
        <v>1</v>
      </c>
      <c r="V184" s="126">
        <v>0</v>
      </c>
    </row>
    <row r="185" spans="1:22" ht="16.5" customHeight="1">
      <c r="A185" s="3" t="s">
        <v>70</v>
      </c>
      <c r="B185" s="3" t="s">
        <v>509</v>
      </c>
      <c r="C185" s="140" t="s">
        <v>405</v>
      </c>
      <c r="D185" s="141"/>
      <c r="E185" s="141"/>
      <c r="F185" s="124">
        <f t="shared" si="6"/>
        <v>140</v>
      </c>
      <c r="G185" s="125">
        <v>0</v>
      </c>
      <c r="H185" s="142">
        <v>1</v>
      </c>
      <c r="I185" s="142">
        <v>21</v>
      </c>
      <c r="J185" s="142">
        <v>41</v>
      </c>
      <c r="K185" s="142">
        <v>46</v>
      </c>
      <c r="L185" s="142">
        <v>26</v>
      </c>
      <c r="M185" s="142">
        <v>5</v>
      </c>
      <c r="N185" s="142">
        <v>0</v>
      </c>
      <c r="O185" s="124">
        <v>0</v>
      </c>
      <c r="P185" s="143">
        <v>1.58</v>
      </c>
      <c r="Q185" s="126">
        <v>58</v>
      </c>
      <c r="R185" s="126">
        <v>53</v>
      </c>
      <c r="S185" s="126">
        <v>23</v>
      </c>
      <c r="T185" s="126">
        <v>2</v>
      </c>
      <c r="U185" s="126">
        <v>4</v>
      </c>
      <c r="V185" s="126">
        <v>0</v>
      </c>
    </row>
    <row r="186" spans="1:22" ht="16.5" customHeight="1">
      <c r="A186" s="3" t="s">
        <v>70</v>
      </c>
      <c r="B186" s="3" t="s">
        <v>509</v>
      </c>
      <c r="C186" s="140" t="s">
        <v>407</v>
      </c>
      <c r="D186" s="141"/>
      <c r="E186" s="141"/>
      <c r="F186" s="124">
        <f t="shared" si="6"/>
        <v>34</v>
      </c>
      <c r="G186" s="125">
        <v>0</v>
      </c>
      <c r="H186" s="142">
        <v>0</v>
      </c>
      <c r="I186" s="142">
        <v>1</v>
      </c>
      <c r="J186" s="142">
        <v>12</v>
      </c>
      <c r="K186" s="142">
        <v>12</v>
      </c>
      <c r="L186" s="142">
        <v>8</v>
      </c>
      <c r="M186" s="142">
        <v>1</v>
      </c>
      <c r="N186" s="142">
        <v>0</v>
      </c>
      <c r="O186" s="124">
        <v>0</v>
      </c>
      <c r="P186" s="143">
        <v>1.68</v>
      </c>
      <c r="Q186" s="126">
        <v>11</v>
      </c>
      <c r="R186" s="126">
        <v>15</v>
      </c>
      <c r="S186" s="126">
        <v>7</v>
      </c>
      <c r="T186" s="126">
        <v>1</v>
      </c>
      <c r="U186" s="126">
        <v>0</v>
      </c>
      <c r="V186" s="126">
        <v>0</v>
      </c>
    </row>
    <row r="187" spans="1:22" ht="16.5" customHeight="1">
      <c r="A187" s="3" t="s">
        <v>70</v>
      </c>
      <c r="B187" s="3" t="s">
        <v>509</v>
      </c>
      <c r="C187" s="140" t="s">
        <v>409</v>
      </c>
      <c r="D187" s="141"/>
      <c r="E187" s="141"/>
      <c r="F187" s="124">
        <f t="shared" si="6"/>
        <v>18</v>
      </c>
      <c r="G187" s="125">
        <v>0</v>
      </c>
      <c r="H187" s="142">
        <v>0</v>
      </c>
      <c r="I187" s="142">
        <v>2</v>
      </c>
      <c r="J187" s="142">
        <v>5</v>
      </c>
      <c r="K187" s="142">
        <v>7</v>
      </c>
      <c r="L187" s="142">
        <v>2</v>
      </c>
      <c r="M187" s="142">
        <v>2</v>
      </c>
      <c r="N187" s="142">
        <v>0</v>
      </c>
      <c r="O187" s="124">
        <v>0</v>
      </c>
      <c r="P187" s="143">
        <v>1.5</v>
      </c>
      <c r="Q187" s="126">
        <v>8</v>
      </c>
      <c r="R187" s="126">
        <v>7</v>
      </c>
      <c r="S187" s="126">
        <v>3</v>
      </c>
      <c r="T187" s="126">
        <v>0</v>
      </c>
      <c r="U187" s="126">
        <v>0</v>
      </c>
      <c r="V187" s="126">
        <v>0</v>
      </c>
    </row>
    <row r="188" spans="1:22" ht="16.5" customHeight="1">
      <c r="C188" s="144" t="s">
        <v>410</v>
      </c>
      <c r="D188" s="145"/>
      <c r="E188" s="145"/>
      <c r="F188" s="127">
        <f t="shared" si="6"/>
        <v>4</v>
      </c>
      <c r="G188" s="128">
        <v>0</v>
      </c>
      <c r="H188" s="146">
        <v>0</v>
      </c>
      <c r="I188" s="146">
        <v>1</v>
      </c>
      <c r="J188" s="146">
        <v>3</v>
      </c>
      <c r="K188" s="146">
        <v>0</v>
      </c>
      <c r="L188" s="146">
        <v>0</v>
      </c>
      <c r="M188" s="146">
        <v>0</v>
      </c>
      <c r="N188" s="146">
        <v>0</v>
      </c>
      <c r="O188" s="127">
        <v>0</v>
      </c>
      <c r="P188" s="147" t="s">
        <v>541</v>
      </c>
      <c r="Q188" s="129">
        <v>2</v>
      </c>
      <c r="R188" s="129">
        <v>1</v>
      </c>
      <c r="S188" s="129">
        <v>1</v>
      </c>
      <c r="T188" s="129">
        <v>0</v>
      </c>
      <c r="U188" s="129">
        <v>0</v>
      </c>
      <c r="V188" s="127">
        <v>0</v>
      </c>
    </row>
    <row r="189" spans="1:22" ht="16.5" customHeight="1">
      <c r="C189" s="32" t="s">
        <v>453</v>
      </c>
      <c r="D189" s="32"/>
      <c r="E189" s="32"/>
      <c r="F189" s="114" t="s">
        <v>540</v>
      </c>
    </row>
    <row r="190" spans="1:22" ht="16.5" customHeight="1">
      <c r="C190" s="33"/>
      <c r="D190" s="32">
        <v>41548</v>
      </c>
      <c r="E190" s="32">
        <v>43009</v>
      </c>
      <c r="F190" s="3" t="str">
        <f>CONCATENATE("合計特殊出生率（保健所・市町村分）：人口動態統計特殊報告 ", TEXT(D190, "ggge年"), "~", TEXT(E190, "ggge年"), "人口動態保健所・市区町村別統計")</f>
        <v>合計特殊出生率（保健所・市町村分）：人口動態統計特殊報告 平成25年~平成29年人口動態保健所・市区町村別統計</v>
      </c>
    </row>
    <row r="191" spans="1:22" ht="16.5" customHeight="1"/>
    <row r="192" spans="1:22" ht="16.5" customHeight="1">
      <c r="C192" s="32" t="s">
        <v>454</v>
      </c>
      <c r="D192" s="32"/>
      <c r="E192" s="32"/>
      <c r="F192" s="34" t="s">
        <v>455</v>
      </c>
      <c r="G192" s="34"/>
      <c r="H192" s="34"/>
      <c r="I192" s="34"/>
      <c r="J192" s="34"/>
      <c r="K192" s="34"/>
      <c r="L192" s="34"/>
      <c r="M192" s="34"/>
      <c r="N192" s="34"/>
      <c r="O192" s="34"/>
      <c r="P192" s="34"/>
      <c r="Q192" s="34"/>
      <c r="R192" s="35"/>
      <c r="S192" s="35"/>
      <c r="T192" s="35"/>
      <c r="U192" s="35"/>
      <c r="V192" s="35"/>
    </row>
    <row r="193" spans="3:22" ht="16.5" customHeight="1">
      <c r="C193" s="36">
        <v>2</v>
      </c>
      <c r="D193" s="36"/>
      <c r="E193" s="36"/>
      <c r="F193" s="34" t="s">
        <v>456</v>
      </c>
      <c r="G193" s="34"/>
      <c r="H193" s="34"/>
      <c r="I193" s="34"/>
      <c r="J193" s="34"/>
      <c r="K193" s="34"/>
      <c r="L193" s="34"/>
      <c r="M193" s="34"/>
      <c r="N193" s="34"/>
      <c r="O193" s="34"/>
      <c r="P193" s="34"/>
      <c r="Q193" s="34"/>
      <c r="R193" s="35"/>
      <c r="S193" s="35"/>
      <c r="T193" s="35"/>
      <c r="U193" s="35"/>
      <c r="V193" s="35"/>
    </row>
    <row r="194" spans="3:22" ht="16.5" customHeight="1">
      <c r="C194" s="36">
        <v>3</v>
      </c>
      <c r="D194" s="36"/>
      <c r="E194" s="36"/>
      <c r="F194" s="37" t="s">
        <v>457</v>
      </c>
      <c r="G194" s="37"/>
      <c r="H194" s="37"/>
      <c r="I194" s="37"/>
      <c r="J194" s="37"/>
      <c r="K194" s="37"/>
      <c r="L194" s="37"/>
      <c r="M194" s="37"/>
      <c r="N194" s="37"/>
      <c r="O194" s="34"/>
      <c r="P194" s="34"/>
      <c r="Q194" s="34"/>
      <c r="R194" s="35"/>
      <c r="S194" s="35"/>
      <c r="T194" s="35"/>
      <c r="U194" s="35"/>
      <c r="V194" s="35"/>
    </row>
    <row r="195" spans="3:22" ht="16.5" customHeight="1">
      <c r="C195" s="36"/>
      <c r="D195" s="36"/>
      <c r="E195" s="36"/>
      <c r="F195" s="37" t="s">
        <v>458</v>
      </c>
      <c r="G195" s="37"/>
      <c r="H195" s="37"/>
      <c r="I195" s="37"/>
      <c r="J195" s="37"/>
      <c r="K195" s="37"/>
      <c r="L195" s="37"/>
      <c r="M195" s="37"/>
      <c r="N195" s="37"/>
      <c r="O195" s="34"/>
      <c r="P195" s="34"/>
      <c r="Q195" s="34"/>
      <c r="R195" s="35"/>
      <c r="S195" s="35"/>
      <c r="T195" s="35"/>
      <c r="U195" s="35"/>
      <c r="V195" s="35"/>
    </row>
    <row r="196" spans="3:22" ht="16.5" customHeight="1">
      <c r="C196" s="36"/>
      <c r="D196" s="36"/>
      <c r="E196" s="36"/>
      <c r="G196" s="38" t="s">
        <v>459</v>
      </c>
      <c r="H196" s="38"/>
      <c r="I196" s="39"/>
      <c r="J196" s="39"/>
      <c r="K196" s="39"/>
      <c r="L196" s="39"/>
      <c r="M196" s="39"/>
      <c r="N196" s="39"/>
      <c r="O196" s="34"/>
      <c r="P196" s="34"/>
      <c r="Q196" s="34"/>
      <c r="R196" s="35"/>
      <c r="S196" s="35"/>
      <c r="T196" s="35"/>
      <c r="U196" s="35"/>
      <c r="V196" s="35"/>
    </row>
    <row r="197" spans="3:22" ht="16.5" customHeight="1">
      <c r="F197" s="3" t="s">
        <v>460</v>
      </c>
      <c r="G197" s="34"/>
      <c r="H197" s="34"/>
      <c r="I197" s="34"/>
      <c r="J197" s="34"/>
      <c r="K197" s="34"/>
      <c r="L197" s="34"/>
      <c r="M197" s="34"/>
      <c r="N197" s="34"/>
      <c r="O197" s="34"/>
      <c r="P197" s="34"/>
      <c r="Q197" s="34"/>
      <c r="R197" s="35"/>
      <c r="S197" s="35"/>
      <c r="T197" s="35"/>
      <c r="U197" s="35"/>
      <c r="V197" s="35"/>
    </row>
    <row r="198" spans="3:22" ht="16.5" customHeight="1">
      <c r="F198" s="3" t="s">
        <v>461</v>
      </c>
      <c r="G198" s="34"/>
      <c r="H198" s="34"/>
      <c r="I198" s="34"/>
      <c r="J198" s="34"/>
      <c r="K198" s="34"/>
      <c r="L198" s="34"/>
      <c r="M198" s="34"/>
      <c r="N198" s="34"/>
      <c r="O198" s="34"/>
      <c r="P198" s="34"/>
      <c r="Q198" s="34"/>
      <c r="R198" s="35"/>
      <c r="S198" s="35"/>
      <c r="T198" s="35"/>
      <c r="U198" s="35"/>
      <c r="V198" s="35"/>
    </row>
    <row r="199" spans="3:22" ht="16.5" customHeight="1">
      <c r="D199" s="36"/>
      <c r="E199" s="36"/>
      <c r="G199" s="3" t="s">
        <v>462</v>
      </c>
      <c r="O199" s="37"/>
      <c r="P199" s="37"/>
      <c r="Q199" s="37"/>
      <c r="R199" s="40"/>
      <c r="S199" s="40"/>
      <c r="T199" s="40"/>
      <c r="U199" s="40"/>
      <c r="V199" s="40"/>
    </row>
    <row r="200" spans="3:22" ht="16.5" customHeight="1">
      <c r="D200" s="36"/>
      <c r="E200" s="36"/>
      <c r="H200" s="41" t="s">
        <v>463</v>
      </c>
      <c r="O200" s="37"/>
      <c r="P200" s="37"/>
      <c r="Q200" s="37"/>
      <c r="R200" s="40"/>
      <c r="S200" s="40"/>
      <c r="T200" s="40"/>
      <c r="U200" s="40"/>
      <c r="V200" s="40"/>
    </row>
    <row r="201" spans="3:22" ht="16.5" customHeight="1">
      <c r="C201" s="36">
        <v>4</v>
      </c>
      <c r="D201" s="36"/>
      <c r="E201" s="36"/>
      <c r="F201" s="34" t="s">
        <v>464</v>
      </c>
      <c r="O201" s="37"/>
      <c r="P201" s="37"/>
      <c r="Q201" s="37"/>
      <c r="R201" s="40"/>
      <c r="S201" s="40"/>
      <c r="T201" s="40"/>
      <c r="U201" s="40"/>
      <c r="V201" s="40"/>
    </row>
    <row r="202" spans="3:22" ht="16.5" customHeight="1"/>
    <row r="203" spans="3:22" ht="16.5" customHeight="1"/>
    <row r="204" spans="3:22" ht="16.5" customHeight="1"/>
    <row r="205" spans="3:22" ht="16.5" customHeight="1"/>
    <row r="206" spans="3:22" ht="16.5" customHeight="1"/>
    <row r="207" spans="3:22" ht="16.5" customHeight="1"/>
  </sheetData>
  <mergeCells count="7">
    <mergeCell ref="Q3:V3"/>
    <mergeCell ref="C3:C4"/>
    <mergeCell ref="D3:D4"/>
    <mergeCell ref="E3:E4"/>
    <mergeCell ref="F3:F4"/>
    <mergeCell ref="G3:O3"/>
    <mergeCell ref="P3:P4"/>
  </mergeCells>
  <phoneticPr fontId="18"/>
  <conditionalFormatting sqref="B7">
    <cfRule type="expression" dxfId="7" priority="5" stopIfTrue="1">
      <formula>OR($H7="国", $H7="道")</formula>
    </cfRule>
    <cfRule type="expression" dxfId="6" priority="6" stopIfTrue="1">
      <formula>OR($H7="所", $H7="圏", $H7="局")</formula>
    </cfRule>
    <cfRule type="expression" dxfId="5" priority="7" stopIfTrue="1">
      <formula>OR($G7="札幌市", $G7="小樽市", $G7="函館市", $G7="旭川市")</formula>
    </cfRule>
    <cfRule type="expression" dxfId="4" priority="8" stopIfTrue="1">
      <formula>OR($H7="市", $H7="町", $H7="村")</formula>
    </cfRule>
  </conditionalFormatting>
  <conditionalFormatting sqref="C7">
    <cfRule type="expression" dxfId="3" priority="1" stopIfTrue="1">
      <formula>OR($H7="国", $H7="道")</formula>
    </cfRule>
    <cfRule type="expression" dxfId="2" priority="2" stopIfTrue="1">
      <formula>OR($H7="所", $H7="圏", $H7="局")</formula>
    </cfRule>
    <cfRule type="expression" dxfId="1" priority="3" stopIfTrue="1">
      <formula>OR($G7="札幌市", $G7="小樽市", $G7="函館市", $G7="旭川市")</formula>
    </cfRule>
    <cfRule type="expression" dxfId="0" priority="4" stopIfTrue="1">
      <formula>OR($H7="市", $H7="町", $H7="村")</formula>
    </cfRule>
  </conditionalFormatting>
  <hyperlinks>
    <hyperlink ref="G196" r:id="rId1"/>
  </hyperlinks>
  <pageMargins left="0.39370078740157483" right="0.39370078740157483" top="0.39370078740157483" bottom="0.39370078740157483" header="0.31496062992125984" footer="0.31496062992125984"/>
  <pageSetup paperSize="9" scale="82" orientation="landscape"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B8:C8</xm:sqref>
        </x14:dataValidation>
        <x14:dataValidation type="list" allowBlank="1" showInputMessage="1" showErrorMessage="1">
          <x14:formula1>
            <xm:f>Sheet1!$H$2:$H$22</xm:f>
          </x14:formula1>
          <xm:sqref>B7:C7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4</vt:lpstr>
      <vt:lpstr>5</vt:lpstr>
      <vt:lpstr>6</vt:lpstr>
      <vt:lpstr>'4'!Print_Area</vt:lpstr>
      <vt:lpstr>'5'!Print_Area</vt:lpstr>
      <vt:lpst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佐土＿和也</dc:creator>
  <cp:lastModifiedBy>北原＿創太</cp:lastModifiedBy>
  <dcterms:created xsi:type="dcterms:W3CDTF">2023-05-17T04:59:33Z</dcterms:created>
  <dcterms:modified xsi:type="dcterms:W3CDTF">2024-01-19T10:14:58Z</dcterms:modified>
</cp:coreProperties>
</file>