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6030" windowWidth="19260" windowHeight="6075"/>
  </bookViews>
  <sheets>
    <sheet name="交付額一覧" sheetId="2" r:id="rId1"/>
  </sheets>
  <definedNames>
    <definedName name="_xlnm.Database">#REF!</definedName>
    <definedName name="_xlnm.Print_Area" localSheetId="0">交付額一覧!$A$1:$S$79</definedName>
    <definedName name="_xlnm.Print_Area">#REF!</definedName>
    <definedName name="_xlnm.Print_Titles">#N/A</definedName>
    <definedName name="Z_1DD3BD6E_4ADE_4A9C_8DC7_08200D0D785B_.wvu.PrintTitles" localSheetId="0" hidden="1">交付額一覧!$2:$4</definedName>
    <definedName name="Z_1F981319_C855_4DEF_A84E_CF9DF5614736_.wvu.PrintTitles" localSheetId="0" hidden="1">交付額一覧!$2:$4</definedName>
    <definedName name="Z_447E2D92_5DE1_445C_9072_CD69FCDDBCF0_.wvu.PrintTitles" localSheetId="0" hidden="1">交付額一覧!$2:$4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<sst xmlns:r="http://schemas.openxmlformats.org/officeDocument/2006/relationships" xmlns="http://schemas.openxmlformats.org/spreadsheetml/2006/main" count="206" uniqueCount="206">
  <si>
    <t>幌加内町</t>
  </si>
  <si>
    <t>興部町</t>
  </si>
  <si>
    <t>松前町</t>
  </si>
  <si>
    <t>滝上町</t>
  </si>
  <si>
    <t>新ひだか町</t>
    <rPh sb="0" eb="1">
      <t>シン</t>
    </rPh>
    <rPh sb="4" eb="5">
      <t>チョウ</t>
    </rPh>
    <phoneticPr fontId="10"/>
  </si>
  <si>
    <t>後志計</t>
    <rPh sb="0" eb="2">
      <t>シリベシ</t>
    </rPh>
    <rPh sb="2" eb="3">
      <t>ケイ</t>
    </rPh>
    <phoneticPr fontId="5"/>
  </si>
  <si>
    <t>乙部町</t>
  </si>
  <si>
    <t>札幌市</t>
  </si>
  <si>
    <t>壮瞥町</t>
  </si>
  <si>
    <t>美唄市</t>
  </si>
  <si>
    <t>室蘭市</t>
  </si>
  <si>
    <t>石狩市</t>
  </si>
  <si>
    <t>寿都町</t>
  </si>
  <si>
    <t>根室市</t>
  </si>
  <si>
    <t>日高町</t>
  </si>
  <si>
    <t>羅臼町</t>
  </si>
  <si>
    <t>登別市</t>
  </si>
  <si>
    <t>置戸町</t>
  </si>
  <si>
    <t>安平町</t>
    <rPh sb="0" eb="2">
      <t>アビラ</t>
    </rPh>
    <rPh sb="2" eb="3">
      <t>チョウ</t>
    </rPh>
    <phoneticPr fontId="10"/>
  </si>
  <si>
    <t>上士幌町</t>
  </si>
  <si>
    <t>えりも町</t>
  </si>
  <si>
    <t>（単位：千円、％）</t>
  </si>
  <si>
    <t>市町村名</t>
  </si>
  <si>
    <t>厚沢部町</t>
  </si>
  <si>
    <t>増減率</t>
  </si>
  <si>
    <t>訓子府町</t>
  </si>
  <si>
    <t>斜里町</t>
  </si>
  <si>
    <t>豊浦町</t>
  </si>
  <si>
    <t>函館市</t>
  </si>
  <si>
    <t>美幌町</t>
  </si>
  <si>
    <t>今金町</t>
  </si>
  <si>
    <t>北見市</t>
  </si>
  <si>
    <t>都市計</t>
  </si>
  <si>
    <t>津別町</t>
  </si>
  <si>
    <t>佐呂間町</t>
  </si>
  <si>
    <t>恵庭市</t>
  </si>
  <si>
    <t>小樽市</t>
  </si>
  <si>
    <t>足寄町</t>
  </si>
  <si>
    <t>白老町</t>
  </si>
  <si>
    <t>むかわ町</t>
    <rPh sb="3" eb="4">
      <t>チョウ</t>
    </rPh>
    <phoneticPr fontId="10"/>
  </si>
  <si>
    <t>稚内市</t>
  </si>
  <si>
    <t>小清水町</t>
  </si>
  <si>
    <t>旭川市</t>
  </si>
  <si>
    <t>東川町</t>
  </si>
  <si>
    <t>西興部村</t>
  </si>
  <si>
    <t>厚真町</t>
  </si>
  <si>
    <t>浜頓別町</t>
  </si>
  <si>
    <t>滝川市</t>
  </si>
  <si>
    <t>雄武町</t>
  </si>
  <si>
    <t>下川町</t>
  </si>
  <si>
    <t>清里町</t>
  </si>
  <si>
    <t>洞爺湖町</t>
    <rPh sb="0" eb="3">
      <t>トウヤコ</t>
    </rPh>
    <rPh sb="3" eb="4">
      <t>チョウ</t>
    </rPh>
    <phoneticPr fontId="10"/>
  </si>
  <si>
    <t>釧路市</t>
  </si>
  <si>
    <t>帯広市</t>
  </si>
  <si>
    <t>夕張市</t>
  </si>
  <si>
    <t>苫小牧市</t>
  </si>
  <si>
    <t>網走市</t>
  </si>
  <si>
    <t>平取町</t>
  </si>
  <si>
    <t>豊頃町</t>
  </si>
  <si>
    <t>留萌市</t>
  </si>
  <si>
    <t>遠軽町</t>
  </si>
  <si>
    <t>岩見沢市</t>
  </si>
  <si>
    <t>浦河町</t>
  </si>
  <si>
    <t>新冠町</t>
  </si>
  <si>
    <t>湧別町</t>
  </si>
  <si>
    <t>様似町</t>
  </si>
  <si>
    <t>大空町</t>
    <rPh sb="0" eb="3">
      <t>オオゾラチョウ</t>
    </rPh>
    <phoneticPr fontId="10"/>
  </si>
  <si>
    <t>芦別市</t>
  </si>
  <si>
    <t>砂川市</t>
  </si>
  <si>
    <t>福島町</t>
  </si>
  <si>
    <t>音更町</t>
  </si>
  <si>
    <t>共和町</t>
  </si>
  <si>
    <t>江別市</t>
  </si>
  <si>
    <t>知内町</t>
  </si>
  <si>
    <t>士幌町</t>
  </si>
  <si>
    <t>赤平市</t>
  </si>
  <si>
    <t>木古内町</t>
  </si>
  <si>
    <t>紋別市</t>
  </si>
  <si>
    <t>奈井江町</t>
  </si>
  <si>
    <t>陸別町</t>
  </si>
  <si>
    <t>七飯町</t>
  </si>
  <si>
    <t>鹿追町</t>
  </si>
  <si>
    <t>浦臼町</t>
  </si>
  <si>
    <t>士別市</t>
  </si>
  <si>
    <t>鹿部町</t>
  </si>
  <si>
    <t>中富良野町</t>
  </si>
  <si>
    <t>新得町</t>
  </si>
  <si>
    <t>名寄市</t>
  </si>
  <si>
    <t>森町</t>
  </si>
  <si>
    <t>清水町</t>
  </si>
  <si>
    <t>三笠市</t>
  </si>
  <si>
    <t>八雲町</t>
  </si>
  <si>
    <t>芽室町</t>
  </si>
  <si>
    <t>長万部町</t>
  </si>
  <si>
    <t>胆振計</t>
    <rPh sb="0" eb="2">
      <t>イブリ</t>
    </rPh>
    <rPh sb="2" eb="3">
      <t>ケイ</t>
    </rPh>
    <phoneticPr fontId="5"/>
  </si>
  <si>
    <t>中札内村</t>
  </si>
  <si>
    <t>千歳市</t>
  </si>
  <si>
    <t>江差町</t>
  </si>
  <si>
    <t>愛別町</t>
  </si>
  <si>
    <t>更別村</t>
  </si>
  <si>
    <t>上ノ国町</t>
  </si>
  <si>
    <t>大樹町</t>
  </si>
  <si>
    <t>広尾町</t>
  </si>
  <si>
    <t>歌志内市</t>
  </si>
  <si>
    <t>幕別町</t>
  </si>
  <si>
    <t>深川市</t>
  </si>
  <si>
    <t>奥尻町</t>
  </si>
  <si>
    <t>池田町</t>
  </si>
  <si>
    <t>富良野市</t>
  </si>
  <si>
    <t>せたな町</t>
  </si>
  <si>
    <t>本別町</t>
  </si>
  <si>
    <t>鷹栖町</t>
  </si>
  <si>
    <t>伊達市</t>
  </si>
  <si>
    <t>東神楽町</t>
  </si>
  <si>
    <t>北広島市</t>
  </si>
  <si>
    <t>羽幌町</t>
  </si>
  <si>
    <t>当麻町</t>
  </si>
  <si>
    <t>浦幌町</t>
  </si>
  <si>
    <t>比布町</t>
  </si>
  <si>
    <t>釧路町</t>
  </si>
  <si>
    <t>上砂川町</t>
  </si>
  <si>
    <t>北斗市</t>
    <rPh sb="0" eb="2">
      <t>ホクト</t>
    </rPh>
    <rPh sb="2" eb="3">
      <t>シ</t>
    </rPh>
    <phoneticPr fontId="10"/>
  </si>
  <si>
    <t>厚岸町</t>
  </si>
  <si>
    <t>南幌町</t>
  </si>
  <si>
    <t>上川町</t>
  </si>
  <si>
    <t>浜中町</t>
  </si>
  <si>
    <t>標茶町</t>
  </si>
  <si>
    <t>美瑛町</t>
  </si>
  <si>
    <t>弟子屈町</t>
  </si>
  <si>
    <t>由仁町</t>
  </si>
  <si>
    <t>上富良野町</t>
  </si>
  <si>
    <t>鶴居村</t>
  </si>
  <si>
    <t>長沼町</t>
  </si>
  <si>
    <t>白糠町</t>
  </si>
  <si>
    <t>栗山町</t>
  </si>
  <si>
    <t>南富良野町</t>
  </si>
  <si>
    <t>別海町</t>
  </si>
  <si>
    <t>月形町</t>
  </si>
  <si>
    <t>占冠村</t>
  </si>
  <si>
    <t>真狩村</t>
  </si>
  <si>
    <t>中標津町</t>
  </si>
  <si>
    <t>和寒町</t>
  </si>
  <si>
    <t>標津町</t>
  </si>
  <si>
    <t>新十津川町</t>
  </si>
  <si>
    <t>剣淵町</t>
  </si>
  <si>
    <t>妹背牛町</t>
  </si>
  <si>
    <t>秩父別町</t>
  </si>
  <si>
    <t>美深町</t>
  </si>
  <si>
    <t>雨竜町</t>
  </si>
  <si>
    <t>音威子府村</t>
  </si>
  <si>
    <t>北竜町</t>
  </si>
  <si>
    <t>中川町</t>
  </si>
  <si>
    <t>沼田町</t>
  </si>
  <si>
    <t>当別町</t>
  </si>
  <si>
    <t>増毛町</t>
  </si>
  <si>
    <t>岩内町</t>
  </si>
  <si>
    <t>新篠津村</t>
  </si>
  <si>
    <t>小平町</t>
  </si>
  <si>
    <t>空知計</t>
    <rPh sb="0" eb="2">
      <t>ソラチ</t>
    </rPh>
    <rPh sb="2" eb="3">
      <t>ケイ</t>
    </rPh>
    <phoneticPr fontId="5"/>
  </si>
  <si>
    <t>大都市</t>
  </si>
  <si>
    <t>島牧村</t>
  </si>
  <si>
    <t>苫前町</t>
  </si>
  <si>
    <t>黒松内町</t>
  </si>
  <si>
    <t>京極町</t>
  </si>
  <si>
    <t>初山別村</t>
  </si>
  <si>
    <t>蘭越町</t>
  </si>
  <si>
    <t>遠別町</t>
  </si>
  <si>
    <t>ニセコ町</t>
  </si>
  <si>
    <t>天塩町</t>
  </si>
  <si>
    <t>猿払村</t>
  </si>
  <si>
    <t>留寿都村</t>
  </si>
  <si>
    <t>喜茂別町</t>
  </si>
  <si>
    <t>中頓別町</t>
  </si>
  <si>
    <t>枝幸町</t>
  </si>
  <si>
    <t>倶知安町</t>
  </si>
  <si>
    <t>豊富町</t>
  </si>
  <si>
    <t>礼文町</t>
  </si>
  <si>
    <t>利尻町</t>
  </si>
  <si>
    <t>泊村</t>
  </si>
  <si>
    <t>利尻富士町</t>
  </si>
  <si>
    <t>町村計</t>
  </si>
  <si>
    <t>神恵内村</t>
  </si>
  <si>
    <t>幌延町</t>
  </si>
  <si>
    <t>全道計</t>
  </si>
  <si>
    <t>積丹町</t>
  </si>
  <si>
    <t>古平町</t>
  </si>
  <si>
    <t>仁木町</t>
  </si>
  <si>
    <t>余市町</t>
    <rPh sb="0" eb="3">
      <t>ヨイチチョウ</t>
    </rPh>
    <phoneticPr fontId="11"/>
  </si>
  <si>
    <t>赤井川村</t>
    <rPh sb="0" eb="4">
      <t>アカイガワムラ</t>
    </rPh>
    <phoneticPr fontId="11"/>
  </si>
  <si>
    <t>宗谷計</t>
    <rPh sb="0" eb="2">
      <t>ソウヤ</t>
    </rPh>
    <rPh sb="2" eb="3">
      <t>ケイ</t>
    </rPh>
    <phoneticPr fontId="5"/>
  </si>
  <si>
    <t>交付額</t>
    <rPh sb="0" eb="2">
      <t>コウフ</t>
    </rPh>
    <rPh sb="2" eb="3">
      <t>ガク</t>
    </rPh>
    <phoneticPr fontId="11"/>
  </si>
  <si>
    <t>３月分</t>
    <rPh sb="1" eb="2">
      <t>ガツ</t>
    </rPh>
    <rPh sb="2" eb="3">
      <t>ブン</t>
    </rPh>
    <phoneticPr fontId="5"/>
  </si>
  <si>
    <t>上川計</t>
    <rPh sb="0" eb="2">
      <t>カミカワ</t>
    </rPh>
    <rPh sb="2" eb="3">
      <t>ケイ</t>
    </rPh>
    <phoneticPr fontId="5"/>
  </si>
  <si>
    <t>日高計</t>
    <rPh sb="0" eb="2">
      <t>ヒダカ</t>
    </rPh>
    <rPh sb="2" eb="3">
      <t>ケイ</t>
    </rPh>
    <phoneticPr fontId="5"/>
  </si>
  <si>
    <t>オホーツク計</t>
    <rPh sb="5" eb="6">
      <t>ケイ</t>
    </rPh>
    <phoneticPr fontId="5"/>
  </si>
  <si>
    <t>渡島計</t>
    <rPh sb="0" eb="2">
      <t>オシマ</t>
    </rPh>
    <rPh sb="2" eb="3">
      <t>ケイ</t>
    </rPh>
    <phoneticPr fontId="5"/>
  </si>
  <si>
    <t>檜山計</t>
    <rPh sb="0" eb="2">
      <t>ヒヤマ</t>
    </rPh>
    <rPh sb="2" eb="3">
      <t>ケイ</t>
    </rPh>
    <phoneticPr fontId="5"/>
  </si>
  <si>
    <t>十勝計</t>
    <rPh sb="0" eb="2">
      <t>トカチ</t>
    </rPh>
    <rPh sb="2" eb="3">
      <t>ケイ</t>
    </rPh>
    <phoneticPr fontId="5"/>
  </si>
  <si>
    <t>石狩計</t>
    <rPh sb="0" eb="2">
      <t>イシカリ</t>
    </rPh>
    <rPh sb="2" eb="3">
      <t>ケイ</t>
    </rPh>
    <phoneticPr fontId="5"/>
  </si>
  <si>
    <t>留萌計</t>
    <rPh sb="0" eb="2">
      <t>ルモイ</t>
    </rPh>
    <rPh sb="2" eb="3">
      <t>ケイ</t>
    </rPh>
    <phoneticPr fontId="5"/>
  </si>
  <si>
    <t>釧路計</t>
    <rPh sb="0" eb="2">
      <t>クシロ</t>
    </rPh>
    <rPh sb="2" eb="3">
      <t>ケイ</t>
    </rPh>
    <phoneticPr fontId="5"/>
  </si>
  <si>
    <t>根室計</t>
    <rPh sb="0" eb="2">
      <t>ネムロ</t>
    </rPh>
    <rPh sb="2" eb="3">
      <t>ケイ</t>
    </rPh>
    <phoneticPr fontId="5"/>
  </si>
  <si>
    <t>市計</t>
    <rPh sb="0" eb="2">
      <t>シケイ</t>
    </rPh>
    <phoneticPr fontId="5"/>
  </si>
  <si>
    <r>
      <t>　　　令和元年度</t>
    </r>
    <r>
      <rPr>
        <b/>
        <sz val="12"/>
        <color theme="1"/>
        <rFont val="ＭＳ ゴシック"/>
      </rPr>
      <t>　特別交付税交付額</t>
    </r>
    <rPh sb="3" eb="5">
      <t>レイワ</t>
    </rPh>
    <rPh sb="5" eb="8">
      <t>ガンネンド</t>
    </rPh>
    <rPh sb="9" eb="11">
      <t>トクベツ</t>
    </rPh>
    <rPh sb="14" eb="16">
      <t>コウフ</t>
    </rPh>
    <phoneticPr fontId="11"/>
  </si>
  <si>
    <r>
      <t>H</t>
    </r>
    <r>
      <rPr>
        <sz val="11"/>
        <color rgb="FFFF0000"/>
        <rFont val="ＭＳ Ｐゴシック"/>
      </rPr>
      <t>30</t>
    </r>
    <r>
      <rPr>
        <sz val="11"/>
        <color auto="1"/>
        <rFont val="ＭＳ Ｐゴシック"/>
      </rPr>
      <t>年度決定額</t>
    </r>
    <rPh sb="3" eb="5">
      <t>ネンド</t>
    </rPh>
    <rPh sb="5" eb="8">
      <t>ケッテイガク</t>
    </rPh>
    <phoneticPr fontId="5"/>
  </si>
  <si>
    <r>
      <rPr>
        <sz val="11"/>
        <color rgb="FFFF0000"/>
        <rFont val="ＭＳ Ｐゴシック"/>
      </rPr>
      <t>R1</t>
    </r>
    <r>
      <rPr>
        <sz val="11"/>
        <color auto="1"/>
        <rFont val="ＭＳ Ｐゴシック"/>
      </rPr>
      <t>.12月分</t>
    </r>
    <rPh sb="5" eb="6">
      <t>ガツ</t>
    </rPh>
    <rPh sb="6" eb="7">
      <t>ブン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</si>
</sst>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.0;&quot;▲ &quot;#,##0.0"/>
    <numFmt numFmtId="178" formatCode="#,##0.0;[Red]\-#,##0.0"/>
    <numFmt numFmtId="176" formatCode="#,##0;&quot;▲ &quot;#,##0"/>
  </numFmts>
  <fonts count="12">
    <font>
      <sz val="10"/>
      <color auto="1"/>
      <name val="ＭＳ ゴシック"/>
    </font>
    <font>
      <sz val="14"/>
      <color auto="1"/>
      <name val="ＭＳ 明朝"/>
    </font>
    <font>
      <sz val="10"/>
      <color auto="1"/>
      <name val="ＭＳ ゴシック"/>
    </font>
    <font>
      <sz val="11"/>
      <color auto="1"/>
      <name val="ＭＳ Ｐゴシック"/>
    </font>
    <font>
      <sz val="14"/>
      <color auto="1"/>
      <name val="ＭＳ ゴシック"/>
    </font>
    <font>
      <sz val="6"/>
      <color auto="1"/>
      <name val="ＭＳ ゴシック"/>
    </font>
    <font>
      <b/>
      <sz val="12"/>
      <color auto="1"/>
      <name val="ＭＳ ゴシック"/>
    </font>
    <font>
      <b/>
      <sz val="12"/>
      <color theme="1"/>
      <name val="ＭＳ ゴシック"/>
    </font>
    <font>
      <sz val="12"/>
      <color auto="1"/>
      <name val="ＭＳ ゴシック"/>
    </font>
    <font>
      <b/>
      <u/>
      <sz val="12"/>
      <color auto="1"/>
      <name val="ＭＳ ゴシック"/>
    </font>
    <font>
      <b/>
      <sz val="15"/>
      <color indexed="56"/>
      <name val="ＭＳ Ｐゴシック"/>
    </font>
    <font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" fontId="1" fillId="0" borderId="0"/>
    <xf numFmtId="38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88">
    <xf numFmtId="0" fontId="0" fillId="0" borderId="0" xfId="0"/>
    <xf numFmtId="0" fontId="0" fillId="0" borderId="0" xfId="4" applyFont="1" applyFill="1" applyAlignment="1">
      <alignment vertical="center"/>
    </xf>
    <xf numFmtId="0" fontId="0" fillId="0" borderId="0" xfId="4" applyFont="1" applyFill="1" applyAlignment="1">
      <alignment horizontal="distributed" vertical="center"/>
    </xf>
    <xf numFmtId="0" fontId="6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38" fontId="8" fillId="0" borderId="0" xfId="4" applyNumberFormat="1" applyFont="1" applyFill="1" applyAlignment="1">
      <alignment vertical="center"/>
    </xf>
    <xf numFmtId="38" fontId="0" fillId="0" borderId="1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38" fontId="0" fillId="0" borderId="3" xfId="4" applyNumberFormat="1" applyFont="1" applyFill="1" applyBorder="1" applyAlignment="1">
      <alignment horizontal="distributed" vertical="center" shrinkToFit="1"/>
    </xf>
    <xf numFmtId="38" fontId="0" fillId="0" borderId="4" xfId="4" applyNumberFormat="1" applyFont="1" applyFill="1" applyBorder="1" applyAlignment="1">
      <alignment horizontal="distributed" vertical="center" shrinkToFit="1"/>
    </xf>
    <xf numFmtId="38" fontId="0" fillId="0" borderId="5" xfId="4" applyNumberFormat="1" applyFont="1" applyFill="1" applyBorder="1" applyAlignment="1">
      <alignment horizontal="distributed" vertical="center" shrinkToFit="1"/>
    </xf>
    <xf numFmtId="38" fontId="0" fillId="0" borderId="6" xfId="4" applyNumberFormat="1" applyFont="1" applyFill="1" applyBorder="1" applyAlignment="1">
      <alignment horizontal="distributed" vertical="center" shrinkToFit="1"/>
    </xf>
    <xf numFmtId="38" fontId="0" fillId="0" borderId="7" xfId="4" applyNumberFormat="1" applyFont="1" applyFill="1" applyBorder="1" applyAlignment="1">
      <alignment horizontal="distributed" vertical="center" shrinkToFit="1"/>
    </xf>
    <xf numFmtId="38" fontId="0" fillId="0" borderId="8" xfId="4" applyNumberFormat="1" applyFont="1" applyFill="1" applyBorder="1" applyAlignment="1">
      <alignment horizontal="distributed" vertical="center" shrinkToFit="1"/>
    </xf>
    <xf numFmtId="38" fontId="0" fillId="0" borderId="9" xfId="4" applyNumberFormat="1" applyFont="1" applyFill="1" applyBorder="1" applyAlignment="1">
      <alignment horizontal="distributed" vertical="center" shrinkToFit="1"/>
    </xf>
    <xf numFmtId="38" fontId="0" fillId="0" borderId="10" xfId="4" applyNumberFormat="1" applyFont="1" applyFill="1" applyBorder="1" applyAlignment="1">
      <alignment horizontal="distributed" vertical="center" shrinkToFit="1"/>
    </xf>
    <xf numFmtId="38" fontId="6" fillId="0" borderId="0" xfId="4" applyNumberFormat="1" applyFont="1" applyFill="1" applyAlignment="1">
      <alignment vertical="center"/>
    </xf>
    <xf numFmtId="38" fontId="0" fillId="0" borderId="0" xfId="4" applyNumberFormat="1" applyFont="1" applyFill="1" applyAlignment="1">
      <alignment vertical="center"/>
    </xf>
    <xf numFmtId="38" fontId="0" fillId="0" borderId="11" xfId="4" applyNumberFormat="1" applyFont="1" applyFill="1" applyBorder="1" applyAlignment="1">
      <alignment horizontal="center" vertical="center" shrinkToFit="1"/>
    </xf>
    <xf numFmtId="0" fontId="3" fillId="0" borderId="12" xfId="4" applyFont="1" applyFill="1" applyBorder="1" applyAlignment="1">
      <alignment vertical="center" shrinkToFit="1"/>
    </xf>
    <xf numFmtId="176" fontId="8" fillId="0" borderId="0" xfId="4" applyNumberFormat="1" applyFont="1" applyFill="1" applyBorder="1" applyAlignment="1">
      <alignment vertical="center" shrinkToFit="1"/>
    </xf>
    <xf numFmtId="176" fontId="8" fillId="0" borderId="13" xfId="4" applyNumberFormat="1" applyFont="1" applyFill="1" applyBorder="1" applyAlignment="1">
      <alignment vertical="center" shrinkToFit="1"/>
    </xf>
    <xf numFmtId="176" fontId="8" fillId="0" borderId="14" xfId="4" applyNumberFormat="1" applyFont="1" applyFill="1" applyBorder="1" applyAlignment="1">
      <alignment vertical="center" shrinkToFit="1"/>
    </xf>
    <xf numFmtId="176" fontId="8" fillId="0" borderId="15" xfId="4" applyNumberFormat="1" applyFont="1" applyFill="1" applyBorder="1" applyAlignment="1">
      <alignment vertical="center" shrinkToFit="1"/>
    </xf>
    <xf numFmtId="176" fontId="8" fillId="0" borderId="16" xfId="4" applyNumberFormat="1" applyFont="1" applyFill="1" applyBorder="1" applyAlignment="1">
      <alignment vertical="center" shrinkToFit="1"/>
    </xf>
    <xf numFmtId="176" fontId="8" fillId="0" borderId="17" xfId="4" applyNumberFormat="1" applyFont="1" applyFill="1" applyBorder="1" applyAlignment="1">
      <alignment vertical="center" shrinkToFit="1"/>
    </xf>
    <xf numFmtId="176" fontId="8" fillId="0" borderId="18" xfId="4" applyNumberFormat="1" applyFont="1" applyFill="1" applyBorder="1" applyAlignment="1">
      <alignment vertical="center" shrinkToFit="1"/>
    </xf>
    <xf numFmtId="176" fontId="8" fillId="0" borderId="19" xfId="4" applyNumberFormat="1" applyFont="1" applyFill="1" applyBorder="1" applyAlignment="1">
      <alignment vertical="center" shrinkToFit="1"/>
    </xf>
    <xf numFmtId="38" fontId="0" fillId="0" borderId="20" xfId="4" applyNumberFormat="1" applyFont="1" applyFill="1" applyBorder="1" applyAlignment="1">
      <alignment horizontal="center" vertical="center" shrinkToFit="1"/>
    </xf>
    <xf numFmtId="0" fontId="3" fillId="0" borderId="21" xfId="4" applyFont="1" applyFill="1" applyBorder="1" applyAlignment="1">
      <alignment vertical="center" shrinkToFit="1"/>
    </xf>
    <xf numFmtId="176" fontId="8" fillId="0" borderId="22" xfId="4" applyNumberFormat="1" applyFont="1" applyFill="1" applyBorder="1" applyAlignment="1">
      <alignment vertical="center" shrinkToFit="1"/>
    </xf>
    <xf numFmtId="176" fontId="8" fillId="0" borderId="23" xfId="4" applyNumberFormat="1" applyFont="1" applyFill="1" applyBorder="1" applyAlignment="1">
      <alignment vertical="center" shrinkToFit="1"/>
    </xf>
    <xf numFmtId="176" fontId="8" fillId="0" borderId="24" xfId="4" applyNumberFormat="1" applyFont="1" applyFill="1" applyBorder="1" applyAlignment="1">
      <alignment vertical="center" shrinkToFit="1"/>
    </xf>
    <xf numFmtId="176" fontId="8" fillId="0" borderId="25" xfId="4" applyNumberFormat="1" applyFont="1" applyFill="1" applyBorder="1" applyAlignment="1">
      <alignment vertical="center" shrinkToFit="1"/>
    </xf>
    <xf numFmtId="176" fontId="8" fillId="0" borderId="26" xfId="4" applyNumberFormat="1" applyFont="1" applyFill="1" applyBorder="1" applyAlignment="1">
      <alignment vertical="center" shrinkToFit="1"/>
    </xf>
    <xf numFmtId="176" fontId="8" fillId="0" borderId="27" xfId="4" applyNumberFormat="1" applyFont="1" applyFill="1" applyBorder="1" applyAlignment="1">
      <alignment vertical="center" shrinkToFit="1"/>
    </xf>
    <xf numFmtId="176" fontId="8" fillId="0" borderId="28" xfId="4" applyNumberFormat="1" applyFont="1" applyFill="1" applyBorder="1" applyAlignment="1">
      <alignment vertical="center" shrinkToFit="1"/>
    </xf>
    <xf numFmtId="176" fontId="8" fillId="0" borderId="29" xfId="4" applyNumberFormat="1" applyFont="1" applyFill="1" applyBorder="1" applyAlignment="1">
      <alignment vertical="center" shrinkToFit="1"/>
    </xf>
    <xf numFmtId="0" fontId="3" fillId="0" borderId="21" xfId="4" applyFont="1" applyFill="1" applyBorder="1" applyAlignment="1">
      <alignment horizontal="center" vertical="center" shrinkToFit="1"/>
    </xf>
    <xf numFmtId="38" fontId="0" fillId="0" borderId="30" xfId="4" applyNumberFormat="1" applyFont="1" applyFill="1" applyBorder="1" applyAlignment="1">
      <alignment horizontal="center" vertical="center" shrinkToFit="1"/>
    </xf>
    <xf numFmtId="0" fontId="0" fillId="0" borderId="31" xfId="4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vertical="center" shrinkToFit="1"/>
    </xf>
    <xf numFmtId="177" fontId="8" fillId="0" borderId="34" xfId="4" applyNumberFormat="1" applyFont="1" applyFill="1" applyBorder="1" applyAlignment="1">
      <alignment vertical="center" shrinkToFit="1"/>
    </xf>
    <xf numFmtId="177" fontId="8" fillId="0" borderId="35" xfId="4" applyNumberFormat="1" applyFont="1" applyFill="1" applyBorder="1" applyAlignment="1">
      <alignment vertical="center" shrinkToFit="1"/>
    </xf>
    <xf numFmtId="177" fontId="8" fillId="0" borderId="36" xfId="4" applyNumberFormat="1" applyFont="1" applyFill="1" applyBorder="1" applyAlignment="1">
      <alignment vertical="center" shrinkToFit="1"/>
    </xf>
    <xf numFmtId="177" fontId="8" fillId="0" borderId="37" xfId="4" applyNumberFormat="1" applyFont="1" applyFill="1" applyBorder="1" applyAlignment="1">
      <alignment vertical="center" shrinkToFit="1"/>
    </xf>
    <xf numFmtId="177" fontId="8" fillId="0" borderId="38" xfId="4" applyNumberFormat="1" applyFont="1" applyFill="1" applyBorder="1" applyAlignment="1">
      <alignment vertical="center" shrinkToFit="1"/>
    </xf>
    <xf numFmtId="177" fontId="8" fillId="0" borderId="39" xfId="4" applyNumberFormat="1" applyFont="1" applyFill="1" applyBorder="1" applyAlignment="1">
      <alignment vertical="center" shrinkToFit="1"/>
    </xf>
    <xf numFmtId="177" fontId="8" fillId="0" borderId="40" xfId="4" applyNumberFormat="1" applyFont="1" applyFill="1" applyBorder="1" applyAlignment="1">
      <alignment vertical="center" shrinkToFit="1"/>
    </xf>
    <xf numFmtId="177" fontId="8" fillId="0" borderId="41" xfId="4" applyNumberFormat="1" applyFont="1" applyFill="1" applyBorder="1" applyAlignment="1">
      <alignment vertical="center" shrinkToFit="1"/>
    </xf>
    <xf numFmtId="0" fontId="0" fillId="0" borderId="42" xfId="4" applyFont="1" applyFill="1" applyBorder="1" applyAlignment="1">
      <alignment horizontal="distributed" vertical="center"/>
    </xf>
    <xf numFmtId="0" fontId="0" fillId="0" borderId="43" xfId="4" applyFont="1" applyFill="1" applyBorder="1" applyAlignment="1">
      <alignment vertical="center"/>
    </xf>
    <xf numFmtId="0" fontId="0" fillId="0" borderId="20" xfId="4" applyFont="1" applyFill="1" applyBorder="1" applyAlignment="1">
      <alignment vertical="center"/>
    </xf>
    <xf numFmtId="38" fontId="0" fillId="0" borderId="0" xfId="4" applyNumberFormat="1" applyFont="1" applyFill="1" applyBorder="1" applyAlignment="1">
      <alignment horizontal="distributed" vertical="center" shrinkToFit="1"/>
    </xf>
    <xf numFmtId="0" fontId="0" fillId="0" borderId="0" xfId="4" applyFont="1" applyFill="1" applyBorder="1" applyAlignment="1">
      <alignment horizontal="distributed" vertical="center"/>
    </xf>
    <xf numFmtId="0" fontId="0" fillId="0" borderId="23" xfId="4" applyFont="1" applyFill="1" applyBorder="1" applyAlignment="1">
      <alignment vertical="center"/>
    </xf>
    <xf numFmtId="0" fontId="0" fillId="0" borderId="29" xfId="4" applyFont="1" applyFill="1" applyBorder="1" applyAlignment="1">
      <alignment vertical="center"/>
    </xf>
    <xf numFmtId="38" fontId="0" fillId="0" borderId="0" xfId="4" applyNumberFormat="1" applyFont="1" applyFill="1" applyBorder="1" applyAlignment="1">
      <alignment vertical="center" shrinkToFit="1"/>
    </xf>
    <xf numFmtId="0" fontId="0" fillId="0" borderId="0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0" fillId="0" borderId="44" xfId="4" applyFont="1" applyFill="1" applyBorder="1" applyAlignment="1">
      <alignment vertical="center"/>
    </xf>
    <xf numFmtId="0" fontId="0" fillId="0" borderId="45" xfId="4" applyFont="1" applyFill="1" applyBorder="1" applyAlignment="1">
      <alignment vertical="center"/>
    </xf>
    <xf numFmtId="0" fontId="0" fillId="0" borderId="0" xfId="4" applyFont="1" applyFill="1" applyBorder="1" applyAlignment="1">
      <alignment vertical="center" shrinkToFit="1"/>
    </xf>
    <xf numFmtId="178" fontId="0" fillId="0" borderId="0" xfId="4" applyNumberFormat="1" applyFont="1" applyFill="1" applyBorder="1" applyAlignment="1">
      <alignment vertical="center" shrinkToFit="1"/>
    </xf>
    <xf numFmtId="38" fontId="0" fillId="0" borderId="7" xfId="4" applyNumberFormat="1" applyFont="1" applyFill="1" applyBorder="1" applyAlignment="1">
      <alignment vertical="center" shrinkToFit="1"/>
    </xf>
    <xf numFmtId="0" fontId="0" fillId="0" borderId="4" xfId="4" applyFont="1" applyFill="1" applyBorder="1" applyAlignment="1">
      <alignment vertical="center"/>
    </xf>
    <xf numFmtId="0" fontId="0" fillId="0" borderId="5" xfId="4" applyFont="1" applyFill="1" applyBorder="1" applyAlignment="1">
      <alignment vertical="center"/>
    </xf>
    <xf numFmtId="0" fontId="0" fillId="0" borderId="10" xfId="4" applyFont="1" applyFill="1" applyBorder="1" applyAlignment="1">
      <alignment vertical="center"/>
    </xf>
    <xf numFmtId="38" fontId="0" fillId="0" borderId="46" xfId="4" applyNumberFormat="1" applyFont="1" applyFill="1" applyBorder="1" applyAlignment="1">
      <alignment horizontal="distributed" vertical="center" shrinkToFit="1"/>
    </xf>
    <xf numFmtId="38" fontId="0" fillId="0" borderId="20" xfId="4" applyNumberFormat="1" applyFont="1" applyFill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42" xfId="4" applyFont="1" applyFill="1" applyBorder="1" applyAlignment="1">
      <alignment vertical="center"/>
    </xf>
    <xf numFmtId="0" fontId="0" fillId="0" borderId="47" xfId="4" applyFont="1" applyFill="1" applyBorder="1" applyAlignment="1">
      <alignment vertical="center"/>
    </xf>
    <xf numFmtId="176" fontId="8" fillId="0" borderId="47" xfId="4" applyNumberFormat="1" applyFont="1" applyFill="1" applyBorder="1" applyAlignment="1">
      <alignment vertical="center" shrinkToFit="1"/>
    </xf>
    <xf numFmtId="176" fontId="8" fillId="0" borderId="48" xfId="4" applyNumberFormat="1" applyFont="1" applyFill="1" applyBorder="1" applyAlignment="1">
      <alignment vertical="center" shrinkToFit="1"/>
    </xf>
    <xf numFmtId="176" fontId="0" fillId="0" borderId="20" xfId="4" applyNumberFormat="1" applyFont="1" applyFill="1" applyBorder="1" applyAlignment="1">
      <alignment vertical="center" shrinkToFit="1"/>
    </xf>
    <xf numFmtId="176" fontId="0" fillId="0" borderId="0" xfId="4" applyNumberFormat="1" applyFont="1" applyFill="1" applyBorder="1" applyAlignment="1">
      <alignment vertical="center"/>
    </xf>
    <xf numFmtId="38" fontId="8" fillId="0" borderId="0" xfId="4" applyNumberFormat="1" applyFont="1" applyFill="1" applyBorder="1" applyAlignment="1">
      <alignment vertical="center" shrinkToFit="1"/>
    </xf>
    <xf numFmtId="0" fontId="0" fillId="0" borderId="24" xfId="4" applyFont="1" applyFill="1" applyBorder="1" applyAlignment="1">
      <alignment vertical="center"/>
    </xf>
    <xf numFmtId="176" fontId="8" fillId="0" borderId="49" xfId="4" applyNumberFormat="1" applyFont="1" applyFill="1" applyBorder="1" applyAlignment="1">
      <alignment vertical="center" shrinkToFit="1"/>
    </xf>
    <xf numFmtId="176" fontId="8" fillId="0" borderId="20" xfId="4" applyNumberFormat="1" applyFont="1" applyFill="1" applyBorder="1" applyAlignment="1">
      <alignment vertical="center" shrinkToFit="1"/>
    </xf>
    <xf numFmtId="0" fontId="0" fillId="0" borderId="0" xfId="4" applyFont="1" applyFill="1" applyAlignment="1">
      <alignment horizontal="right" vertical="center"/>
    </xf>
    <xf numFmtId="0" fontId="0" fillId="0" borderId="50" xfId="4" applyFont="1" applyFill="1" applyBorder="1" applyAlignment="1">
      <alignment vertical="center"/>
    </xf>
    <xf numFmtId="177" fontId="8" fillId="0" borderId="50" xfId="4" applyNumberFormat="1" applyFont="1" applyFill="1" applyBorder="1" applyAlignment="1">
      <alignment vertical="center" shrinkToFit="1"/>
    </xf>
    <xf numFmtId="177" fontId="8" fillId="0" borderId="51" xfId="4" applyNumberFormat="1" applyFont="1" applyFill="1" applyBorder="1" applyAlignment="1">
      <alignment vertical="center" shrinkToFit="1"/>
    </xf>
    <xf numFmtId="178" fontId="0" fillId="0" borderId="20" xfId="4" applyNumberFormat="1" applyFont="1" applyFill="1" applyBorder="1" applyAlignment="1">
      <alignment vertical="center" shrinkToFit="1"/>
    </xf>
    <xf numFmtId="177" fontId="8" fillId="0" borderId="0" xfId="4" applyNumberFormat="1" applyFont="1" applyFill="1" applyBorder="1" applyAlignment="1">
      <alignment vertical="center" shrinkToFit="1"/>
    </xf>
  </cellXfs>
  <cellStyles count="6">
    <cellStyle name="未定義" xfId="1"/>
    <cellStyle name="桁区切り 2" xfId="2"/>
    <cellStyle name="標準" xfId="0" builtinId="0"/>
    <cellStyle name="標準 2" xfId="3"/>
    <cellStyle name="標準 3" xfId="4"/>
    <cellStyle name="標準 4" xfId="5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295910</xdr:colOff>
      <xdr:row>0</xdr:row>
      <xdr:rowOff>66675</xdr:rowOff>
    </xdr:from>
    <xdr:to xmlns:xdr="http://schemas.openxmlformats.org/drawingml/2006/spreadsheetDrawing">
      <xdr:col>18</xdr:col>
      <xdr:colOff>527685</xdr:colOff>
      <xdr:row>1</xdr:row>
      <xdr:rowOff>92075</xdr:rowOff>
    </xdr:to>
    <xdr:sp macro="" textlink="">
      <xdr:nvSpPr>
        <xdr:cNvPr id="3" name="正方形/長方形 2"/>
        <xdr:cNvSpPr/>
      </xdr:nvSpPr>
      <xdr:spPr>
        <a:xfrm>
          <a:off x="13934440" y="66675"/>
          <a:ext cx="1078865" cy="2159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 b="1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S88"/>
  <sheetViews>
    <sheetView tabSelected="1" view="pageBreakPreview" topLeftCell="B1" zoomScaleSheetLayoutView="100" workbookViewId="0">
      <pane xSplit="1" ySplit="5" topLeftCell="C6" activePane="bottomRight" state="frozen"/>
      <selection pane="topRight"/>
      <selection pane="bottomLeft"/>
      <selection pane="bottomRight" activeCell="B1" sqref="B1"/>
    </sheetView>
  </sheetViews>
  <sheetFormatPr defaultRowHeight="15.6" customHeight="1"/>
  <cols>
    <col min="1" max="1" width="4.140625" style="1" customWidth="1"/>
    <col min="2" max="2" width="12.7109375" style="2" customWidth="1"/>
    <col min="3" max="3" width="12.7109375" style="1" customWidth="1"/>
    <col min="4" max="4" width="14.42578125" style="1" hidden="1" customWidth="1"/>
    <col min="5" max="5" width="12.7109375" style="1" hidden="1" customWidth="1"/>
    <col min="6" max="6" width="12.7109375" style="1" customWidth="1"/>
    <col min="7" max="7" width="8.7109375" style="1" customWidth="1"/>
    <col min="8" max="8" width="12.7109375" style="2" customWidth="1"/>
    <col min="9" max="9" width="12.7109375" style="1" customWidth="1"/>
    <col min="10" max="10" width="14.42578125" style="1" hidden="1" customWidth="1"/>
    <col min="11" max="11" width="12.7109375" style="1" hidden="1" customWidth="1"/>
    <col min="12" max="12" width="12.7109375" style="1" customWidth="1"/>
    <col min="13" max="13" width="8.7109375" style="1" customWidth="1"/>
    <col min="14" max="14" width="12.7109375" style="2" customWidth="1"/>
    <col min="15" max="15" width="12.7109375" style="1" customWidth="1"/>
    <col min="16" max="16" width="14.42578125" style="1" hidden="1" customWidth="1"/>
    <col min="17" max="17" width="12.7109375" style="1" hidden="1" customWidth="1"/>
    <col min="18" max="18" width="12.7109375" style="1" customWidth="1"/>
    <col min="19" max="19" width="8.7109375" style="1" customWidth="1"/>
    <col min="20" max="16384" width="9.140625" style="1" customWidth="1"/>
  </cols>
  <sheetData>
    <row r="1" spans="2:19" ht="15" customHeight="1"/>
    <row r="2" spans="2:19" s="3" customFormat="1" ht="15" customHeight="1">
      <c r="B2" s="4" t="s">
        <v>203</v>
      </c>
      <c r="C2" s="16"/>
      <c r="D2" s="16"/>
      <c r="E2" s="16"/>
      <c r="F2" s="16"/>
      <c r="K2" s="16"/>
      <c r="L2" s="16"/>
      <c r="M2" s="60"/>
      <c r="Q2" s="16"/>
      <c r="R2" s="16"/>
    </row>
    <row r="3" spans="2:19" ht="15" customHeight="1">
      <c r="B3" s="5"/>
      <c r="C3" s="17"/>
      <c r="D3" s="17"/>
      <c r="E3" s="17"/>
      <c r="F3" s="17"/>
      <c r="K3" s="17"/>
      <c r="L3" s="17"/>
      <c r="Q3" s="17"/>
      <c r="R3" s="17"/>
      <c r="S3" s="82" t="s">
        <v>21</v>
      </c>
    </row>
    <row r="4" spans="2:19" s="2" customFormat="1" ht="15" customHeight="1">
      <c r="B4" s="6" t="s">
        <v>22</v>
      </c>
      <c r="C4" s="18" t="s">
        <v>190</v>
      </c>
      <c r="D4" s="28"/>
      <c r="E4" s="28"/>
      <c r="F4" s="39"/>
      <c r="G4" s="40" t="s">
        <v>24</v>
      </c>
      <c r="H4" s="6" t="s">
        <v>22</v>
      </c>
      <c r="I4" s="18" t="s">
        <v>190</v>
      </c>
      <c r="J4" s="28"/>
      <c r="K4" s="28"/>
      <c r="L4" s="39"/>
      <c r="M4" s="40" t="s">
        <v>24</v>
      </c>
      <c r="N4" s="6" t="s">
        <v>22</v>
      </c>
      <c r="O4" s="18" t="s">
        <v>190</v>
      </c>
      <c r="P4" s="28"/>
      <c r="Q4" s="28"/>
      <c r="R4" s="39"/>
      <c r="S4" s="40" t="s">
        <v>24</v>
      </c>
    </row>
    <row r="5" spans="2:19" s="2" customFormat="1" ht="15" customHeight="1">
      <c r="B5" s="7"/>
      <c r="C5" s="19"/>
      <c r="D5" s="29" t="s">
        <v>204</v>
      </c>
      <c r="E5" s="38" t="s">
        <v>205</v>
      </c>
      <c r="F5" s="38" t="s">
        <v>191</v>
      </c>
      <c r="G5" s="41"/>
      <c r="H5" s="7"/>
      <c r="I5" s="19"/>
      <c r="J5" s="29" t="str">
        <f>D5</f>
        <v>H30年度決定額</v>
      </c>
      <c r="K5" s="38" t="str">
        <f>E5</f>
        <v>R1.12月分</v>
      </c>
      <c r="L5" s="38" t="s">
        <v>191</v>
      </c>
      <c r="M5" s="41"/>
      <c r="N5" s="7"/>
      <c r="O5" s="19"/>
      <c r="P5" s="29" t="str">
        <f>J5</f>
        <v>H30年度決定額</v>
      </c>
      <c r="Q5" s="38" t="str">
        <f>K5</f>
        <v>R1.12月分</v>
      </c>
      <c r="R5" s="38" t="s">
        <v>191</v>
      </c>
      <c r="S5" s="41"/>
    </row>
    <row r="6" spans="2:19" ht="15" customHeight="1">
      <c r="B6" s="8" t="s">
        <v>7</v>
      </c>
      <c r="C6" s="20">
        <f t="shared" ref="C6:C79" si="0">E6+F6</f>
        <v>3090643</v>
      </c>
      <c r="D6" s="30">
        <v>4481972</v>
      </c>
      <c r="E6" s="30">
        <v>1262386</v>
      </c>
      <c r="F6" s="30">
        <v>1828257</v>
      </c>
      <c r="G6" s="42">
        <f t="shared" ref="G6:G79" si="1">(C6-D6)/D6*100</f>
        <v>-31.042786523432099</v>
      </c>
      <c r="H6" s="9" t="s">
        <v>27</v>
      </c>
      <c r="I6" s="21">
        <f t="shared" ref="I6:I77" si="2">K6+L6</f>
        <v>200379</v>
      </c>
      <c r="J6" s="31">
        <v>199225</v>
      </c>
      <c r="K6" s="31">
        <v>77897</v>
      </c>
      <c r="L6" s="31">
        <v>122482</v>
      </c>
      <c r="M6" s="47">
        <f t="shared" ref="M6:M77" si="3">(I6-J6)/J6*100</f>
        <v>0.5792445727192872</v>
      </c>
      <c r="N6" s="9" t="s">
        <v>29</v>
      </c>
      <c r="O6" s="21">
        <f t="shared" ref="O6:O53" si="4">Q6+R6</f>
        <v>395856</v>
      </c>
      <c r="P6" s="31">
        <v>361587</v>
      </c>
      <c r="Q6" s="31">
        <v>154925</v>
      </c>
      <c r="R6" s="31">
        <v>240931</v>
      </c>
      <c r="S6" s="47">
        <f t="shared" ref="S6:S53" si="5">(O6-P6)/P6*100</f>
        <v>9.4773871848268882</v>
      </c>
    </row>
    <row r="7" spans="2:19" ht="15" customHeight="1">
      <c r="B7" s="9" t="s">
        <v>28</v>
      </c>
      <c r="C7" s="21">
        <f t="shared" si="0"/>
        <v>1544034</v>
      </c>
      <c r="D7" s="31">
        <v>1719122</v>
      </c>
      <c r="E7" s="31">
        <v>715613</v>
      </c>
      <c r="F7" s="31">
        <v>828421</v>
      </c>
      <c r="G7" s="43">
        <f t="shared" si="1"/>
        <v>-10.184733835062316</v>
      </c>
      <c r="H7" s="10" t="s">
        <v>8</v>
      </c>
      <c r="I7" s="22">
        <f t="shared" si="2"/>
        <v>176280</v>
      </c>
      <c r="J7" s="32">
        <v>182165</v>
      </c>
      <c r="K7" s="32">
        <v>15288</v>
      </c>
      <c r="L7" s="32">
        <v>160992</v>
      </c>
      <c r="M7" s="44">
        <f t="shared" si="3"/>
        <v>-3.2305876540498999</v>
      </c>
      <c r="N7" s="10" t="s">
        <v>33</v>
      </c>
      <c r="O7" s="22">
        <f t="shared" si="4"/>
        <v>181744</v>
      </c>
      <c r="P7" s="32">
        <v>199634</v>
      </c>
      <c r="Q7" s="32">
        <v>16166</v>
      </c>
      <c r="R7" s="32">
        <v>165578</v>
      </c>
      <c r="S7" s="44">
        <f t="shared" si="5"/>
        <v>-8.9613993608303186</v>
      </c>
    </row>
    <row r="8" spans="2:19" ht="15" customHeight="1">
      <c r="B8" s="10" t="s">
        <v>36</v>
      </c>
      <c r="C8" s="22">
        <f t="shared" si="0"/>
        <v>807822</v>
      </c>
      <c r="D8" s="32">
        <v>980660</v>
      </c>
      <c r="E8" s="32">
        <v>330636</v>
      </c>
      <c r="F8" s="32">
        <v>477186</v>
      </c>
      <c r="G8" s="44">
        <f t="shared" si="1"/>
        <v>-17.624660942630474</v>
      </c>
      <c r="H8" s="10" t="s">
        <v>38</v>
      </c>
      <c r="I8" s="22">
        <f t="shared" si="2"/>
        <v>610569</v>
      </c>
      <c r="J8" s="32">
        <v>571308</v>
      </c>
      <c r="K8" s="32">
        <v>261240</v>
      </c>
      <c r="L8" s="32">
        <v>349329</v>
      </c>
      <c r="M8" s="44">
        <f t="shared" si="3"/>
        <v>6.8721250183788776</v>
      </c>
      <c r="N8" s="10" t="s">
        <v>26</v>
      </c>
      <c r="O8" s="22">
        <f t="shared" si="4"/>
        <v>340191</v>
      </c>
      <c r="P8" s="32">
        <v>321768</v>
      </c>
      <c r="Q8" s="32">
        <v>214966</v>
      </c>
      <c r="R8" s="32">
        <v>125225</v>
      </c>
      <c r="S8" s="44">
        <f t="shared" si="5"/>
        <v>5.7255538151711791</v>
      </c>
    </row>
    <row r="9" spans="2:19" ht="15" customHeight="1">
      <c r="B9" s="10" t="s">
        <v>42</v>
      </c>
      <c r="C9" s="22">
        <f t="shared" si="0"/>
        <v>875406</v>
      </c>
      <c r="D9" s="32">
        <v>1057306</v>
      </c>
      <c r="E9" s="32">
        <v>602066</v>
      </c>
      <c r="F9" s="32">
        <v>273340</v>
      </c>
      <c r="G9" s="44">
        <f t="shared" si="1"/>
        <v>-17.204101745379294</v>
      </c>
      <c r="H9" s="10" t="s">
        <v>45</v>
      </c>
      <c r="I9" s="22">
        <f t="shared" si="2"/>
        <v>1852917</v>
      </c>
      <c r="J9" s="32">
        <v>5424429</v>
      </c>
      <c r="K9" s="32">
        <v>1007585</v>
      </c>
      <c r="L9" s="32">
        <v>845332</v>
      </c>
      <c r="M9" s="44">
        <f t="shared" si="3"/>
        <v>-65.841252600043248</v>
      </c>
      <c r="N9" s="10" t="s">
        <v>50</v>
      </c>
      <c r="O9" s="22">
        <f t="shared" si="4"/>
        <v>122484</v>
      </c>
      <c r="P9" s="32">
        <v>134928</v>
      </c>
      <c r="Q9" s="32">
        <v>4165</v>
      </c>
      <c r="R9" s="32">
        <v>118319</v>
      </c>
      <c r="S9" s="44">
        <f t="shared" si="5"/>
        <v>-9.2226965492707222</v>
      </c>
    </row>
    <row r="10" spans="2:19" ht="15" customHeight="1">
      <c r="B10" s="10" t="s">
        <v>10</v>
      </c>
      <c r="C10" s="22">
        <f t="shared" si="0"/>
        <v>782140</v>
      </c>
      <c r="D10" s="32">
        <v>788273</v>
      </c>
      <c r="E10" s="32">
        <v>352155</v>
      </c>
      <c r="F10" s="32">
        <v>429985</v>
      </c>
      <c r="G10" s="44">
        <f t="shared" si="1"/>
        <v>-0.77802994647793344</v>
      </c>
      <c r="H10" s="10" t="s">
        <v>51</v>
      </c>
      <c r="I10" s="22">
        <f t="shared" si="2"/>
        <v>505222</v>
      </c>
      <c r="J10" s="32">
        <v>543411</v>
      </c>
      <c r="K10" s="32">
        <v>44712</v>
      </c>
      <c r="L10" s="32">
        <v>460510</v>
      </c>
      <c r="M10" s="44">
        <f t="shared" si="3"/>
        <v>-7.0276457414369613</v>
      </c>
      <c r="N10" s="10" t="s">
        <v>41</v>
      </c>
      <c r="O10" s="22">
        <f t="shared" si="4"/>
        <v>249064</v>
      </c>
      <c r="P10" s="32">
        <v>241828</v>
      </c>
      <c r="Q10" s="32">
        <v>130056</v>
      </c>
      <c r="R10" s="32">
        <v>119008</v>
      </c>
      <c r="S10" s="44">
        <f t="shared" si="5"/>
        <v>2.9922093388689479</v>
      </c>
    </row>
    <row r="11" spans="2:19" ht="15" customHeight="1">
      <c r="B11" s="10" t="s">
        <v>52</v>
      </c>
      <c r="C11" s="22">
        <f t="shared" si="0"/>
        <v>1957178</v>
      </c>
      <c r="D11" s="32">
        <v>1932627</v>
      </c>
      <c r="E11" s="32">
        <v>720833</v>
      </c>
      <c r="F11" s="32">
        <v>1236345</v>
      </c>
      <c r="G11" s="44">
        <f t="shared" si="1"/>
        <v>1.2703434237439506</v>
      </c>
      <c r="H11" s="10" t="s">
        <v>18</v>
      </c>
      <c r="I11" s="22">
        <f t="shared" si="2"/>
        <v>504665</v>
      </c>
      <c r="J11" s="32">
        <v>1468371</v>
      </c>
      <c r="K11" s="32">
        <v>95179</v>
      </c>
      <c r="L11" s="32">
        <v>409486</v>
      </c>
      <c r="M11" s="44">
        <f t="shared" si="3"/>
        <v>-65.630961112688823</v>
      </c>
      <c r="N11" s="10" t="s">
        <v>25</v>
      </c>
      <c r="O11" s="22">
        <f t="shared" si="4"/>
        <v>137195</v>
      </c>
      <c r="P11" s="32">
        <v>144934</v>
      </c>
      <c r="Q11" s="32">
        <v>9634</v>
      </c>
      <c r="R11" s="32">
        <v>127561</v>
      </c>
      <c r="S11" s="44">
        <f t="shared" si="5"/>
        <v>-5.3396718506354617</v>
      </c>
    </row>
    <row r="12" spans="2:19" ht="15" customHeight="1">
      <c r="B12" s="10" t="s">
        <v>53</v>
      </c>
      <c r="C12" s="22">
        <f t="shared" si="0"/>
        <v>800774</v>
      </c>
      <c r="D12" s="32">
        <v>828796</v>
      </c>
      <c r="E12" s="32">
        <v>294177</v>
      </c>
      <c r="F12" s="32">
        <v>506597</v>
      </c>
      <c r="G12" s="44">
        <f t="shared" si="1"/>
        <v>-3.3810491363375306</v>
      </c>
      <c r="H12" s="13" t="s">
        <v>39</v>
      </c>
      <c r="I12" s="25">
        <f t="shared" si="2"/>
        <v>1024674</v>
      </c>
      <c r="J12" s="35">
        <v>1438120</v>
      </c>
      <c r="K12" s="35">
        <v>268783</v>
      </c>
      <c r="L12" s="35">
        <v>755891</v>
      </c>
      <c r="M12" s="48">
        <f t="shared" si="3"/>
        <v>-28.749061274441633</v>
      </c>
      <c r="N12" s="10" t="s">
        <v>17</v>
      </c>
      <c r="O12" s="22">
        <f t="shared" si="4"/>
        <v>180902</v>
      </c>
      <c r="P12" s="32">
        <v>192242</v>
      </c>
      <c r="Q12" s="32">
        <v>88398</v>
      </c>
      <c r="R12" s="32">
        <v>92504</v>
      </c>
      <c r="S12" s="44">
        <f t="shared" si="5"/>
        <v>-5.89881503521603</v>
      </c>
    </row>
    <row r="13" spans="2:19" ht="15" customHeight="1">
      <c r="B13" s="10" t="s">
        <v>31</v>
      </c>
      <c r="C13" s="22">
        <f t="shared" si="0"/>
        <v>1816532</v>
      </c>
      <c r="D13" s="32">
        <v>1841776</v>
      </c>
      <c r="E13" s="32">
        <v>573237</v>
      </c>
      <c r="F13" s="32">
        <v>1243295</v>
      </c>
      <c r="G13" s="44">
        <f t="shared" si="1"/>
        <v>-1.3706335623876085</v>
      </c>
      <c r="H13" s="12" t="s">
        <v>94</v>
      </c>
      <c r="I13" s="24">
        <f t="shared" si="2"/>
        <v>4874706</v>
      </c>
      <c r="J13" s="34">
        <f>SUM(J6:J12)</f>
        <v>9827029</v>
      </c>
      <c r="K13" s="34">
        <f>SUM(K6:K12)</f>
        <v>1770684</v>
      </c>
      <c r="L13" s="34">
        <f>SUM(L6:L12)</f>
        <v>3104022</v>
      </c>
      <c r="M13" s="46">
        <f t="shared" si="3"/>
        <v>-50.394915899810613</v>
      </c>
      <c r="N13" s="10" t="s">
        <v>34</v>
      </c>
      <c r="O13" s="22">
        <f t="shared" si="4"/>
        <v>208735</v>
      </c>
      <c r="P13" s="32">
        <v>222419</v>
      </c>
      <c r="Q13" s="32">
        <v>43072</v>
      </c>
      <c r="R13" s="32">
        <v>165663</v>
      </c>
      <c r="S13" s="44">
        <f t="shared" si="5"/>
        <v>-6.1523520922223369</v>
      </c>
    </row>
    <row r="14" spans="2:19" ht="15" customHeight="1">
      <c r="B14" s="10" t="s">
        <v>54</v>
      </c>
      <c r="C14" s="22">
        <f t="shared" si="0"/>
        <v>1542818</v>
      </c>
      <c r="D14" s="32">
        <v>1569815</v>
      </c>
      <c r="E14" s="32">
        <v>305735</v>
      </c>
      <c r="F14" s="32">
        <v>1237083</v>
      </c>
      <c r="G14" s="44">
        <f t="shared" si="1"/>
        <v>-1.7197567866277237</v>
      </c>
      <c r="H14" s="14" t="s">
        <v>14</v>
      </c>
      <c r="I14" s="26">
        <f t="shared" si="2"/>
        <v>641237</v>
      </c>
      <c r="J14" s="36">
        <v>711281</v>
      </c>
      <c r="K14" s="36">
        <v>349885</v>
      </c>
      <c r="L14" s="36">
        <v>291352</v>
      </c>
      <c r="M14" s="49">
        <f t="shared" si="3"/>
        <v>-9.8475848504318257</v>
      </c>
      <c r="N14" s="10" t="s">
        <v>60</v>
      </c>
      <c r="O14" s="22">
        <f t="shared" si="4"/>
        <v>642881</v>
      </c>
      <c r="P14" s="32">
        <v>703022</v>
      </c>
      <c r="Q14" s="32">
        <v>108597</v>
      </c>
      <c r="R14" s="32">
        <v>534284</v>
      </c>
      <c r="S14" s="44">
        <f t="shared" si="5"/>
        <v>-8.554639826349673</v>
      </c>
    </row>
    <row r="15" spans="2:19" ht="15" customHeight="1">
      <c r="B15" s="10" t="s">
        <v>61</v>
      </c>
      <c r="C15" s="22">
        <f t="shared" si="0"/>
        <v>1571553</v>
      </c>
      <c r="D15" s="32">
        <v>1744503</v>
      </c>
      <c r="E15" s="32">
        <v>465295</v>
      </c>
      <c r="F15" s="32">
        <v>1106258</v>
      </c>
      <c r="G15" s="44">
        <f t="shared" si="1"/>
        <v>-9.9139984282056268</v>
      </c>
      <c r="H15" s="10" t="s">
        <v>57</v>
      </c>
      <c r="I15" s="22">
        <f t="shared" si="2"/>
        <v>316915</v>
      </c>
      <c r="J15" s="32">
        <v>347402</v>
      </c>
      <c r="K15" s="32">
        <v>149534</v>
      </c>
      <c r="L15" s="32">
        <v>167381</v>
      </c>
      <c r="M15" s="44">
        <f t="shared" si="3"/>
        <v>-8.7757122872061757</v>
      </c>
      <c r="N15" s="10" t="s">
        <v>64</v>
      </c>
      <c r="O15" s="22">
        <f t="shared" si="4"/>
        <v>314863</v>
      </c>
      <c r="P15" s="32">
        <v>330843</v>
      </c>
      <c r="Q15" s="32">
        <v>51643</v>
      </c>
      <c r="R15" s="32">
        <v>263220</v>
      </c>
      <c r="S15" s="44">
        <f t="shared" si="5"/>
        <v>-4.8300855692881521</v>
      </c>
    </row>
    <row r="16" spans="2:19" ht="15" customHeight="1">
      <c r="B16" s="10" t="s">
        <v>56</v>
      </c>
      <c r="C16" s="22">
        <f t="shared" si="0"/>
        <v>967152</v>
      </c>
      <c r="D16" s="32">
        <v>960086</v>
      </c>
      <c r="E16" s="32">
        <v>111203</v>
      </c>
      <c r="F16" s="32">
        <v>855949</v>
      </c>
      <c r="G16" s="44">
        <f t="shared" si="1"/>
        <v>0.73597573550702755</v>
      </c>
      <c r="H16" s="10" t="s">
        <v>63</v>
      </c>
      <c r="I16" s="22">
        <f t="shared" si="2"/>
        <v>222270</v>
      </c>
      <c r="J16" s="32">
        <v>221357</v>
      </c>
      <c r="K16" s="32">
        <v>51995</v>
      </c>
      <c r="L16" s="32">
        <v>170275</v>
      </c>
      <c r="M16" s="44">
        <f t="shared" si="3"/>
        <v>0.41245589703510632</v>
      </c>
      <c r="N16" s="10" t="s">
        <v>3</v>
      </c>
      <c r="O16" s="22">
        <f t="shared" si="4"/>
        <v>162048</v>
      </c>
      <c r="P16" s="32">
        <v>177930</v>
      </c>
      <c r="Q16" s="32">
        <v>74748</v>
      </c>
      <c r="R16" s="32">
        <v>87300</v>
      </c>
      <c r="S16" s="44">
        <f t="shared" si="5"/>
        <v>-8.9259821278030689</v>
      </c>
    </row>
    <row r="17" spans="2:19" ht="15" customHeight="1">
      <c r="B17" s="10" t="s">
        <v>59</v>
      </c>
      <c r="C17" s="22">
        <f t="shared" si="0"/>
        <v>704685</v>
      </c>
      <c r="D17" s="32">
        <v>834228</v>
      </c>
      <c r="E17" s="32">
        <v>127937</v>
      </c>
      <c r="F17" s="32">
        <v>576748</v>
      </c>
      <c r="G17" s="44">
        <f t="shared" si="1"/>
        <v>-15.52848861462334</v>
      </c>
      <c r="H17" s="10" t="s">
        <v>62</v>
      </c>
      <c r="I17" s="22">
        <f t="shared" si="2"/>
        <v>278116</v>
      </c>
      <c r="J17" s="32">
        <v>290959</v>
      </c>
      <c r="K17" s="32">
        <v>49177</v>
      </c>
      <c r="L17" s="32">
        <v>228939</v>
      </c>
      <c r="M17" s="44">
        <f t="shared" si="3"/>
        <v>-4.414023969012816</v>
      </c>
      <c r="N17" s="10" t="s">
        <v>1</v>
      </c>
      <c r="O17" s="22">
        <f t="shared" si="4"/>
        <v>198191</v>
      </c>
      <c r="P17" s="32">
        <v>215586</v>
      </c>
      <c r="Q17" s="32">
        <v>108555</v>
      </c>
      <c r="R17" s="32">
        <v>89636</v>
      </c>
      <c r="S17" s="44">
        <f t="shared" si="5"/>
        <v>-8.0687057601142929</v>
      </c>
    </row>
    <row r="18" spans="2:19" ht="15" customHeight="1">
      <c r="B18" s="10" t="s">
        <v>55</v>
      </c>
      <c r="C18" s="22">
        <f t="shared" si="0"/>
        <v>434741</v>
      </c>
      <c r="D18" s="32">
        <v>488345</v>
      </c>
      <c r="E18" s="32">
        <v>241216</v>
      </c>
      <c r="F18" s="32">
        <v>193525</v>
      </c>
      <c r="G18" s="44">
        <f t="shared" si="1"/>
        <v>-10.976666086475751</v>
      </c>
      <c r="H18" s="10" t="s">
        <v>65</v>
      </c>
      <c r="I18" s="22">
        <f t="shared" si="2"/>
        <v>191062</v>
      </c>
      <c r="J18" s="32">
        <v>188090</v>
      </c>
      <c r="K18" s="32">
        <v>29829</v>
      </c>
      <c r="L18" s="32">
        <v>161233</v>
      </c>
      <c r="M18" s="44">
        <f t="shared" si="3"/>
        <v>1.5800946355468126</v>
      </c>
      <c r="N18" s="10" t="s">
        <v>44</v>
      </c>
      <c r="O18" s="22">
        <f t="shared" si="4"/>
        <v>99033</v>
      </c>
      <c r="P18" s="32">
        <v>102597</v>
      </c>
      <c r="Q18" s="32">
        <v>17430</v>
      </c>
      <c r="R18" s="32">
        <v>81603</v>
      </c>
      <c r="S18" s="44">
        <f t="shared" si="5"/>
        <v>-3.4737857832100349</v>
      </c>
    </row>
    <row r="19" spans="2:19" ht="15" customHeight="1">
      <c r="B19" s="10" t="s">
        <v>40</v>
      </c>
      <c r="C19" s="22">
        <f t="shared" si="0"/>
        <v>1070521</v>
      </c>
      <c r="D19" s="32">
        <v>1143248</v>
      </c>
      <c r="E19" s="32">
        <v>448959</v>
      </c>
      <c r="F19" s="32">
        <v>621562</v>
      </c>
      <c r="G19" s="44">
        <f t="shared" si="1"/>
        <v>-6.3614368885841044</v>
      </c>
      <c r="H19" s="10" t="s">
        <v>20</v>
      </c>
      <c r="I19" s="22">
        <f t="shared" si="2"/>
        <v>173028</v>
      </c>
      <c r="J19" s="32">
        <v>185354</v>
      </c>
      <c r="K19" s="32">
        <v>59855</v>
      </c>
      <c r="L19" s="32">
        <v>113173</v>
      </c>
      <c r="M19" s="44">
        <f t="shared" si="3"/>
        <v>-6.6499778801644425</v>
      </c>
      <c r="N19" s="10" t="s">
        <v>48</v>
      </c>
      <c r="O19" s="22">
        <f t="shared" si="4"/>
        <v>175444</v>
      </c>
      <c r="P19" s="32">
        <v>190763</v>
      </c>
      <c r="Q19" s="32">
        <v>70673</v>
      </c>
      <c r="R19" s="32">
        <v>104771</v>
      </c>
      <c r="S19" s="44">
        <f t="shared" si="5"/>
        <v>-8.0303832504206785</v>
      </c>
    </row>
    <row r="20" spans="2:19" ht="15" customHeight="1">
      <c r="B20" s="10" t="s">
        <v>9</v>
      </c>
      <c r="C20" s="22">
        <f t="shared" si="0"/>
        <v>1056015</v>
      </c>
      <c r="D20" s="32">
        <v>1165766</v>
      </c>
      <c r="E20" s="32">
        <v>164580</v>
      </c>
      <c r="F20" s="32">
        <v>891435</v>
      </c>
      <c r="G20" s="44">
        <f t="shared" si="1"/>
        <v>-9.4144965627750334</v>
      </c>
      <c r="H20" s="13" t="s">
        <v>4</v>
      </c>
      <c r="I20" s="25">
        <f t="shared" si="2"/>
        <v>438641</v>
      </c>
      <c r="J20" s="35">
        <v>460273</v>
      </c>
      <c r="K20" s="35">
        <v>151928</v>
      </c>
      <c r="L20" s="35">
        <v>286713</v>
      </c>
      <c r="M20" s="48">
        <f t="shared" si="3"/>
        <v>-4.6998194549756338</v>
      </c>
      <c r="N20" s="13" t="s">
        <v>66</v>
      </c>
      <c r="O20" s="25">
        <f t="shared" si="4"/>
        <v>284155</v>
      </c>
      <c r="P20" s="35">
        <v>306508</v>
      </c>
      <c r="Q20" s="35">
        <v>18514</v>
      </c>
      <c r="R20" s="35">
        <v>265641</v>
      </c>
      <c r="S20" s="48">
        <f t="shared" si="5"/>
        <v>-7.2927949678311812</v>
      </c>
    </row>
    <row r="21" spans="2:19" ht="15" customHeight="1">
      <c r="B21" s="10" t="s">
        <v>67</v>
      </c>
      <c r="C21" s="22">
        <f t="shared" si="0"/>
        <v>716217</v>
      </c>
      <c r="D21" s="32">
        <v>697829</v>
      </c>
      <c r="E21" s="32">
        <v>280845</v>
      </c>
      <c r="F21" s="32">
        <v>435372</v>
      </c>
      <c r="G21" s="44">
        <f t="shared" si="1"/>
        <v>2.6350294986307534</v>
      </c>
      <c r="H21" s="12" t="s">
        <v>193</v>
      </c>
      <c r="I21" s="24">
        <f t="shared" si="2"/>
        <v>2261269</v>
      </c>
      <c r="J21" s="34">
        <f>SUM(J14:J20)</f>
        <v>2404716</v>
      </c>
      <c r="K21" s="34">
        <f>SUM(K14:K20)</f>
        <v>842203</v>
      </c>
      <c r="L21" s="34">
        <f>SUM(L14:L20)</f>
        <v>1419066</v>
      </c>
      <c r="M21" s="46">
        <f t="shared" si="3"/>
        <v>-5.9652366433291917</v>
      </c>
      <c r="N21" s="65" t="s">
        <v>194</v>
      </c>
      <c r="O21" s="24">
        <f t="shared" si="4"/>
        <v>3692786</v>
      </c>
      <c r="P21" s="34">
        <f>SUM(P6:P20)</f>
        <v>3846589</v>
      </c>
      <c r="Q21" s="34">
        <f>SUM(Q6:Q20)</f>
        <v>1111542</v>
      </c>
      <c r="R21" s="34">
        <f>SUM(R6:R20)</f>
        <v>2581244</v>
      </c>
      <c r="S21" s="46">
        <f t="shared" si="5"/>
        <v>-3.9984256181255651</v>
      </c>
    </row>
    <row r="22" spans="2:19" ht="15" customHeight="1">
      <c r="B22" s="10" t="s">
        <v>72</v>
      </c>
      <c r="C22" s="22">
        <f t="shared" si="0"/>
        <v>813949</v>
      </c>
      <c r="D22" s="32">
        <v>969759</v>
      </c>
      <c r="E22" s="32">
        <v>227248</v>
      </c>
      <c r="F22" s="32">
        <v>586701</v>
      </c>
      <c r="G22" s="44">
        <f t="shared" si="1"/>
        <v>-16.066878471867753</v>
      </c>
      <c r="H22" s="14" t="s">
        <v>2</v>
      </c>
      <c r="I22" s="26">
        <f t="shared" si="2"/>
        <v>321628</v>
      </c>
      <c r="J22" s="36">
        <v>327385</v>
      </c>
      <c r="K22" s="36">
        <v>183316</v>
      </c>
      <c r="L22" s="36">
        <v>138312</v>
      </c>
      <c r="M22" s="49">
        <f t="shared" si="3"/>
        <v>-1.758480076973594</v>
      </c>
      <c r="N22" s="14" t="s">
        <v>70</v>
      </c>
      <c r="O22" s="26">
        <f t="shared" si="4"/>
        <v>283798</v>
      </c>
      <c r="P22" s="36">
        <v>297765</v>
      </c>
      <c r="Q22" s="36">
        <v>102409</v>
      </c>
      <c r="R22" s="36">
        <v>181389</v>
      </c>
      <c r="S22" s="49">
        <f t="shared" si="5"/>
        <v>-4.6906117240105454</v>
      </c>
    </row>
    <row r="23" spans="2:19" ht="15" customHeight="1">
      <c r="B23" s="10" t="s">
        <v>75</v>
      </c>
      <c r="C23" s="22">
        <f t="shared" si="0"/>
        <v>930051</v>
      </c>
      <c r="D23" s="32">
        <v>952674</v>
      </c>
      <c r="E23" s="32">
        <v>149732</v>
      </c>
      <c r="F23" s="32">
        <v>780319</v>
      </c>
      <c r="G23" s="44">
        <f t="shared" si="1"/>
        <v>-2.3746843096379244</v>
      </c>
      <c r="H23" s="10" t="s">
        <v>69</v>
      </c>
      <c r="I23" s="22">
        <f t="shared" si="2"/>
        <v>174447</v>
      </c>
      <c r="J23" s="32">
        <v>192795</v>
      </c>
      <c r="K23" s="32">
        <v>6047</v>
      </c>
      <c r="L23" s="32">
        <v>168400</v>
      </c>
      <c r="M23" s="44">
        <f t="shared" si="3"/>
        <v>-9.5168443165019845</v>
      </c>
      <c r="N23" s="10" t="s">
        <v>74</v>
      </c>
      <c r="O23" s="22">
        <f t="shared" si="4"/>
        <v>272681</v>
      </c>
      <c r="P23" s="32">
        <v>294823</v>
      </c>
      <c r="Q23" s="32">
        <v>92119</v>
      </c>
      <c r="R23" s="32">
        <v>180562</v>
      </c>
      <c r="S23" s="44">
        <f t="shared" si="5"/>
        <v>-7.5102688731883198</v>
      </c>
    </row>
    <row r="24" spans="2:19" ht="15" customHeight="1">
      <c r="B24" s="10" t="s">
        <v>77</v>
      </c>
      <c r="C24" s="22">
        <f t="shared" si="0"/>
        <v>875584</v>
      </c>
      <c r="D24" s="32">
        <v>962568</v>
      </c>
      <c r="E24" s="32">
        <v>215639</v>
      </c>
      <c r="F24" s="32">
        <v>659945</v>
      </c>
      <c r="G24" s="44">
        <f t="shared" si="1"/>
        <v>-9.0366602671187906</v>
      </c>
      <c r="H24" s="10" t="s">
        <v>73</v>
      </c>
      <c r="I24" s="22">
        <f t="shared" si="2"/>
        <v>114933</v>
      </c>
      <c r="J24" s="32">
        <v>118655</v>
      </c>
      <c r="K24" s="32">
        <v>9447</v>
      </c>
      <c r="L24" s="32">
        <v>105486</v>
      </c>
      <c r="M24" s="44">
        <f t="shared" si="3"/>
        <v>-3.1368252496734228</v>
      </c>
      <c r="N24" s="10" t="s">
        <v>19</v>
      </c>
      <c r="O24" s="22">
        <f t="shared" si="4"/>
        <v>293561</v>
      </c>
      <c r="P24" s="32">
        <v>305127</v>
      </c>
      <c r="Q24" s="32">
        <v>54467</v>
      </c>
      <c r="R24" s="32">
        <v>239094</v>
      </c>
      <c r="S24" s="44">
        <f t="shared" si="5"/>
        <v>-3.7905527862168866</v>
      </c>
    </row>
    <row r="25" spans="2:19" ht="15" customHeight="1">
      <c r="B25" s="10" t="s">
        <v>83</v>
      </c>
      <c r="C25" s="22">
        <f t="shared" si="0"/>
        <v>990465</v>
      </c>
      <c r="D25" s="32">
        <v>1022790</v>
      </c>
      <c r="E25" s="32">
        <v>112625</v>
      </c>
      <c r="F25" s="32">
        <v>877840</v>
      </c>
      <c r="G25" s="44">
        <f t="shared" si="1"/>
        <v>-3.1604728243334406</v>
      </c>
      <c r="H25" s="10" t="s">
        <v>76</v>
      </c>
      <c r="I25" s="22">
        <f t="shared" si="2"/>
        <v>283719</v>
      </c>
      <c r="J25" s="32">
        <v>287948</v>
      </c>
      <c r="K25" s="32">
        <v>194452</v>
      </c>
      <c r="L25" s="32">
        <v>89267</v>
      </c>
      <c r="M25" s="44">
        <f t="shared" si="3"/>
        <v>-1.4686679539361274</v>
      </c>
      <c r="N25" s="10" t="s">
        <v>81</v>
      </c>
      <c r="O25" s="22">
        <f t="shared" si="4"/>
        <v>230133</v>
      </c>
      <c r="P25" s="32">
        <v>253283</v>
      </c>
      <c r="Q25" s="32">
        <v>98231</v>
      </c>
      <c r="R25" s="32">
        <v>131902</v>
      </c>
      <c r="S25" s="44">
        <f t="shared" si="5"/>
        <v>-9.1399738632280894</v>
      </c>
    </row>
    <row r="26" spans="2:19" ht="15" customHeight="1">
      <c r="B26" s="10" t="s">
        <v>87</v>
      </c>
      <c r="C26" s="22">
        <f t="shared" si="0"/>
        <v>947591</v>
      </c>
      <c r="D26" s="32">
        <v>919713</v>
      </c>
      <c r="E26" s="32">
        <v>562005</v>
      </c>
      <c r="F26" s="32">
        <v>385586</v>
      </c>
      <c r="G26" s="44">
        <f t="shared" si="1"/>
        <v>3.0311629823651507</v>
      </c>
      <c r="H26" s="10" t="s">
        <v>80</v>
      </c>
      <c r="I26" s="22">
        <f t="shared" si="2"/>
        <v>183598</v>
      </c>
      <c r="J26" s="32">
        <v>197600</v>
      </c>
      <c r="K26" s="32">
        <v>18430</v>
      </c>
      <c r="L26" s="32">
        <v>165168</v>
      </c>
      <c r="M26" s="44">
        <f t="shared" si="3"/>
        <v>-7.086032388663968</v>
      </c>
      <c r="N26" s="10" t="s">
        <v>86</v>
      </c>
      <c r="O26" s="22">
        <f t="shared" si="4"/>
        <v>320253</v>
      </c>
      <c r="P26" s="32">
        <v>345028</v>
      </c>
      <c r="Q26" s="32">
        <v>124135</v>
      </c>
      <c r="R26" s="32">
        <v>196118</v>
      </c>
      <c r="S26" s="44">
        <f t="shared" si="5"/>
        <v>-7.1805766488516873</v>
      </c>
    </row>
    <row r="27" spans="2:19" ht="15" customHeight="1">
      <c r="B27" s="10" t="s">
        <v>90</v>
      </c>
      <c r="C27" s="22">
        <f t="shared" si="0"/>
        <v>1116982</v>
      </c>
      <c r="D27" s="32">
        <v>1146120</v>
      </c>
      <c r="E27" s="32">
        <v>108677</v>
      </c>
      <c r="F27" s="32">
        <v>1008305</v>
      </c>
      <c r="G27" s="44">
        <f t="shared" si="1"/>
        <v>-2.5423166858618647</v>
      </c>
      <c r="H27" s="10" t="s">
        <v>84</v>
      </c>
      <c r="I27" s="22">
        <f t="shared" si="2"/>
        <v>118547</v>
      </c>
      <c r="J27" s="32">
        <v>128387</v>
      </c>
      <c r="K27" s="32">
        <v>3860</v>
      </c>
      <c r="L27" s="32">
        <v>114687</v>
      </c>
      <c r="M27" s="44">
        <f t="shared" si="3"/>
        <v>-7.6643273851713962</v>
      </c>
      <c r="N27" s="10" t="s">
        <v>89</v>
      </c>
      <c r="O27" s="22">
        <f t="shared" si="4"/>
        <v>453545</v>
      </c>
      <c r="P27" s="32">
        <v>499862</v>
      </c>
      <c r="Q27" s="32">
        <v>227647</v>
      </c>
      <c r="R27" s="32">
        <v>225898</v>
      </c>
      <c r="S27" s="44">
        <f t="shared" si="5"/>
        <v>-9.2659574042435722</v>
      </c>
    </row>
    <row r="28" spans="2:19" ht="15" customHeight="1">
      <c r="B28" s="10" t="s">
        <v>13</v>
      </c>
      <c r="C28" s="22">
        <f t="shared" si="0"/>
        <v>1112550</v>
      </c>
      <c r="D28" s="32">
        <v>1122635</v>
      </c>
      <c r="E28" s="32">
        <v>203577</v>
      </c>
      <c r="F28" s="32">
        <v>908973</v>
      </c>
      <c r="G28" s="44">
        <f t="shared" si="1"/>
        <v>-0.89833293991368524</v>
      </c>
      <c r="H28" s="10" t="s">
        <v>88</v>
      </c>
      <c r="I28" s="22">
        <f t="shared" si="2"/>
        <v>304950</v>
      </c>
      <c r="J28" s="32">
        <v>336939</v>
      </c>
      <c r="K28" s="32">
        <v>148636</v>
      </c>
      <c r="L28" s="32">
        <v>156314</v>
      </c>
      <c r="M28" s="44">
        <f t="shared" si="3"/>
        <v>-9.4940033655943648</v>
      </c>
      <c r="N28" s="10" t="s">
        <v>92</v>
      </c>
      <c r="O28" s="22">
        <f t="shared" si="4"/>
        <v>370996</v>
      </c>
      <c r="P28" s="32">
        <v>373976</v>
      </c>
      <c r="Q28" s="32">
        <v>213545</v>
      </c>
      <c r="R28" s="32">
        <v>157451</v>
      </c>
      <c r="S28" s="44">
        <f t="shared" si="5"/>
        <v>-0.79684257813335613</v>
      </c>
    </row>
    <row r="29" spans="2:19" ht="15" customHeight="1">
      <c r="B29" s="10" t="s">
        <v>96</v>
      </c>
      <c r="C29" s="22">
        <f t="shared" si="0"/>
        <v>412319</v>
      </c>
      <c r="D29" s="32">
        <v>410700</v>
      </c>
      <c r="E29" s="32">
        <v>139293</v>
      </c>
      <c r="F29" s="32">
        <v>273026</v>
      </c>
      <c r="G29" s="44">
        <f t="shared" si="1"/>
        <v>0.39420501582663753</v>
      </c>
      <c r="H29" s="10" t="s">
        <v>91</v>
      </c>
      <c r="I29" s="22">
        <f t="shared" si="2"/>
        <v>619141</v>
      </c>
      <c r="J29" s="32">
        <v>644109</v>
      </c>
      <c r="K29" s="32">
        <v>442463</v>
      </c>
      <c r="L29" s="32">
        <v>176678</v>
      </c>
      <c r="M29" s="44">
        <f t="shared" si="3"/>
        <v>-3.8763625411226981</v>
      </c>
      <c r="N29" s="10" t="s">
        <v>95</v>
      </c>
      <c r="O29" s="22">
        <f t="shared" si="4"/>
        <v>155816</v>
      </c>
      <c r="P29" s="32">
        <v>164867</v>
      </c>
      <c r="Q29" s="32">
        <v>43569</v>
      </c>
      <c r="R29" s="32">
        <v>112247</v>
      </c>
      <c r="S29" s="44">
        <f t="shared" si="5"/>
        <v>-5.4898797212298405</v>
      </c>
    </row>
    <row r="30" spans="2:19" ht="15" customHeight="1">
      <c r="B30" s="10" t="s">
        <v>47</v>
      </c>
      <c r="C30" s="22">
        <f t="shared" si="0"/>
        <v>830633</v>
      </c>
      <c r="D30" s="32">
        <v>816284</v>
      </c>
      <c r="E30" s="32">
        <v>181336</v>
      </c>
      <c r="F30" s="32">
        <v>649297</v>
      </c>
      <c r="G30" s="44">
        <f t="shared" si="1"/>
        <v>1.7578440836767597</v>
      </c>
      <c r="H30" s="13" t="s">
        <v>93</v>
      </c>
      <c r="I30" s="25">
        <f t="shared" si="2"/>
        <v>230729</v>
      </c>
      <c r="J30" s="35">
        <v>231449</v>
      </c>
      <c r="K30" s="35">
        <v>69880</v>
      </c>
      <c r="L30" s="35">
        <v>160849</v>
      </c>
      <c r="M30" s="48">
        <f t="shared" si="3"/>
        <v>-0.31108365125794452</v>
      </c>
      <c r="N30" s="10" t="s">
        <v>99</v>
      </c>
      <c r="O30" s="22">
        <f t="shared" si="4"/>
        <v>215032</v>
      </c>
      <c r="P30" s="32">
        <v>198979</v>
      </c>
      <c r="Q30" s="32">
        <v>59693</v>
      </c>
      <c r="R30" s="32">
        <v>155339</v>
      </c>
      <c r="S30" s="44">
        <f t="shared" si="5"/>
        <v>8.0676855346544105</v>
      </c>
    </row>
    <row r="31" spans="2:19" ht="15" customHeight="1">
      <c r="B31" s="10" t="s">
        <v>68</v>
      </c>
      <c r="C31" s="22">
        <f t="shared" si="0"/>
        <v>767731</v>
      </c>
      <c r="D31" s="32">
        <v>785186</v>
      </c>
      <c r="E31" s="32">
        <v>503959</v>
      </c>
      <c r="F31" s="32">
        <v>263772</v>
      </c>
      <c r="G31" s="44">
        <f t="shared" si="1"/>
        <v>-2.2230401459017353</v>
      </c>
      <c r="H31" s="12" t="s">
        <v>195</v>
      </c>
      <c r="I31" s="24">
        <f t="shared" si="2"/>
        <v>2351692</v>
      </c>
      <c r="J31" s="34">
        <f>SUM(J22:J30)</f>
        <v>2465267</v>
      </c>
      <c r="K31" s="34">
        <f>SUM(K22:K30)</f>
        <v>1076531</v>
      </c>
      <c r="L31" s="34">
        <f>SUM(L22:L30)</f>
        <v>1275161</v>
      </c>
      <c r="M31" s="46">
        <f t="shared" si="3"/>
        <v>-4.6070060565447877</v>
      </c>
      <c r="N31" s="10" t="s">
        <v>101</v>
      </c>
      <c r="O31" s="22">
        <f t="shared" si="4"/>
        <v>269596</v>
      </c>
      <c r="P31" s="32">
        <v>292364</v>
      </c>
      <c r="Q31" s="32">
        <v>159500</v>
      </c>
      <c r="R31" s="32">
        <v>110096</v>
      </c>
      <c r="S31" s="44">
        <f t="shared" si="5"/>
        <v>-7.7875525030441501</v>
      </c>
    </row>
    <row r="32" spans="2:19" ht="15" customHeight="1">
      <c r="B32" s="10" t="s">
        <v>103</v>
      </c>
      <c r="C32" s="22">
        <f t="shared" si="0"/>
        <v>641188</v>
      </c>
      <c r="D32" s="32">
        <v>664763</v>
      </c>
      <c r="E32" s="32">
        <v>76377</v>
      </c>
      <c r="F32" s="32">
        <v>564811</v>
      </c>
      <c r="G32" s="44">
        <f t="shared" si="1"/>
        <v>-3.5463766786057587</v>
      </c>
      <c r="H32" s="14" t="s">
        <v>97</v>
      </c>
      <c r="I32" s="26">
        <f t="shared" si="2"/>
        <v>202182</v>
      </c>
      <c r="J32" s="36">
        <v>221328</v>
      </c>
      <c r="K32" s="36">
        <v>57408</v>
      </c>
      <c r="L32" s="36">
        <v>144774</v>
      </c>
      <c r="M32" s="49">
        <f t="shared" si="3"/>
        <v>-8.6505096508349606</v>
      </c>
      <c r="N32" s="10" t="s">
        <v>102</v>
      </c>
      <c r="O32" s="22">
        <f t="shared" si="4"/>
        <v>262480</v>
      </c>
      <c r="P32" s="32">
        <v>288644</v>
      </c>
      <c r="Q32" s="32">
        <v>119383</v>
      </c>
      <c r="R32" s="32">
        <v>143097</v>
      </c>
      <c r="S32" s="44">
        <f t="shared" si="5"/>
        <v>-9.0644530979337876</v>
      </c>
    </row>
    <row r="33" spans="2:19" ht="15" customHeight="1">
      <c r="B33" s="10" t="s">
        <v>105</v>
      </c>
      <c r="C33" s="22">
        <f t="shared" si="0"/>
        <v>753306</v>
      </c>
      <c r="D33" s="32">
        <v>758698</v>
      </c>
      <c r="E33" s="32">
        <v>156524</v>
      </c>
      <c r="F33" s="32">
        <v>596782</v>
      </c>
      <c r="G33" s="44">
        <f t="shared" si="1"/>
        <v>-0.71069121046846051</v>
      </c>
      <c r="H33" s="10" t="s">
        <v>100</v>
      </c>
      <c r="I33" s="22">
        <f t="shared" si="2"/>
        <v>184845</v>
      </c>
      <c r="J33" s="32">
        <v>203552</v>
      </c>
      <c r="K33" s="32">
        <v>44314</v>
      </c>
      <c r="L33" s="32">
        <v>140531</v>
      </c>
      <c r="M33" s="44">
        <f t="shared" si="3"/>
        <v>-9.1902806162553059</v>
      </c>
      <c r="N33" s="8" t="s">
        <v>104</v>
      </c>
      <c r="O33" s="20">
        <f t="shared" si="4"/>
        <v>356611</v>
      </c>
      <c r="P33" s="30">
        <v>383321</v>
      </c>
      <c r="Q33" s="32">
        <v>67332</v>
      </c>
      <c r="R33" s="32">
        <v>289279</v>
      </c>
      <c r="S33" s="44">
        <f t="shared" si="5"/>
        <v>-6.9680502764001977</v>
      </c>
    </row>
    <row r="34" spans="2:19" ht="15" customHeight="1">
      <c r="B34" s="10" t="s">
        <v>108</v>
      </c>
      <c r="C34" s="22">
        <f t="shared" si="0"/>
        <v>401379</v>
      </c>
      <c r="D34" s="32">
        <v>381565</v>
      </c>
      <c r="E34" s="32">
        <v>105248</v>
      </c>
      <c r="F34" s="32">
        <v>296131</v>
      </c>
      <c r="G34" s="44">
        <f t="shared" si="1"/>
        <v>5.1928242894395451</v>
      </c>
      <c r="H34" s="10" t="s">
        <v>23</v>
      </c>
      <c r="I34" s="22">
        <f t="shared" si="2"/>
        <v>241232</v>
      </c>
      <c r="J34" s="32">
        <v>265940</v>
      </c>
      <c r="K34" s="32">
        <v>63328</v>
      </c>
      <c r="L34" s="32">
        <v>177904</v>
      </c>
      <c r="M34" s="44">
        <f t="shared" si="3"/>
        <v>-9.2908174776265326</v>
      </c>
      <c r="N34" s="10" t="s">
        <v>107</v>
      </c>
      <c r="O34" s="22">
        <f t="shared" si="4"/>
        <v>321692</v>
      </c>
      <c r="P34" s="32">
        <v>338640</v>
      </c>
      <c r="Q34" s="32">
        <v>148263</v>
      </c>
      <c r="R34" s="32">
        <v>173429</v>
      </c>
      <c r="S34" s="44">
        <f t="shared" si="5"/>
        <v>-5.0047247814788562</v>
      </c>
    </row>
    <row r="35" spans="2:19" ht="15" customHeight="1">
      <c r="B35" s="10" t="s">
        <v>16</v>
      </c>
      <c r="C35" s="22">
        <f t="shared" si="0"/>
        <v>468091</v>
      </c>
      <c r="D35" s="32">
        <v>532679</v>
      </c>
      <c r="E35" s="32">
        <v>80256</v>
      </c>
      <c r="F35" s="32">
        <v>387835</v>
      </c>
      <c r="G35" s="44">
        <f t="shared" si="1"/>
        <v>-12.125126013978401</v>
      </c>
      <c r="H35" s="10" t="s">
        <v>6</v>
      </c>
      <c r="I35" s="22">
        <f t="shared" si="2"/>
        <v>205397</v>
      </c>
      <c r="J35" s="32">
        <v>227067</v>
      </c>
      <c r="K35" s="32">
        <v>39960</v>
      </c>
      <c r="L35" s="32">
        <v>165437</v>
      </c>
      <c r="M35" s="44">
        <f t="shared" si="3"/>
        <v>-9.5434387207300055</v>
      </c>
      <c r="N35" s="10" t="s">
        <v>58</v>
      </c>
      <c r="O35" s="22">
        <f t="shared" si="4"/>
        <v>161569</v>
      </c>
      <c r="P35" s="32">
        <v>178317</v>
      </c>
      <c r="Q35" s="32">
        <v>24852</v>
      </c>
      <c r="R35" s="32">
        <v>136717</v>
      </c>
      <c r="S35" s="44">
        <f t="shared" si="5"/>
        <v>-9.3922620950330042</v>
      </c>
    </row>
    <row r="36" spans="2:19" ht="15" customHeight="1">
      <c r="B36" s="10" t="s">
        <v>35</v>
      </c>
      <c r="C36" s="22">
        <f t="shared" si="0"/>
        <v>493692</v>
      </c>
      <c r="D36" s="32">
        <v>598998</v>
      </c>
      <c r="E36" s="32">
        <v>150862</v>
      </c>
      <c r="F36" s="32">
        <v>342830</v>
      </c>
      <c r="G36" s="44">
        <f t="shared" si="1"/>
        <v>-17.580359199863775</v>
      </c>
      <c r="H36" s="10" t="s">
        <v>106</v>
      </c>
      <c r="I36" s="22">
        <f t="shared" si="2"/>
        <v>288954</v>
      </c>
      <c r="J36" s="32">
        <v>297854</v>
      </c>
      <c r="K36" s="32">
        <v>101214</v>
      </c>
      <c r="L36" s="32">
        <v>187740</v>
      </c>
      <c r="M36" s="44">
        <f t="shared" si="3"/>
        <v>-2.9880411208175821</v>
      </c>
      <c r="N36" s="10" t="s">
        <v>110</v>
      </c>
      <c r="O36" s="22">
        <f t="shared" si="4"/>
        <v>286943</v>
      </c>
      <c r="P36" s="32">
        <v>313928</v>
      </c>
      <c r="Q36" s="32">
        <v>121442</v>
      </c>
      <c r="R36" s="32">
        <v>165501</v>
      </c>
      <c r="S36" s="44">
        <f t="shared" si="5"/>
        <v>-8.5959200835860443</v>
      </c>
    </row>
    <row r="37" spans="2:19" ht="15" customHeight="1">
      <c r="B37" s="10" t="s">
        <v>112</v>
      </c>
      <c r="C37" s="22">
        <f t="shared" si="0"/>
        <v>742432</v>
      </c>
      <c r="D37" s="32">
        <v>753971</v>
      </c>
      <c r="E37" s="32">
        <v>110161</v>
      </c>
      <c r="F37" s="32">
        <v>632271</v>
      </c>
      <c r="G37" s="44">
        <f t="shared" si="1"/>
        <v>-1.5304302154857417</v>
      </c>
      <c r="H37" s="10" t="s">
        <v>30</v>
      </c>
      <c r="I37" s="22">
        <f t="shared" si="2"/>
        <v>250612</v>
      </c>
      <c r="J37" s="32">
        <v>274802</v>
      </c>
      <c r="K37" s="32">
        <v>79986</v>
      </c>
      <c r="L37" s="32">
        <v>170626</v>
      </c>
      <c r="M37" s="44">
        <f t="shared" si="3"/>
        <v>-8.8027015815023173</v>
      </c>
      <c r="N37" s="10" t="s">
        <v>37</v>
      </c>
      <c r="O37" s="22">
        <f t="shared" si="4"/>
        <v>452454</v>
      </c>
      <c r="P37" s="32">
        <v>454974</v>
      </c>
      <c r="Q37" s="32">
        <v>184018</v>
      </c>
      <c r="R37" s="32">
        <v>268436</v>
      </c>
      <c r="S37" s="44">
        <f t="shared" si="5"/>
        <v>-0.55387780400638276</v>
      </c>
    </row>
    <row r="38" spans="2:19" ht="15" customHeight="1">
      <c r="B38" s="10" t="s">
        <v>114</v>
      </c>
      <c r="C38" s="22">
        <f t="shared" si="0"/>
        <v>444167</v>
      </c>
      <c r="D38" s="32">
        <v>523462</v>
      </c>
      <c r="E38" s="32">
        <v>42263</v>
      </c>
      <c r="F38" s="32">
        <v>401904</v>
      </c>
      <c r="G38" s="44">
        <f t="shared" si="1"/>
        <v>-15.148186496823074</v>
      </c>
      <c r="H38" s="13" t="s">
        <v>109</v>
      </c>
      <c r="I38" s="25">
        <f t="shared" si="2"/>
        <v>495850</v>
      </c>
      <c r="J38" s="35">
        <v>544708</v>
      </c>
      <c r="K38" s="35">
        <v>120909</v>
      </c>
      <c r="L38" s="35">
        <v>374941</v>
      </c>
      <c r="M38" s="48">
        <f t="shared" si="3"/>
        <v>-8.9695763601782961</v>
      </c>
      <c r="N38" s="10" t="s">
        <v>79</v>
      </c>
      <c r="O38" s="22">
        <f t="shared" si="4"/>
        <v>225803</v>
      </c>
      <c r="P38" s="32">
        <v>248104</v>
      </c>
      <c r="Q38" s="32">
        <v>88218</v>
      </c>
      <c r="R38" s="32">
        <v>137585</v>
      </c>
      <c r="S38" s="44">
        <f t="shared" si="5"/>
        <v>-8.9885693096443422</v>
      </c>
    </row>
    <row r="39" spans="2:19" ht="15" customHeight="1">
      <c r="B39" s="10" t="s">
        <v>11</v>
      </c>
      <c r="C39" s="22">
        <f t="shared" si="0"/>
        <v>680373</v>
      </c>
      <c r="D39" s="32">
        <v>735787</v>
      </c>
      <c r="E39" s="32">
        <v>140328</v>
      </c>
      <c r="F39" s="32">
        <v>540045</v>
      </c>
      <c r="G39" s="44">
        <f t="shared" si="1"/>
        <v>-7.5312556487135547</v>
      </c>
      <c r="H39" s="12" t="s">
        <v>196</v>
      </c>
      <c r="I39" s="24">
        <f t="shared" si="2"/>
        <v>1869072</v>
      </c>
      <c r="J39" s="34">
        <f>SUM(J32:J38)</f>
        <v>2035251</v>
      </c>
      <c r="K39" s="34">
        <f>SUM(K32:K38)</f>
        <v>507119</v>
      </c>
      <c r="L39" s="34">
        <f>SUM(L32:L38)</f>
        <v>1361953</v>
      </c>
      <c r="M39" s="46">
        <f t="shared" si="3"/>
        <v>-8.1650371379254949</v>
      </c>
      <c r="N39" s="13" t="s">
        <v>117</v>
      </c>
      <c r="O39" s="25">
        <f t="shared" si="4"/>
        <v>227409</v>
      </c>
      <c r="P39" s="35">
        <v>242466</v>
      </c>
      <c r="Q39" s="35">
        <v>80941</v>
      </c>
      <c r="R39" s="35">
        <v>146468</v>
      </c>
      <c r="S39" s="48">
        <f t="shared" si="5"/>
        <v>-6.2099428373462668</v>
      </c>
    </row>
    <row r="40" spans="2:19" ht="15" customHeight="1">
      <c r="B40" s="11" t="s">
        <v>121</v>
      </c>
      <c r="C40" s="23">
        <f t="shared" si="0"/>
        <v>525735</v>
      </c>
      <c r="D40" s="33">
        <v>650997</v>
      </c>
      <c r="E40" s="33">
        <v>17023</v>
      </c>
      <c r="F40" s="33">
        <v>508712</v>
      </c>
      <c r="G40" s="45">
        <f t="shared" si="1"/>
        <v>-19.241563325176614</v>
      </c>
      <c r="H40" s="14" t="s">
        <v>111</v>
      </c>
      <c r="I40" s="26">
        <f t="shared" si="2"/>
        <v>178441</v>
      </c>
      <c r="J40" s="36">
        <v>172849</v>
      </c>
      <c r="K40" s="36">
        <v>51830</v>
      </c>
      <c r="L40" s="36">
        <v>126611</v>
      </c>
      <c r="M40" s="49">
        <f t="shared" si="3"/>
        <v>3.2351937240018747</v>
      </c>
      <c r="N40" s="12" t="s">
        <v>197</v>
      </c>
      <c r="O40" s="24">
        <f t="shared" si="4"/>
        <v>5160372</v>
      </c>
      <c r="P40" s="34">
        <f>SUM(P22:P39)</f>
        <v>5474468</v>
      </c>
      <c r="Q40" s="34">
        <f>SUM(Q22:Q39)</f>
        <v>2009764</v>
      </c>
      <c r="R40" s="34">
        <f>SUM(R22:R39)</f>
        <v>3150608</v>
      </c>
      <c r="S40" s="46">
        <f t="shared" si="5"/>
        <v>-5.7374707460158687</v>
      </c>
    </row>
    <row r="41" spans="2:19" ht="15" customHeight="1">
      <c r="B41" s="12" t="s">
        <v>202</v>
      </c>
      <c r="C41" s="24">
        <f t="shared" si="0"/>
        <v>33686449</v>
      </c>
      <c r="D41" s="34">
        <f>SUM(D6:D40)</f>
        <v>36943701</v>
      </c>
      <c r="E41" s="34">
        <f>SUM(E6:E40)</f>
        <v>10280006</v>
      </c>
      <c r="F41" s="34">
        <f>SUM(F6:F40)</f>
        <v>23406443</v>
      </c>
      <c r="G41" s="46">
        <f t="shared" si="1"/>
        <v>-8.8167993780590628</v>
      </c>
      <c r="H41" s="10" t="s">
        <v>113</v>
      </c>
      <c r="I41" s="22">
        <f t="shared" si="2"/>
        <v>189465</v>
      </c>
      <c r="J41" s="32">
        <v>209809</v>
      </c>
      <c r="K41" s="32">
        <v>37683</v>
      </c>
      <c r="L41" s="32">
        <v>151782</v>
      </c>
      <c r="M41" s="44">
        <f t="shared" si="3"/>
        <v>-9.6964381890195366</v>
      </c>
      <c r="N41" s="14" t="s">
        <v>119</v>
      </c>
      <c r="O41" s="26">
        <f t="shared" si="4"/>
        <v>195990</v>
      </c>
      <c r="P41" s="36">
        <v>214298</v>
      </c>
      <c r="Q41" s="36">
        <v>18247</v>
      </c>
      <c r="R41" s="36">
        <v>177743</v>
      </c>
      <c r="S41" s="49">
        <f t="shared" si="5"/>
        <v>-8.543243520704813</v>
      </c>
    </row>
    <row r="42" spans="2:19" ht="15" customHeight="1">
      <c r="B42" s="9" t="s">
        <v>123</v>
      </c>
      <c r="C42" s="21">
        <f t="shared" si="0"/>
        <v>353217</v>
      </c>
      <c r="D42" s="31">
        <v>385262</v>
      </c>
      <c r="E42" s="31">
        <v>102689</v>
      </c>
      <c r="F42" s="31">
        <v>250528</v>
      </c>
      <c r="G42" s="47">
        <f t="shared" si="1"/>
        <v>-8.3177162554313693</v>
      </c>
      <c r="H42" s="10" t="s">
        <v>116</v>
      </c>
      <c r="I42" s="22">
        <f t="shared" si="2"/>
        <v>102824</v>
      </c>
      <c r="J42" s="32">
        <v>107622</v>
      </c>
      <c r="K42" s="32">
        <v>9256</v>
      </c>
      <c r="L42" s="32">
        <v>93568</v>
      </c>
      <c r="M42" s="44">
        <f t="shared" si="3"/>
        <v>-4.4581962795710917</v>
      </c>
      <c r="N42" s="10" t="s">
        <v>122</v>
      </c>
      <c r="O42" s="22">
        <f t="shared" si="4"/>
        <v>462961</v>
      </c>
      <c r="P42" s="32">
        <v>498126</v>
      </c>
      <c r="Q42" s="32">
        <v>135113</v>
      </c>
      <c r="R42" s="32">
        <v>327848</v>
      </c>
      <c r="S42" s="44">
        <f t="shared" si="5"/>
        <v>-7.0594588517764585</v>
      </c>
    </row>
    <row r="43" spans="2:19" ht="15" customHeight="1">
      <c r="B43" s="10" t="s">
        <v>78</v>
      </c>
      <c r="C43" s="22">
        <f t="shared" si="0"/>
        <v>221871</v>
      </c>
      <c r="D43" s="32">
        <v>209764</v>
      </c>
      <c r="E43" s="32">
        <v>79036</v>
      </c>
      <c r="F43" s="32">
        <v>142835</v>
      </c>
      <c r="G43" s="44">
        <f t="shared" si="1"/>
        <v>5.7717244141034687</v>
      </c>
      <c r="H43" s="10" t="s">
        <v>118</v>
      </c>
      <c r="I43" s="22">
        <f t="shared" si="2"/>
        <v>104491</v>
      </c>
      <c r="J43" s="32">
        <v>115388</v>
      </c>
      <c r="K43" s="32">
        <v>51301</v>
      </c>
      <c r="L43" s="32">
        <v>53190</v>
      </c>
      <c r="M43" s="44">
        <f t="shared" si="3"/>
        <v>-9.443789648836967</v>
      </c>
      <c r="N43" s="10" t="s">
        <v>125</v>
      </c>
      <c r="O43" s="22">
        <f t="shared" si="4"/>
        <v>264163</v>
      </c>
      <c r="P43" s="32">
        <v>287339</v>
      </c>
      <c r="Q43" s="32">
        <v>76242</v>
      </c>
      <c r="R43" s="32">
        <v>187921</v>
      </c>
      <c r="S43" s="44">
        <f t="shared" si="5"/>
        <v>-8.0657342024577243</v>
      </c>
    </row>
    <row r="44" spans="2:19" ht="15" customHeight="1">
      <c r="B44" s="10" t="s">
        <v>120</v>
      </c>
      <c r="C44" s="22">
        <f t="shared" si="0"/>
        <v>203809</v>
      </c>
      <c r="D44" s="32">
        <v>223636</v>
      </c>
      <c r="E44" s="32">
        <v>82542</v>
      </c>
      <c r="F44" s="32">
        <v>121267</v>
      </c>
      <c r="G44" s="44">
        <f t="shared" si="1"/>
        <v>-8.8657461231644277</v>
      </c>
      <c r="H44" s="10" t="s">
        <v>98</v>
      </c>
      <c r="I44" s="22">
        <f t="shared" si="2"/>
        <v>121907</v>
      </c>
      <c r="J44" s="32">
        <v>130142</v>
      </c>
      <c r="K44" s="32">
        <v>17946</v>
      </c>
      <c r="L44" s="32">
        <v>103961</v>
      </c>
      <c r="M44" s="44">
        <f t="shared" si="3"/>
        <v>-6.3277035853145023</v>
      </c>
      <c r="N44" s="10" t="s">
        <v>126</v>
      </c>
      <c r="O44" s="22">
        <f t="shared" si="4"/>
        <v>346450</v>
      </c>
      <c r="P44" s="32">
        <v>344559</v>
      </c>
      <c r="Q44" s="32">
        <v>211265</v>
      </c>
      <c r="R44" s="32">
        <v>135185</v>
      </c>
      <c r="S44" s="44">
        <f t="shared" si="5"/>
        <v>0.54881747393044444</v>
      </c>
    </row>
    <row r="45" spans="2:19" ht="15" customHeight="1">
      <c r="B45" s="10" t="s">
        <v>129</v>
      </c>
      <c r="C45" s="22">
        <f t="shared" si="0"/>
        <v>271233</v>
      </c>
      <c r="D45" s="32">
        <v>286514</v>
      </c>
      <c r="E45" s="32">
        <v>145139</v>
      </c>
      <c r="F45" s="32">
        <v>126094</v>
      </c>
      <c r="G45" s="44">
        <f t="shared" si="1"/>
        <v>-5.3334217525147114</v>
      </c>
      <c r="H45" s="10" t="s">
        <v>124</v>
      </c>
      <c r="I45" s="22">
        <f t="shared" si="2"/>
        <v>374261</v>
      </c>
      <c r="J45" s="32">
        <v>335508</v>
      </c>
      <c r="K45" s="32">
        <v>85364</v>
      </c>
      <c r="L45" s="32">
        <v>288897</v>
      </c>
      <c r="M45" s="44">
        <f t="shared" si="3"/>
        <v>11.550544249317452</v>
      </c>
      <c r="N45" s="10" t="s">
        <v>128</v>
      </c>
      <c r="O45" s="22">
        <f t="shared" si="4"/>
        <v>515124</v>
      </c>
      <c r="P45" s="32">
        <v>550176</v>
      </c>
      <c r="Q45" s="32">
        <v>240291</v>
      </c>
      <c r="R45" s="32">
        <v>274833</v>
      </c>
      <c r="S45" s="44">
        <f t="shared" si="5"/>
        <v>-6.3710521723957427</v>
      </c>
    </row>
    <row r="46" spans="2:19" ht="15" customHeight="1">
      <c r="B46" s="10" t="s">
        <v>132</v>
      </c>
      <c r="C46" s="22">
        <f t="shared" si="0"/>
        <v>305900</v>
      </c>
      <c r="D46" s="32">
        <v>335357</v>
      </c>
      <c r="E46" s="32">
        <v>98112</v>
      </c>
      <c r="F46" s="32">
        <v>207788</v>
      </c>
      <c r="G46" s="44">
        <f t="shared" si="1"/>
        <v>-8.7837737098077575</v>
      </c>
      <c r="H46" s="10" t="s">
        <v>43</v>
      </c>
      <c r="I46" s="22">
        <f t="shared" si="2"/>
        <v>1058915</v>
      </c>
      <c r="J46" s="32">
        <v>954224</v>
      </c>
      <c r="K46" s="32">
        <v>481581</v>
      </c>
      <c r="L46" s="32">
        <v>577334</v>
      </c>
      <c r="M46" s="44">
        <f t="shared" si="3"/>
        <v>10.971323295159207</v>
      </c>
      <c r="N46" s="10" t="s">
        <v>131</v>
      </c>
      <c r="O46" s="22">
        <f t="shared" si="4"/>
        <v>150979</v>
      </c>
      <c r="P46" s="32">
        <v>142616</v>
      </c>
      <c r="Q46" s="32">
        <v>43771</v>
      </c>
      <c r="R46" s="32">
        <v>107208</v>
      </c>
      <c r="S46" s="44">
        <f t="shared" si="5"/>
        <v>5.863998429348741</v>
      </c>
    </row>
    <row r="47" spans="2:19" ht="15" customHeight="1">
      <c r="B47" s="10" t="s">
        <v>134</v>
      </c>
      <c r="C47" s="22">
        <f t="shared" si="0"/>
        <v>338590</v>
      </c>
      <c r="D47" s="32">
        <v>370584</v>
      </c>
      <c r="E47" s="32">
        <v>115932</v>
      </c>
      <c r="F47" s="32">
        <v>222658</v>
      </c>
      <c r="G47" s="44">
        <f t="shared" si="1"/>
        <v>-8.6334002547330702</v>
      </c>
      <c r="H47" s="8" t="s">
        <v>127</v>
      </c>
      <c r="I47" s="20">
        <f t="shared" si="2"/>
        <v>431892</v>
      </c>
      <c r="J47" s="30">
        <v>466922</v>
      </c>
      <c r="K47" s="32">
        <v>220075</v>
      </c>
      <c r="L47" s="32">
        <v>211817</v>
      </c>
      <c r="M47" s="44">
        <f t="shared" si="3"/>
        <v>-7.5023237285885003</v>
      </c>
      <c r="N47" s="13" t="s">
        <v>133</v>
      </c>
      <c r="O47" s="25">
        <f t="shared" si="4"/>
        <v>279762</v>
      </c>
      <c r="P47" s="35">
        <v>304354</v>
      </c>
      <c r="Q47" s="35">
        <v>33571</v>
      </c>
      <c r="R47" s="35">
        <v>246191</v>
      </c>
      <c r="S47" s="48">
        <f t="shared" si="5"/>
        <v>-8.0800646615454372</v>
      </c>
    </row>
    <row r="48" spans="2:19" ht="15" customHeight="1">
      <c r="B48" s="10" t="s">
        <v>137</v>
      </c>
      <c r="C48" s="22">
        <f t="shared" si="0"/>
        <v>184013</v>
      </c>
      <c r="D48" s="32">
        <v>202751</v>
      </c>
      <c r="E48" s="32">
        <v>97115</v>
      </c>
      <c r="F48" s="32">
        <v>86898</v>
      </c>
      <c r="G48" s="44">
        <f t="shared" si="1"/>
        <v>-9.2418779685426955</v>
      </c>
      <c r="H48" s="10" t="s">
        <v>130</v>
      </c>
      <c r="I48" s="22">
        <f t="shared" si="2"/>
        <v>239504</v>
      </c>
      <c r="J48" s="32">
        <v>255822</v>
      </c>
      <c r="K48" s="32">
        <v>97357</v>
      </c>
      <c r="L48" s="32">
        <v>142147</v>
      </c>
      <c r="M48" s="44">
        <f t="shared" si="3"/>
        <v>-6.3786539077952638</v>
      </c>
      <c r="N48" s="12" t="s">
        <v>200</v>
      </c>
      <c r="O48" s="24">
        <f t="shared" si="4"/>
        <v>2215429</v>
      </c>
      <c r="P48" s="34">
        <f>SUM(P41:P47)</f>
        <v>2341468</v>
      </c>
      <c r="Q48" s="34">
        <f>SUM(Q41:Q47)</f>
        <v>758500</v>
      </c>
      <c r="R48" s="34">
        <f>SUM(R41:R47)</f>
        <v>1456929</v>
      </c>
      <c r="S48" s="46">
        <f t="shared" si="5"/>
        <v>-5.3829050834775449</v>
      </c>
    </row>
    <row r="49" spans="2:19" ht="15" customHeight="1">
      <c r="B49" s="10" t="s">
        <v>82</v>
      </c>
      <c r="C49" s="22">
        <f t="shared" si="0"/>
        <v>149995</v>
      </c>
      <c r="D49" s="32">
        <v>165915</v>
      </c>
      <c r="E49" s="32">
        <v>26374</v>
      </c>
      <c r="F49" s="32">
        <v>123621</v>
      </c>
      <c r="G49" s="44">
        <f t="shared" si="1"/>
        <v>-9.5952746888466987</v>
      </c>
      <c r="H49" s="10" t="s">
        <v>85</v>
      </c>
      <c r="I49" s="22">
        <f t="shared" si="2"/>
        <v>158228</v>
      </c>
      <c r="J49" s="32">
        <v>158018</v>
      </c>
      <c r="K49" s="32">
        <v>37941</v>
      </c>
      <c r="L49" s="32">
        <v>120287</v>
      </c>
      <c r="M49" s="44">
        <f t="shared" si="3"/>
        <v>0.13289625232568442</v>
      </c>
      <c r="N49" s="14" t="s">
        <v>136</v>
      </c>
      <c r="O49" s="26">
        <f t="shared" si="4"/>
        <v>745343</v>
      </c>
      <c r="P49" s="36">
        <v>652053</v>
      </c>
      <c r="Q49" s="36">
        <v>456305</v>
      </c>
      <c r="R49" s="36">
        <v>289038</v>
      </c>
      <c r="S49" s="49">
        <f t="shared" si="5"/>
        <v>14.307119206567565</v>
      </c>
    </row>
    <row r="50" spans="2:19" ht="15" customHeight="1">
      <c r="B50" s="10" t="s">
        <v>143</v>
      </c>
      <c r="C50" s="22">
        <f t="shared" si="0"/>
        <v>173198</v>
      </c>
      <c r="D50" s="32">
        <v>191315</v>
      </c>
      <c r="E50" s="32">
        <v>42351</v>
      </c>
      <c r="F50" s="32">
        <v>130847</v>
      </c>
      <c r="G50" s="44">
        <f t="shared" si="1"/>
        <v>-9.4697227086219069</v>
      </c>
      <c r="H50" s="10" t="s">
        <v>135</v>
      </c>
      <c r="I50" s="22">
        <f t="shared" si="2"/>
        <v>212867</v>
      </c>
      <c r="J50" s="32">
        <v>230502</v>
      </c>
      <c r="K50" s="32">
        <v>40029</v>
      </c>
      <c r="L50" s="32">
        <v>172838</v>
      </c>
      <c r="M50" s="44">
        <f t="shared" si="3"/>
        <v>-7.6506928356370008</v>
      </c>
      <c r="N50" s="10" t="s">
        <v>140</v>
      </c>
      <c r="O50" s="22">
        <f t="shared" si="4"/>
        <v>475921</v>
      </c>
      <c r="P50" s="32">
        <v>469768</v>
      </c>
      <c r="Q50" s="32">
        <v>247540</v>
      </c>
      <c r="R50" s="32">
        <v>228381</v>
      </c>
      <c r="S50" s="44">
        <f t="shared" si="5"/>
        <v>1.3097954735103285</v>
      </c>
    </row>
    <row r="51" spans="2:19" ht="15" customHeight="1">
      <c r="B51" s="10" t="s">
        <v>145</v>
      </c>
      <c r="C51" s="22">
        <f t="shared" si="0"/>
        <v>138901</v>
      </c>
      <c r="D51" s="32">
        <v>154200</v>
      </c>
      <c r="E51" s="32">
        <v>7184</v>
      </c>
      <c r="F51" s="32">
        <v>131717</v>
      </c>
      <c r="G51" s="44">
        <f t="shared" si="1"/>
        <v>-9.9215304798962389</v>
      </c>
      <c r="H51" s="10" t="s">
        <v>138</v>
      </c>
      <c r="I51" s="22">
        <f t="shared" si="2"/>
        <v>122086</v>
      </c>
      <c r="J51" s="32">
        <v>134369</v>
      </c>
      <c r="K51" s="32">
        <v>14263</v>
      </c>
      <c r="L51" s="32">
        <v>107823</v>
      </c>
      <c r="M51" s="44">
        <f t="shared" si="3"/>
        <v>-9.1412453765377428</v>
      </c>
      <c r="N51" s="10" t="s">
        <v>142</v>
      </c>
      <c r="O51" s="22">
        <f t="shared" si="4"/>
        <v>274572</v>
      </c>
      <c r="P51" s="32">
        <v>276221</v>
      </c>
      <c r="Q51" s="32">
        <v>109841</v>
      </c>
      <c r="R51" s="32">
        <v>164731</v>
      </c>
      <c r="S51" s="44">
        <f t="shared" si="5"/>
        <v>-0.59698574692003858</v>
      </c>
    </row>
    <row r="52" spans="2:19" ht="15" customHeight="1">
      <c r="B52" s="10" t="s">
        <v>146</v>
      </c>
      <c r="C52" s="22">
        <f t="shared" si="0"/>
        <v>117333</v>
      </c>
      <c r="D52" s="32">
        <v>128702</v>
      </c>
      <c r="E52" s="32">
        <v>22906</v>
      </c>
      <c r="F52" s="32">
        <v>94427</v>
      </c>
      <c r="G52" s="44">
        <f t="shared" si="1"/>
        <v>-8.8335845596805012</v>
      </c>
      <c r="H52" s="10" t="s">
        <v>141</v>
      </c>
      <c r="I52" s="22">
        <f t="shared" si="2"/>
        <v>218230</v>
      </c>
      <c r="J52" s="32">
        <v>221466</v>
      </c>
      <c r="K52" s="32">
        <v>84315</v>
      </c>
      <c r="L52" s="32">
        <v>133915</v>
      </c>
      <c r="M52" s="44">
        <f t="shared" si="3"/>
        <v>-1.4611723695736591</v>
      </c>
      <c r="N52" s="13" t="s">
        <v>15</v>
      </c>
      <c r="O52" s="25">
        <f t="shared" si="4"/>
        <v>339303</v>
      </c>
      <c r="P52" s="35">
        <v>375100</v>
      </c>
      <c r="Q52" s="35">
        <v>89637</v>
      </c>
      <c r="R52" s="35">
        <v>249666</v>
      </c>
      <c r="S52" s="48">
        <f t="shared" si="5"/>
        <v>-9.5433217808584381</v>
      </c>
    </row>
    <row r="53" spans="2:19" ht="15" customHeight="1">
      <c r="B53" s="10" t="s">
        <v>148</v>
      </c>
      <c r="C53" s="22">
        <f t="shared" si="0"/>
        <v>105421</v>
      </c>
      <c r="D53" s="32">
        <v>116610</v>
      </c>
      <c r="E53" s="32">
        <v>32101</v>
      </c>
      <c r="F53" s="32">
        <v>73320</v>
      </c>
      <c r="G53" s="44">
        <f t="shared" si="1"/>
        <v>-9.5952319698139092</v>
      </c>
      <c r="H53" s="10" t="s">
        <v>144</v>
      </c>
      <c r="I53" s="22">
        <f t="shared" si="2"/>
        <v>150961</v>
      </c>
      <c r="J53" s="32">
        <v>158962</v>
      </c>
      <c r="K53" s="32">
        <v>43832</v>
      </c>
      <c r="L53" s="32">
        <v>107129</v>
      </c>
      <c r="M53" s="44">
        <f t="shared" si="3"/>
        <v>-5.0332783935783398</v>
      </c>
      <c r="N53" s="12" t="s">
        <v>201</v>
      </c>
      <c r="O53" s="24">
        <f t="shared" si="4"/>
        <v>1835139</v>
      </c>
      <c r="P53" s="34">
        <f>SUM(P49:P52)</f>
        <v>1773142</v>
      </c>
      <c r="Q53" s="34">
        <f>SUM(Q49:Q52)</f>
        <v>903323</v>
      </c>
      <c r="R53" s="34">
        <f>SUM(R49:R52)</f>
        <v>931816</v>
      </c>
      <c r="S53" s="46">
        <f t="shared" si="5"/>
        <v>3.4964486769813132</v>
      </c>
    </row>
    <row r="54" spans="2:19" ht="15" customHeight="1">
      <c r="B54" s="10" t="s">
        <v>150</v>
      </c>
      <c r="C54" s="22">
        <f t="shared" si="0"/>
        <v>164691</v>
      </c>
      <c r="D54" s="32">
        <v>155698</v>
      </c>
      <c r="E54" s="32">
        <v>78034</v>
      </c>
      <c r="F54" s="32">
        <v>86657</v>
      </c>
      <c r="G54" s="44">
        <f t="shared" si="1"/>
        <v>5.7759251885059539</v>
      </c>
      <c r="H54" s="10" t="s">
        <v>49</v>
      </c>
      <c r="I54" s="22">
        <f t="shared" si="2"/>
        <v>236781</v>
      </c>
      <c r="J54" s="32">
        <v>205261</v>
      </c>
      <c r="K54" s="32">
        <v>76250</v>
      </c>
      <c r="L54" s="32">
        <v>160531</v>
      </c>
      <c r="M54" s="44">
        <f t="shared" si="3"/>
        <v>15.356058871388134</v>
      </c>
      <c r="N54" s="66"/>
      <c r="O54" s="72"/>
      <c r="P54" s="56"/>
      <c r="Q54" s="56"/>
      <c r="R54" s="56"/>
      <c r="S54" s="61"/>
    </row>
    <row r="55" spans="2:19" ht="15" customHeight="1">
      <c r="B55" s="13" t="s">
        <v>152</v>
      </c>
      <c r="C55" s="25">
        <f t="shared" si="0"/>
        <v>343364</v>
      </c>
      <c r="D55" s="35">
        <v>379382</v>
      </c>
      <c r="E55" s="35">
        <v>54440</v>
      </c>
      <c r="F55" s="35">
        <v>288924</v>
      </c>
      <c r="G55" s="48">
        <f t="shared" si="1"/>
        <v>-9.4938610687908227</v>
      </c>
      <c r="H55" s="10" t="s">
        <v>147</v>
      </c>
      <c r="I55" s="22">
        <f t="shared" si="2"/>
        <v>206841</v>
      </c>
      <c r="J55" s="32">
        <v>219611</v>
      </c>
      <c r="K55" s="32">
        <v>94946</v>
      </c>
      <c r="L55" s="32">
        <v>111895</v>
      </c>
      <c r="M55" s="44">
        <f t="shared" si="3"/>
        <v>-5.8148271261457758</v>
      </c>
      <c r="N55" s="67"/>
      <c r="O55" s="73"/>
      <c r="P55" s="79"/>
      <c r="Q55" s="79"/>
      <c r="R55" s="79"/>
      <c r="S55" s="83"/>
    </row>
    <row r="56" spans="2:19" ht="15" customHeight="1">
      <c r="B56" s="12" t="s">
        <v>158</v>
      </c>
      <c r="C56" s="24">
        <f t="shared" si="0"/>
        <v>3071536</v>
      </c>
      <c r="D56" s="34">
        <f>SUM(D42:D55)</f>
        <v>3305690</v>
      </c>
      <c r="E56" s="34">
        <f>SUM(E42:E55)</f>
        <v>983955</v>
      </c>
      <c r="F56" s="34">
        <f>SUM(F42:F55)</f>
        <v>2087581</v>
      </c>
      <c r="G56" s="46">
        <f t="shared" si="1"/>
        <v>-7.0833623237508663</v>
      </c>
      <c r="H56" s="10" t="s">
        <v>149</v>
      </c>
      <c r="I56" s="22">
        <f t="shared" si="2"/>
        <v>185267</v>
      </c>
      <c r="J56" s="32">
        <v>176425</v>
      </c>
      <c r="K56" s="32">
        <v>116118</v>
      </c>
      <c r="L56" s="32">
        <v>69149</v>
      </c>
      <c r="M56" s="44">
        <f t="shared" si="3"/>
        <v>5.0117613716876859</v>
      </c>
      <c r="N56" s="14"/>
      <c r="O56" s="26"/>
      <c r="P56" s="36"/>
      <c r="Q56" s="36"/>
      <c r="R56" s="36"/>
      <c r="S56" s="49"/>
    </row>
    <row r="57" spans="2:19" ht="15" customHeight="1">
      <c r="B57" s="14" t="s">
        <v>153</v>
      </c>
      <c r="C57" s="26">
        <f t="shared" si="0"/>
        <v>253446</v>
      </c>
      <c r="D57" s="36">
        <v>277952</v>
      </c>
      <c r="E57" s="36">
        <v>61029</v>
      </c>
      <c r="F57" s="36">
        <v>192417</v>
      </c>
      <c r="G57" s="49">
        <f t="shared" si="1"/>
        <v>-8.8166302095325797</v>
      </c>
      <c r="H57" s="10" t="s">
        <v>151</v>
      </c>
      <c r="I57" s="22">
        <f t="shared" si="2"/>
        <v>183848</v>
      </c>
      <c r="J57" s="32">
        <v>202852</v>
      </c>
      <c r="K57" s="32">
        <v>65284</v>
      </c>
      <c r="L57" s="32">
        <v>118564</v>
      </c>
      <c r="M57" s="44">
        <f t="shared" si="3"/>
        <v>-9.3684065229822728</v>
      </c>
      <c r="N57" s="10"/>
      <c r="O57" s="22"/>
      <c r="P57" s="32"/>
      <c r="Q57" s="32"/>
      <c r="R57" s="32"/>
      <c r="S57" s="49"/>
    </row>
    <row r="58" spans="2:19" ht="15" customHeight="1">
      <c r="B58" s="13" t="s">
        <v>156</v>
      </c>
      <c r="C58" s="25">
        <f t="shared" si="0"/>
        <v>130857</v>
      </c>
      <c r="D58" s="35">
        <v>145190</v>
      </c>
      <c r="E58" s="35">
        <v>4975</v>
      </c>
      <c r="F58" s="35">
        <v>125882</v>
      </c>
      <c r="G58" s="48">
        <f t="shared" si="1"/>
        <v>-9.8718920035815145</v>
      </c>
      <c r="H58" s="13" t="s">
        <v>0</v>
      </c>
      <c r="I58" s="25">
        <f t="shared" si="2"/>
        <v>226972</v>
      </c>
      <c r="J58" s="35">
        <v>251553</v>
      </c>
      <c r="K58" s="35">
        <v>37372</v>
      </c>
      <c r="L58" s="35">
        <v>189600</v>
      </c>
      <c r="M58" s="48">
        <f t="shared" si="3"/>
        <v>-9.7716982107150372</v>
      </c>
      <c r="N58" s="10"/>
      <c r="O58" s="22"/>
      <c r="P58" s="32"/>
      <c r="Q58" s="32"/>
      <c r="R58" s="32"/>
      <c r="S58" s="49"/>
    </row>
    <row r="59" spans="2:19" ht="15" customHeight="1">
      <c r="B59" s="12" t="s">
        <v>198</v>
      </c>
      <c r="C59" s="24">
        <f t="shared" si="0"/>
        <v>384303</v>
      </c>
      <c r="D59" s="34">
        <f>SUM(D57:D58)</f>
        <v>423142</v>
      </c>
      <c r="E59" s="34">
        <f>SUM(E57:E58)</f>
        <v>66004</v>
      </c>
      <c r="F59" s="34">
        <f>SUM(F57:F58)</f>
        <v>318299</v>
      </c>
      <c r="G59" s="46">
        <f t="shared" si="1"/>
        <v>-9.1787154194100324</v>
      </c>
      <c r="H59" s="12" t="s">
        <v>192</v>
      </c>
      <c r="I59" s="24">
        <f t="shared" si="2"/>
        <v>4703781</v>
      </c>
      <c r="J59" s="34">
        <f>SUM(J40:J58)</f>
        <v>4707305</v>
      </c>
      <c r="K59" s="34">
        <f>SUM(K40:K58)</f>
        <v>1662743</v>
      </c>
      <c r="L59" s="34">
        <f>SUM(L40:L58)</f>
        <v>3041038</v>
      </c>
      <c r="M59" s="46">
        <f t="shared" si="3"/>
        <v>-7.4862368170322519e-002</v>
      </c>
      <c r="N59" s="10"/>
      <c r="O59" s="22"/>
      <c r="P59" s="32"/>
      <c r="Q59" s="32"/>
      <c r="R59" s="32"/>
      <c r="S59" s="49"/>
    </row>
    <row r="60" spans="2:19" ht="15" customHeight="1">
      <c r="B60" s="14" t="s">
        <v>160</v>
      </c>
      <c r="C60" s="26">
        <f t="shared" si="0"/>
        <v>145879</v>
      </c>
      <c r="D60" s="36">
        <v>160509</v>
      </c>
      <c r="E60" s="36">
        <v>30775</v>
      </c>
      <c r="F60" s="36">
        <v>115104</v>
      </c>
      <c r="G60" s="49">
        <f t="shared" si="1"/>
        <v>-9.1147536898242461</v>
      </c>
      <c r="H60" s="14" t="s">
        <v>154</v>
      </c>
      <c r="I60" s="26">
        <f t="shared" si="2"/>
        <v>187441</v>
      </c>
      <c r="J60" s="36">
        <v>203071</v>
      </c>
      <c r="K60" s="36">
        <v>55764</v>
      </c>
      <c r="L60" s="36">
        <v>131677</v>
      </c>
      <c r="M60" s="49">
        <f t="shared" si="3"/>
        <v>-7.6968153995400623</v>
      </c>
      <c r="N60" s="10"/>
      <c r="O60" s="22"/>
      <c r="P60" s="32"/>
      <c r="Q60" s="32"/>
      <c r="R60" s="32"/>
      <c r="S60" s="49"/>
    </row>
    <row r="61" spans="2:19" ht="15" customHeight="1">
      <c r="B61" s="10" t="s">
        <v>12</v>
      </c>
      <c r="C61" s="22">
        <f t="shared" si="0"/>
        <v>184886</v>
      </c>
      <c r="D61" s="32">
        <v>203203</v>
      </c>
      <c r="E61" s="32">
        <v>67628</v>
      </c>
      <c r="F61" s="32">
        <v>117258</v>
      </c>
      <c r="G61" s="44">
        <f t="shared" si="1"/>
        <v>-9.0141385707888162</v>
      </c>
      <c r="H61" s="10" t="s">
        <v>157</v>
      </c>
      <c r="I61" s="22">
        <f t="shared" si="2"/>
        <v>173860</v>
      </c>
      <c r="J61" s="32">
        <v>191776</v>
      </c>
      <c r="K61" s="32">
        <v>24256</v>
      </c>
      <c r="L61" s="32">
        <v>149604</v>
      </c>
      <c r="M61" s="44">
        <f t="shared" si="3"/>
        <v>-9.3421491740363756</v>
      </c>
      <c r="N61" s="10"/>
      <c r="O61" s="22"/>
      <c r="P61" s="32"/>
      <c r="Q61" s="32"/>
      <c r="R61" s="32"/>
      <c r="S61" s="49"/>
    </row>
    <row r="62" spans="2:19" ht="15" customHeight="1">
      <c r="B62" s="8" t="s">
        <v>162</v>
      </c>
      <c r="C62" s="20">
        <f t="shared" si="0"/>
        <v>178193</v>
      </c>
      <c r="D62" s="30">
        <v>181250</v>
      </c>
      <c r="E62" s="30">
        <v>74611</v>
      </c>
      <c r="F62" s="30">
        <v>103582</v>
      </c>
      <c r="G62" s="44">
        <f t="shared" si="1"/>
        <v>-1.6866206896551723</v>
      </c>
      <c r="H62" s="10" t="s">
        <v>161</v>
      </c>
      <c r="I62" s="22">
        <f t="shared" si="2"/>
        <v>191279</v>
      </c>
      <c r="J62" s="32">
        <v>211045</v>
      </c>
      <c r="K62" s="32">
        <v>16093</v>
      </c>
      <c r="L62" s="32">
        <v>175186</v>
      </c>
      <c r="M62" s="44">
        <f t="shared" si="3"/>
        <v>-9.3657750716671799</v>
      </c>
      <c r="N62" s="10"/>
      <c r="O62" s="22"/>
      <c r="P62" s="32"/>
      <c r="Q62" s="32"/>
      <c r="R62" s="32"/>
      <c r="S62" s="49"/>
    </row>
    <row r="63" spans="2:19" ht="15" customHeight="1">
      <c r="B63" s="10" t="s">
        <v>165</v>
      </c>
      <c r="C63" s="22">
        <f t="shared" si="0"/>
        <v>362859</v>
      </c>
      <c r="D63" s="32">
        <v>399244</v>
      </c>
      <c r="E63" s="32">
        <v>50454</v>
      </c>
      <c r="F63" s="32">
        <v>312405</v>
      </c>
      <c r="G63" s="44">
        <f t="shared" si="1"/>
        <v>-9.1134744667421419</v>
      </c>
      <c r="H63" s="10" t="s">
        <v>115</v>
      </c>
      <c r="I63" s="22">
        <f t="shared" si="2"/>
        <v>221230</v>
      </c>
      <c r="J63" s="32">
        <v>228821</v>
      </c>
      <c r="K63" s="32">
        <v>73429</v>
      </c>
      <c r="L63" s="32">
        <v>147801</v>
      </c>
      <c r="M63" s="44">
        <f t="shared" si="3"/>
        <v>-3.3174402699052976</v>
      </c>
      <c r="N63" s="10"/>
      <c r="O63" s="22"/>
      <c r="P63" s="32"/>
      <c r="Q63" s="32"/>
      <c r="R63" s="32"/>
      <c r="S63" s="49"/>
    </row>
    <row r="64" spans="2:19" ht="15" customHeight="1">
      <c r="B64" s="10" t="s">
        <v>167</v>
      </c>
      <c r="C64" s="22">
        <f t="shared" si="0"/>
        <v>240904</v>
      </c>
      <c r="D64" s="32">
        <v>205616</v>
      </c>
      <c r="E64" s="32">
        <v>49352</v>
      </c>
      <c r="F64" s="32">
        <v>191552</v>
      </c>
      <c r="G64" s="44">
        <f t="shared" si="1"/>
        <v>17.16208855341997</v>
      </c>
      <c r="H64" s="10" t="s">
        <v>164</v>
      </c>
      <c r="I64" s="22">
        <f t="shared" si="2"/>
        <v>106001</v>
      </c>
      <c r="J64" s="32">
        <v>113758</v>
      </c>
      <c r="K64" s="30">
        <v>12302</v>
      </c>
      <c r="L64" s="30">
        <v>93699</v>
      </c>
      <c r="M64" s="44">
        <f t="shared" si="3"/>
        <v>-6.8188610910880989</v>
      </c>
      <c r="N64" s="10"/>
      <c r="O64" s="22"/>
      <c r="P64" s="32"/>
      <c r="Q64" s="32"/>
      <c r="R64" s="32"/>
      <c r="S64" s="49"/>
    </row>
    <row r="65" spans="2:19" ht="15" customHeight="1">
      <c r="B65" s="10" t="s">
        <v>139</v>
      </c>
      <c r="C65" s="22">
        <f t="shared" si="0"/>
        <v>99165</v>
      </c>
      <c r="D65" s="32">
        <v>109324</v>
      </c>
      <c r="E65" s="32">
        <v>18947</v>
      </c>
      <c r="F65" s="32">
        <v>80218</v>
      </c>
      <c r="G65" s="44">
        <f t="shared" si="1"/>
        <v>-9.2925615601331817</v>
      </c>
      <c r="H65" s="10" t="s">
        <v>166</v>
      </c>
      <c r="I65" s="22">
        <f t="shared" si="2"/>
        <v>160837</v>
      </c>
      <c r="J65" s="32">
        <v>175322</v>
      </c>
      <c r="K65" s="32">
        <v>70831</v>
      </c>
      <c r="L65" s="32">
        <v>90006</v>
      </c>
      <c r="M65" s="44">
        <f t="shared" si="3"/>
        <v>-8.261940885912777</v>
      </c>
      <c r="N65" s="10"/>
      <c r="O65" s="22"/>
      <c r="P65" s="32"/>
      <c r="Q65" s="32"/>
      <c r="R65" s="32"/>
      <c r="S65" s="49"/>
    </row>
    <row r="66" spans="2:19" ht="15" customHeight="1">
      <c r="B66" s="10" t="s">
        <v>170</v>
      </c>
      <c r="C66" s="22">
        <f t="shared" si="0"/>
        <v>99749</v>
      </c>
      <c r="D66" s="32">
        <v>108309</v>
      </c>
      <c r="E66" s="32">
        <v>31894</v>
      </c>
      <c r="F66" s="32">
        <v>67855</v>
      </c>
      <c r="G66" s="44">
        <f t="shared" si="1"/>
        <v>-7.9033136673775957</v>
      </c>
      <c r="H66" s="13" t="s">
        <v>168</v>
      </c>
      <c r="I66" s="25">
        <f t="shared" si="2"/>
        <v>240495</v>
      </c>
      <c r="J66" s="35">
        <v>254944</v>
      </c>
      <c r="K66" s="35">
        <v>122229</v>
      </c>
      <c r="L66" s="35">
        <v>118266</v>
      </c>
      <c r="M66" s="48">
        <f t="shared" si="3"/>
        <v>-5.6675191414585164</v>
      </c>
      <c r="N66" s="10"/>
      <c r="O66" s="22"/>
      <c r="P66" s="32"/>
      <c r="Q66" s="32"/>
      <c r="R66" s="32"/>
      <c r="S66" s="49"/>
    </row>
    <row r="67" spans="2:19" ht="15" customHeight="1">
      <c r="B67" s="10" t="s">
        <v>171</v>
      </c>
      <c r="C67" s="22">
        <f t="shared" si="0"/>
        <v>154164</v>
      </c>
      <c r="D67" s="32">
        <v>169481</v>
      </c>
      <c r="E67" s="32">
        <v>15298</v>
      </c>
      <c r="F67" s="32">
        <v>138866</v>
      </c>
      <c r="G67" s="44">
        <f t="shared" si="1"/>
        <v>-9.0375912344156575</v>
      </c>
      <c r="H67" s="12" t="s">
        <v>199</v>
      </c>
      <c r="I67" s="24">
        <f t="shared" si="2"/>
        <v>1281143</v>
      </c>
      <c r="J67" s="34">
        <f>SUM(J60:J66)</f>
        <v>1378737</v>
      </c>
      <c r="K67" s="34">
        <f>SUM(K60:K66)</f>
        <v>374904</v>
      </c>
      <c r="L67" s="34">
        <f>SUM(L60:L66)</f>
        <v>906239</v>
      </c>
      <c r="M67" s="46">
        <f t="shared" si="3"/>
        <v>-7.0785073585462639</v>
      </c>
      <c r="N67" s="10"/>
      <c r="O67" s="22"/>
      <c r="P67" s="32"/>
      <c r="Q67" s="32"/>
      <c r="R67" s="32"/>
      <c r="S67" s="49"/>
    </row>
    <row r="68" spans="2:19" ht="15" customHeight="1">
      <c r="B68" s="10" t="s">
        <v>163</v>
      </c>
      <c r="C68" s="22">
        <f t="shared" si="0"/>
        <v>184800</v>
      </c>
      <c r="D68" s="32">
        <v>202713</v>
      </c>
      <c r="E68" s="32">
        <v>19908</v>
      </c>
      <c r="F68" s="32">
        <v>164892</v>
      </c>
      <c r="G68" s="44">
        <f t="shared" si="1"/>
        <v>-8.8366310991401633</v>
      </c>
      <c r="H68" s="14" t="s">
        <v>169</v>
      </c>
      <c r="I68" s="26">
        <f t="shared" si="2"/>
        <v>284318</v>
      </c>
      <c r="J68" s="36">
        <v>315370</v>
      </c>
      <c r="K68" s="36">
        <v>52791</v>
      </c>
      <c r="L68" s="36">
        <v>231527</v>
      </c>
      <c r="M68" s="49">
        <f t="shared" si="3"/>
        <v>-9.8462123854520094</v>
      </c>
      <c r="N68" s="10"/>
      <c r="O68" s="22"/>
      <c r="P68" s="32"/>
      <c r="Q68" s="32"/>
      <c r="R68" s="32"/>
      <c r="S68" s="49"/>
    </row>
    <row r="69" spans="2:19" ht="15" customHeight="1">
      <c r="B69" s="10" t="s">
        <v>174</v>
      </c>
      <c r="C69" s="22">
        <f t="shared" si="0"/>
        <v>390458</v>
      </c>
      <c r="D69" s="32">
        <v>405884</v>
      </c>
      <c r="E69" s="32">
        <v>77159</v>
      </c>
      <c r="F69" s="32">
        <v>313299</v>
      </c>
      <c r="G69" s="44">
        <f t="shared" si="1"/>
        <v>-3.8005932729548344</v>
      </c>
      <c r="H69" s="10" t="s">
        <v>46</v>
      </c>
      <c r="I69" s="22">
        <f t="shared" si="2"/>
        <v>204493</v>
      </c>
      <c r="J69" s="32">
        <v>224543</v>
      </c>
      <c r="K69" s="32">
        <v>98213</v>
      </c>
      <c r="L69" s="32">
        <v>106280</v>
      </c>
      <c r="M69" s="44">
        <f t="shared" si="3"/>
        <v>-8.9292474047287165</v>
      </c>
      <c r="N69" s="10"/>
      <c r="O69" s="22"/>
      <c r="P69" s="32"/>
      <c r="Q69" s="32"/>
      <c r="R69" s="32"/>
      <c r="S69" s="44"/>
    </row>
    <row r="70" spans="2:19" ht="15" customHeight="1">
      <c r="B70" s="10" t="s">
        <v>71</v>
      </c>
      <c r="C70" s="22">
        <f t="shared" si="0"/>
        <v>162176</v>
      </c>
      <c r="D70" s="32">
        <v>169177</v>
      </c>
      <c r="E70" s="32">
        <v>37868</v>
      </c>
      <c r="F70" s="32">
        <v>124308</v>
      </c>
      <c r="G70" s="44">
        <f t="shared" si="1"/>
        <v>-4.1382693865005287</v>
      </c>
      <c r="H70" s="10" t="s">
        <v>172</v>
      </c>
      <c r="I70" s="22">
        <f t="shared" si="2"/>
        <v>253089</v>
      </c>
      <c r="J70" s="32">
        <v>278548</v>
      </c>
      <c r="K70" s="32">
        <v>114087</v>
      </c>
      <c r="L70" s="32">
        <v>139002</v>
      </c>
      <c r="M70" s="44">
        <f t="shared" si="3"/>
        <v>-9.1398968938926135</v>
      </c>
      <c r="N70" s="10"/>
      <c r="O70" s="22"/>
      <c r="P70" s="32"/>
      <c r="Q70" s="32"/>
      <c r="R70" s="32"/>
      <c r="S70" s="44"/>
    </row>
    <row r="71" spans="2:19" ht="15" customHeight="1">
      <c r="B71" s="10" t="s">
        <v>155</v>
      </c>
      <c r="C71" s="22">
        <f t="shared" si="0"/>
        <v>256764</v>
      </c>
      <c r="D71" s="32">
        <v>270928</v>
      </c>
      <c r="E71" s="32">
        <v>41291</v>
      </c>
      <c r="F71" s="32">
        <v>215473</v>
      </c>
      <c r="G71" s="44">
        <f t="shared" si="1"/>
        <v>-5.2279572432528196</v>
      </c>
      <c r="H71" s="10" t="s">
        <v>173</v>
      </c>
      <c r="I71" s="22">
        <f t="shared" si="2"/>
        <v>627746</v>
      </c>
      <c r="J71" s="32">
        <v>691270</v>
      </c>
      <c r="K71" s="32">
        <v>201867</v>
      </c>
      <c r="L71" s="32">
        <v>425879</v>
      </c>
      <c r="M71" s="44">
        <f t="shared" si="3"/>
        <v>-9.1894628726836114</v>
      </c>
      <c r="N71" s="10"/>
      <c r="O71" s="22"/>
      <c r="P71" s="32"/>
      <c r="Q71" s="32"/>
      <c r="R71" s="32"/>
      <c r="S71" s="44"/>
    </row>
    <row r="72" spans="2:19" ht="15" customHeight="1">
      <c r="B72" s="10" t="s">
        <v>178</v>
      </c>
      <c r="C72" s="22">
        <f t="shared" si="0"/>
        <v>4785</v>
      </c>
      <c r="D72" s="32">
        <v>20979</v>
      </c>
      <c r="E72" s="32">
        <v>2216</v>
      </c>
      <c r="F72" s="32">
        <v>2569</v>
      </c>
      <c r="G72" s="44">
        <f t="shared" si="1"/>
        <v>-77.19147719147719</v>
      </c>
      <c r="H72" s="10" t="s">
        <v>175</v>
      </c>
      <c r="I72" s="22">
        <f t="shared" si="2"/>
        <v>299966</v>
      </c>
      <c r="J72" s="32">
        <v>331802</v>
      </c>
      <c r="K72" s="32">
        <v>103632</v>
      </c>
      <c r="L72" s="32">
        <v>196334</v>
      </c>
      <c r="M72" s="44">
        <f t="shared" si="3"/>
        <v>-9.594878873545067</v>
      </c>
      <c r="N72" s="10"/>
      <c r="O72" s="22"/>
      <c r="P72" s="32"/>
      <c r="Q72" s="32"/>
      <c r="R72" s="32"/>
      <c r="S72" s="44"/>
    </row>
    <row r="73" spans="2:19" ht="15" customHeight="1">
      <c r="B73" s="10" t="s">
        <v>181</v>
      </c>
      <c r="C73" s="22">
        <f t="shared" si="0"/>
        <v>180537</v>
      </c>
      <c r="D73" s="32">
        <v>197693</v>
      </c>
      <c r="E73" s="32">
        <v>12956</v>
      </c>
      <c r="F73" s="32">
        <v>167581</v>
      </c>
      <c r="G73" s="44">
        <f t="shared" si="1"/>
        <v>-8.6781019054797088</v>
      </c>
      <c r="H73" s="10" t="s">
        <v>176</v>
      </c>
      <c r="I73" s="22">
        <f t="shared" si="2"/>
        <v>319632</v>
      </c>
      <c r="J73" s="32">
        <v>348023</v>
      </c>
      <c r="K73" s="32">
        <v>108872</v>
      </c>
      <c r="L73" s="32">
        <v>210760</v>
      </c>
      <c r="M73" s="44">
        <f t="shared" si="3"/>
        <v>-8.157794168776201</v>
      </c>
      <c r="N73" s="68"/>
      <c r="O73" s="52"/>
      <c r="P73" s="57"/>
      <c r="Q73" s="57"/>
      <c r="R73" s="57"/>
      <c r="S73" s="62"/>
    </row>
    <row r="74" spans="2:19" ht="15" customHeight="1">
      <c r="B74" s="10" t="s">
        <v>184</v>
      </c>
      <c r="C74" s="22">
        <f t="shared" si="0"/>
        <v>150905</v>
      </c>
      <c r="D74" s="32">
        <v>165485</v>
      </c>
      <c r="E74" s="32">
        <v>45338</v>
      </c>
      <c r="F74" s="32">
        <v>105567</v>
      </c>
      <c r="G74" s="44">
        <f t="shared" si="1"/>
        <v>-8.8104662053962599</v>
      </c>
      <c r="H74" s="10" t="s">
        <v>177</v>
      </c>
      <c r="I74" s="22">
        <f t="shared" si="2"/>
        <v>309304</v>
      </c>
      <c r="J74" s="32">
        <v>332259</v>
      </c>
      <c r="K74" s="32">
        <v>80036</v>
      </c>
      <c r="L74" s="32">
        <v>229268</v>
      </c>
      <c r="M74" s="44">
        <f t="shared" si="3"/>
        <v>-6.9087669558988622</v>
      </c>
      <c r="N74" s="9" t="s">
        <v>159</v>
      </c>
      <c r="O74" s="21">
        <f>C6</f>
        <v>3090643</v>
      </c>
      <c r="P74" s="31">
        <f>D6</f>
        <v>4481972</v>
      </c>
      <c r="Q74" s="31">
        <f>E6</f>
        <v>1262386</v>
      </c>
      <c r="R74" s="31">
        <f>F6</f>
        <v>1828257</v>
      </c>
      <c r="S74" s="47">
        <f>(O74-P74)/P74*100</f>
        <v>-31.042786523432099</v>
      </c>
    </row>
    <row r="75" spans="2:19" ht="15" customHeight="1">
      <c r="B75" s="10" t="s">
        <v>185</v>
      </c>
      <c r="C75" s="22">
        <f t="shared" si="0"/>
        <v>166255</v>
      </c>
      <c r="D75" s="32">
        <v>164325</v>
      </c>
      <c r="E75" s="32">
        <v>14490</v>
      </c>
      <c r="F75" s="32">
        <v>151765</v>
      </c>
      <c r="G75" s="44">
        <f t="shared" si="1"/>
        <v>1.1745017495816219</v>
      </c>
      <c r="H75" s="10" t="s">
        <v>179</v>
      </c>
      <c r="I75" s="22">
        <f t="shared" si="2"/>
        <v>286347</v>
      </c>
      <c r="J75" s="32">
        <v>315235</v>
      </c>
      <c r="K75" s="32">
        <v>21673</v>
      </c>
      <c r="L75" s="32">
        <v>264674</v>
      </c>
      <c r="M75" s="44">
        <f t="shared" si="3"/>
        <v>-9.1639570479166341</v>
      </c>
      <c r="N75" s="10"/>
      <c r="O75" s="22"/>
      <c r="P75" s="32"/>
      <c r="Q75" s="32"/>
      <c r="R75" s="32"/>
      <c r="S75" s="44"/>
    </row>
    <row r="76" spans="2:19" ht="15" customHeight="1">
      <c r="B76" s="10" t="s">
        <v>186</v>
      </c>
      <c r="C76" s="22">
        <f t="shared" si="0"/>
        <v>139377</v>
      </c>
      <c r="D76" s="32">
        <v>150054</v>
      </c>
      <c r="E76" s="32">
        <v>29482</v>
      </c>
      <c r="F76" s="32">
        <v>109895</v>
      </c>
      <c r="G76" s="44">
        <f t="shared" si="1"/>
        <v>-7.1154384421608219</v>
      </c>
      <c r="H76" s="11" t="s">
        <v>182</v>
      </c>
      <c r="I76" s="23">
        <f t="shared" si="2"/>
        <v>280000</v>
      </c>
      <c r="J76" s="33">
        <v>308168</v>
      </c>
      <c r="K76" s="33">
        <v>100927</v>
      </c>
      <c r="L76" s="33">
        <v>179073</v>
      </c>
      <c r="M76" s="45">
        <f t="shared" si="3"/>
        <v>-9.1404688351808101</v>
      </c>
      <c r="N76" s="10" t="s">
        <v>32</v>
      </c>
      <c r="O76" s="74">
        <f>SUM(C7:C40)</f>
        <v>30595806</v>
      </c>
      <c r="P76" s="32">
        <f>SUM(D7:D40)</f>
        <v>32461729</v>
      </c>
      <c r="Q76" s="32">
        <f>SUM(E7:E40)</f>
        <v>9017620</v>
      </c>
      <c r="R76" s="32">
        <f>SUM(F7:F40)</f>
        <v>21578186</v>
      </c>
      <c r="S76" s="84">
        <f>(O76-P76)/P76*100</f>
        <v>-5.7480702891703643</v>
      </c>
    </row>
    <row r="77" spans="2:19" ht="15" customHeight="1">
      <c r="B77" s="11" t="s">
        <v>187</v>
      </c>
      <c r="C77" s="23">
        <f t="shared" si="0"/>
        <v>297831</v>
      </c>
      <c r="D77" s="33">
        <v>309913</v>
      </c>
      <c r="E77" s="33">
        <v>76957</v>
      </c>
      <c r="F77" s="33">
        <v>220874</v>
      </c>
      <c r="G77" s="44">
        <f t="shared" si="1"/>
        <v>-3.8985134537757373</v>
      </c>
      <c r="H77" s="12" t="s">
        <v>189</v>
      </c>
      <c r="I77" s="24">
        <f t="shared" si="2"/>
        <v>2864895</v>
      </c>
      <c r="J77" s="34">
        <f>SUM(J68:J76)</f>
        <v>3145218</v>
      </c>
      <c r="K77" s="34">
        <f>SUM(K68:K76)</f>
        <v>882098</v>
      </c>
      <c r="L77" s="34">
        <f>SUM(L68:L76)</f>
        <v>1982797</v>
      </c>
      <c r="M77" s="46">
        <f t="shared" si="3"/>
        <v>-8.912673143801161</v>
      </c>
      <c r="N77" s="10"/>
      <c r="O77" s="22"/>
      <c r="P77" s="32"/>
      <c r="Q77" s="32"/>
      <c r="R77" s="32"/>
      <c r="S77" s="44"/>
    </row>
    <row r="78" spans="2:19" ht="15" customHeight="1">
      <c r="B78" s="15" t="s">
        <v>188</v>
      </c>
      <c r="C78" s="27">
        <f t="shared" si="0"/>
        <v>109646</v>
      </c>
      <c r="D78" s="37">
        <v>115610</v>
      </c>
      <c r="E78" s="37">
        <v>13077</v>
      </c>
      <c r="F78" s="37">
        <v>96569</v>
      </c>
      <c r="G78" s="50">
        <f t="shared" si="1"/>
        <v>-5.1587232938327139</v>
      </c>
      <c r="H78" s="51"/>
      <c r="I78" s="56"/>
      <c r="J78" s="56"/>
      <c r="K78" s="56"/>
      <c r="L78" s="56"/>
      <c r="M78" s="61"/>
      <c r="N78" s="11" t="s">
        <v>180</v>
      </c>
      <c r="O78" s="23">
        <f>C56+C59+C79+I13+I21+I31+I39+I59+I67+I77+O21+O40+O48+O53</f>
        <v>40075456</v>
      </c>
      <c r="P78" s="33">
        <f>D56+D59+D79+J13+J21+J31+J39+J59+J67+J77+P21+P40+P48+P53</f>
        <v>46837719</v>
      </c>
      <c r="Q78" s="37">
        <f>E56+E59+E79+K13+K21+K31+K39+K59+K67+K77+Q21+Q40+Q48+Q53</f>
        <v>13659071</v>
      </c>
      <c r="R78" s="37">
        <f>F56+F59+F79+L13+L21+L31+L39+L59+L67+L77+R21+R40+R48+R53</f>
        <v>26416385</v>
      </c>
      <c r="S78" s="45">
        <f>(O78-P78)/P78*100</f>
        <v>-14.437643728978347</v>
      </c>
    </row>
    <row r="79" spans="2:19" ht="15" customHeight="1">
      <c r="B79" s="12" t="s">
        <v>5</v>
      </c>
      <c r="C79" s="24">
        <f t="shared" si="0"/>
        <v>3509333</v>
      </c>
      <c r="D79" s="34">
        <f>SUM(D60:D78)</f>
        <v>3709697</v>
      </c>
      <c r="E79" s="34">
        <f>SUM(E60:E78)</f>
        <v>709701</v>
      </c>
      <c r="F79" s="34">
        <f>SUM(F60:F78)</f>
        <v>2799632</v>
      </c>
      <c r="G79" s="46">
        <f t="shared" si="1"/>
        <v>-5.401088013387616</v>
      </c>
      <c r="H79" s="52"/>
      <c r="I79" s="57"/>
      <c r="J79" s="57"/>
      <c r="K79" s="57"/>
      <c r="L79" s="57"/>
      <c r="M79" s="62"/>
      <c r="N79" s="69" t="s">
        <v>183</v>
      </c>
      <c r="O79" s="75">
        <f>O74+O76+O78</f>
        <v>73761905</v>
      </c>
      <c r="P79" s="80">
        <f>P74+P76+P78</f>
        <v>83781420</v>
      </c>
      <c r="Q79" s="80">
        <f>Q74+Q76+Q78</f>
        <v>23939077</v>
      </c>
      <c r="R79" s="80">
        <f>R74+R76+R78</f>
        <v>49822828</v>
      </c>
      <c r="S79" s="85">
        <f>(O79-P79)/P79*100</f>
        <v>-11.959113369050083</v>
      </c>
    </row>
    <row r="80" spans="2:19" ht="15" customHeight="1">
      <c r="B80" s="1"/>
      <c r="H80" s="53"/>
      <c r="I80" s="53"/>
      <c r="J80" s="53"/>
      <c r="K80" s="53"/>
      <c r="L80" s="53"/>
      <c r="M80" s="53"/>
      <c r="N80" s="70"/>
      <c r="O80" s="76"/>
      <c r="P80" s="76"/>
      <c r="Q80" s="81"/>
      <c r="R80" s="81"/>
      <c r="S80" s="86"/>
    </row>
    <row r="81" spans="2:19" ht="15" customHeight="1">
      <c r="B81" s="1"/>
      <c r="H81" s="54"/>
      <c r="I81" s="58"/>
      <c r="J81" s="58"/>
      <c r="K81" s="58"/>
      <c r="L81" s="58"/>
      <c r="M81" s="63"/>
      <c r="N81" s="71"/>
      <c r="O81" s="77"/>
      <c r="P81" s="59"/>
      <c r="Q81" s="59"/>
      <c r="R81" s="77"/>
      <c r="S81" s="59"/>
    </row>
    <row r="82" spans="2:19" ht="15" customHeight="1">
      <c r="B82" s="1"/>
      <c r="H82" s="54"/>
      <c r="I82" s="58"/>
      <c r="J82" s="58"/>
      <c r="K82" s="58"/>
      <c r="L82" s="58"/>
      <c r="M82" s="63"/>
      <c r="N82" s="71"/>
      <c r="O82" s="77"/>
      <c r="P82" s="59"/>
      <c r="Q82" s="59"/>
      <c r="R82" s="77"/>
      <c r="S82" s="59"/>
    </row>
    <row r="83" spans="2:19" ht="15" customHeight="1">
      <c r="B83" s="1"/>
      <c r="H83" s="54"/>
      <c r="I83" s="58"/>
      <c r="J83" s="58"/>
      <c r="K83" s="58"/>
      <c r="L83" s="58"/>
      <c r="M83" s="64"/>
      <c r="N83" s="59"/>
      <c r="O83" s="59"/>
      <c r="P83" s="59"/>
      <c r="Q83" s="59"/>
      <c r="R83" s="59"/>
      <c r="S83" s="59"/>
    </row>
    <row r="84" spans="2:19" ht="15" customHeight="1">
      <c r="B84" s="1"/>
      <c r="H84" s="54"/>
      <c r="I84" s="58"/>
      <c r="J84" s="58"/>
      <c r="K84" s="58"/>
      <c r="L84" s="58"/>
      <c r="M84" s="64"/>
      <c r="N84" s="59"/>
      <c r="O84" s="59"/>
      <c r="P84" s="59"/>
      <c r="Q84" s="59"/>
      <c r="R84" s="59"/>
      <c r="S84" s="59"/>
    </row>
    <row r="85" spans="2:19" ht="15" customHeight="1">
      <c r="B85" s="1"/>
      <c r="H85" s="55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2:19" ht="15" customHeight="1">
      <c r="H86" s="55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2:19" ht="15.6" customHeight="1">
      <c r="N87" s="54"/>
      <c r="O87" s="78"/>
      <c r="P87" s="78"/>
      <c r="Q87" s="78"/>
      <c r="R87" s="78"/>
      <c r="S87" s="87"/>
    </row>
    <row r="88" spans="2:19" ht="15.6" customHeight="1">
      <c r="N88" s="54"/>
      <c r="O88" s="78"/>
      <c r="P88" s="78"/>
      <c r="Q88" s="78"/>
      <c r="R88" s="78"/>
      <c r="S88" s="87"/>
    </row>
  </sheetData>
  <mergeCells count="11">
    <mergeCell ref="C4:F4"/>
    <mergeCell ref="I4:L4"/>
    <mergeCell ref="O4:R4"/>
    <mergeCell ref="M81:N81"/>
    <mergeCell ref="M82:N82"/>
    <mergeCell ref="B4:B5"/>
    <mergeCell ref="G4:G5"/>
    <mergeCell ref="H4:H5"/>
    <mergeCell ref="M4:M5"/>
    <mergeCell ref="N4:N5"/>
    <mergeCell ref="S4:S5"/>
  </mergeCells>
  <phoneticPr fontId="5"/>
  <printOptions horizontalCentered="1"/>
  <pageMargins left="0.19685039370078741" right="0.19685039370078741" top="0.39370078740157483" bottom="0.39370078740157483" header="0.39370078740157483" footer="0.39370078740157483"/>
  <pageSetup paperSize="9" scale="71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交付額一覧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055167</dc:creator>
  <cp:lastModifiedBy>古府＿卓朗</cp:lastModifiedBy>
  <cp:lastPrinted>2020-03-26T02:02:41Z</cp:lastPrinted>
  <dcterms:created xsi:type="dcterms:W3CDTF">2009-12-11T00:19:43Z</dcterms:created>
  <dcterms:modified xsi:type="dcterms:W3CDTF">2020-03-27T07:00:00Z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2020-03-27T07:00:00Z</vt:filetime>
  </property>
</Properties>
</file>