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交付税\100普通交付税\R3\013_決定・公表\02_資料の調整・決定日当日の対応\05_HPアップ関係\②数値資料\02_完成（計算式消去後）\"/>
    </mc:Choice>
  </mc:AlternateContent>
  <bookViews>
    <workbookView xWindow="-90" yWindow="60" windowWidth="14805" windowHeight="4815"/>
  </bookViews>
  <sheets>
    <sheet name="R3koufuzei (区分修正)" sheetId="18" r:id="rId1"/>
  </sheets>
  <definedNames>
    <definedName name="_xlnm._FilterDatabase" localSheetId="0" hidden="1">'R3koufuzei (区分修正)'!$A$5:$N$5</definedName>
    <definedName name="_xlnm.Print_Titles" localSheetId="0">'R3koufuzei (区分修正)'!$1:$5</definedName>
  </definedNames>
  <calcPr calcId="162913"/>
</workbook>
</file>

<file path=xl/calcChain.xml><?xml version="1.0" encoding="utf-8"?>
<calcChain xmlns="http://schemas.openxmlformats.org/spreadsheetml/2006/main">
  <c r="B59" i="18" l="1"/>
  <c r="L44" i="18"/>
  <c r="M44" i="18" s="1"/>
  <c r="K44" i="18"/>
  <c r="J44" i="18"/>
  <c r="G44" i="18"/>
  <c r="F44" i="18"/>
  <c r="C44" i="18"/>
  <c r="B44" i="18"/>
  <c r="C202" i="18"/>
  <c r="G62" i="18"/>
  <c r="C62" i="18"/>
  <c r="F43" i="18"/>
  <c r="C43" i="18"/>
  <c r="F116" i="18" l="1"/>
  <c r="G116" i="18"/>
  <c r="H116" i="18" s="1"/>
  <c r="I116" i="18" s="1"/>
  <c r="F136" i="18"/>
  <c r="G136" i="18"/>
  <c r="B42" i="18"/>
  <c r="G59" i="18"/>
  <c r="G82" i="18"/>
  <c r="G42" i="18"/>
  <c r="F98" i="18"/>
  <c r="B108" i="18"/>
  <c r="G108" i="18"/>
  <c r="B136" i="18"/>
  <c r="K62" i="18"/>
  <c r="C82" i="18"/>
  <c r="B90" i="18"/>
  <c r="G90" i="18"/>
  <c r="B98" i="18"/>
  <c r="G98" i="18"/>
  <c r="C116" i="18"/>
  <c r="K116" i="18" s="1"/>
  <c r="G144" i="18"/>
  <c r="G202" i="18"/>
  <c r="C98" i="18"/>
  <c r="F108" i="18"/>
  <c r="C42" i="18"/>
  <c r="B43" i="18"/>
  <c r="D43" i="18" s="1"/>
  <c r="E43" i="18" s="1"/>
  <c r="G43" i="18"/>
  <c r="H43" i="18" s="1"/>
  <c r="I43" i="18" s="1"/>
  <c r="B82" i="18"/>
  <c r="C59" i="18"/>
  <c r="F59" i="18"/>
  <c r="B62" i="18"/>
  <c r="F42" i="18"/>
  <c r="F62" i="18"/>
  <c r="H62" i="18" s="1"/>
  <c r="I62" i="18" s="1"/>
  <c r="C90" i="18"/>
  <c r="F82" i="18"/>
  <c r="B116" i="18"/>
  <c r="D116" i="18" s="1"/>
  <c r="E116" i="18" s="1"/>
  <c r="F90" i="18"/>
  <c r="H90" i="18" s="1"/>
  <c r="I90" i="18" s="1"/>
  <c r="C108" i="18"/>
  <c r="C136" i="18"/>
  <c r="B144" i="18"/>
  <c r="F154" i="18"/>
  <c r="C170" i="18"/>
  <c r="F144" i="18"/>
  <c r="G154" i="18"/>
  <c r="C154" i="18"/>
  <c r="C144" i="18"/>
  <c r="B170" i="18"/>
  <c r="F197" i="18"/>
  <c r="B197" i="18"/>
  <c r="F202" i="18"/>
  <c r="F189" i="18"/>
  <c r="G197" i="18"/>
  <c r="C197" i="18"/>
  <c r="K202" i="18"/>
  <c r="B154" i="18"/>
  <c r="F170" i="18"/>
  <c r="G189" i="18"/>
  <c r="B189" i="18"/>
  <c r="G170" i="18"/>
  <c r="C189" i="18"/>
  <c r="B202" i="18"/>
  <c r="K90" i="18" l="1"/>
  <c r="D136" i="18"/>
  <c r="E136" i="18" s="1"/>
  <c r="D98" i="18"/>
  <c r="E98" i="18" s="1"/>
  <c r="D62" i="18"/>
  <c r="E62" i="18" s="1"/>
  <c r="B203" i="18"/>
  <c r="B204" i="18" s="1"/>
  <c r="K43" i="18"/>
  <c r="K108" i="18"/>
  <c r="C203" i="18"/>
  <c r="C204" i="18" s="1"/>
  <c r="K136" i="18"/>
  <c r="K82" i="18"/>
  <c r="D154" i="18"/>
  <c r="E154" i="18" s="1"/>
  <c r="H136" i="18"/>
  <c r="I136" i="18" s="1"/>
  <c r="D108" i="18"/>
  <c r="E108" i="18" s="1"/>
  <c r="H82" i="18"/>
  <c r="I82" i="18" s="1"/>
  <c r="J116" i="18"/>
  <c r="L116" i="18" s="1"/>
  <c r="M116" i="18" s="1"/>
  <c r="K98" i="18"/>
  <c r="H98" i="18"/>
  <c r="I98" i="18" s="1"/>
  <c r="H44" i="18"/>
  <c r="I44" i="18" s="1"/>
  <c r="H108" i="18"/>
  <c r="I108" i="18" s="1"/>
  <c r="H59" i="18"/>
  <c r="I59" i="18" s="1"/>
  <c r="K59" i="18"/>
  <c r="J144" i="18"/>
  <c r="G203" i="18"/>
  <c r="G204" i="18" s="1"/>
  <c r="K144" i="18"/>
  <c r="H154" i="18"/>
  <c r="I154" i="18" s="1"/>
  <c r="H144" i="18"/>
  <c r="I144" i="18" s="1"/>
  <c r="J108" i="18"/>
  <c r="L108" i="18" s="1"/>
  <c r="M108" i="18" s="1"/>
  <c r="D44" i="18"/>
  <c r="E44" i="18" s="1"/>
  <c r="K197" i="18"/>
  <c r="D82" i="18"/>
  <c r="E82" i="18" s="1"/>
  <c r="D202" i="18"/>
  <c r="E202" i="18" s="1"/>
  <c r="J136" i="18"/>
  <c r="L136" i="18" s="1"/>
  <c r="M136" i="18" s="1"/>
  <c r="J202" i="18"/>
  <c r="D189" i="18"/>
  <c r="E189" i="18" s="1"/>
  <c r="H170" i="18"/>
  <c r="I170" i="18" s="1"/>
  <c r="H202" i="18"/>
  <c r="I202" i="18" s="1"/>
  <c r="F203" i="18"/>
  <c r="H197" i="18"/>
  <c r="I197" i="18" s="1"/>
  <c r="D170" i="18"/>
  <c r="E170" i="18" s="1"/>
  <c r="J62" i="18"/>
  <c r="L62" i="18" s="1"/>
  <c r="M62" i="18" s="1"/>
  <c r="H42" i="18"/>
  <c r="I42" i="18" s="1"/>
  <c r="D90" i="18"/>
  <c r="E90" i="18" s="1"/>
  <c r="J189" i="18"/>
  <c r="K154" i="18"/>
  <c r="D144" i="18"/>
  <c r="E144" i="18" s="1"/>
  <c r="J90" i="18"/>
  <c r="L90" i="18" s="1"/>
  <c r="M90" i="18" s="1"/>
  <c r="J82" i="18"/>
  <c r="D59" i="18"/>
  <c r="E59" i="18" s="1"/>
  <c r="J197" i="18"/>
  <c r="L197" i="18" s="1"/>
  <c r="M197" i="18" s="1"/>
  <c r="K170" i="18"/>
  <c r="J170" i="18"/>
  <c r="J59" i="18"/>
  <c r="L59" i="18" s="1"/>
  <c r="M59" i="18" s="1"/>
  <c r="K42" i="18"/>
  <c r="K189" i="18"/>
  <c r="H189" i="18"/>
  <c r="I189" i="18" s="1"/>
  <c r="D197" i="18"/>
  <c r="E197" i="18" s="1"/>
  <c r="J154" i="18"/>
  <c r="J98" i="18"/>
  <c r="J43" i="18"/>
  <c r="L43" i="18" s="1"/>
  <c r="M43" i="18" s="1"/>
  <c r="J42" i="18"/>
  <c r="D42" i="18"/>
  <c r="E42" i="18" s="1"/>
  <c r="L98" i="18" l="1"/>
  <c r="M98" i="18" s="1"/>
  <c r="H203" i="18"/>
  <c r="I203" i="18" s="1"/>
  <c r="L82" i="18"/>
  <c r="M82" i="18" s="1"/>
  <c r="K204" i="18"/>
  <c r="L144" i="18"/>
  <c r="M144" i="18" s="1"/>
  <c r="K203" i="18"/>
  <c r="L170" i="18"/>
  <c r="M170" i="18" s="1"/>
  <c r="L154" i="18"/>
  <c r="M154" i="18" s="1"/>
  <c r="L42" i="18"/>
  <c r="M42" i="18" s="1"/>
  <c r="L189" i="18"/>
  <c r="M189" i="18" s="1"/>
  <c r="F204" i="18"/>
  <c r="H204" i="18" s="1"/>
  <c r="I204" i="18" s="1"/>
  <c r="L202" i="18"/>
  <c r="M202" i="18" s="1"/>
  <c r="J203" i="18"/>
  <c r="D203" i="18"/>
  <c r="E203" i="18" s="1"/>
  <c r="D204" i="18"/>
  <c r="E204" i="18" s="1"/>
  <c r="L203" i="18" l="1"/>
  <c r="M203" i="18" s="1"/>
  <c r="J204" i="18"/>
  <c r="L204" i="18" s="1"/>
  <c r="M204" i="18" s="1"/>
</calcChain>
</file>

<file path=xl/connections.xml><?xml version="1.0" encoding="utf-8"?>
<connections xmlns="http://schemas.openxmlformats.org/spreadsheetml/2006/main">
  <connection id="1" name="接続" type="1" refreshedVersion="2" savePassword="1" saveData="1">
    <dbPr connection="DBQ=S:\09交付税\中間ファイル＿I／O\L処理納品\全項目.mdb;DefaultDir=S:\09交付税\中間ファイル＿I／O\L処理納品;Driver={Driver do Microsoft Access (*.mdb)};DriverId=25;FIL=MS Access;MaxBufferSize=2048;MaxScanRows=8;PageTimeout=5;SafeTransactions=0;Threads=3;UserCommitSync=Yes;" command="SELECT [150008201本表].* FROM [150008201本表] ORDER BY [150008201本表].F13"/>
  </connection>
</connections>
</file>

<file path=xl/sharedStrings.xml><?xml version="1.0" encoding="utf-8"?>
<sst xmlns="http://schemas.openxmlformats.org/spreadsheetml/2006/main" count="229" uniqueCount="223">
  <si>
    <t>臨財債含む</t>
    <rPh sb="0" eb="1">
      <t>リン</t>
    </rPh>
    <rPh sb="1" eb="2">
      <t>ザイ</t>
    </rPh>
    <rPh sb="2" eb="3">
      <t>サイ</t>
    </rPh>
    <rPh sb="3" eb="4">
      <t>フク</t>
    </rPh>
    <phoneticPr fontId="11"/>
  </si>
  <si>
    <t>根室計</t>
    <rPh sb="0" eb="2">
      <t>ネムロ</t>
    </rPh>
    <rPh sb="2" eb="3">
      <t>ケイ</t>
    </rPh>
    <phoneticPr fontId="11"/>
  </si>
  <si>
    <t>伸　 び 　率</t>
    <rPh sb="0" eb="1">
      <t>ノ</t>
    </rPh>
    <rPh sb="6" eb="7">
      <t>リツ</t>
    </rPh>
    <phoneticPr fontId="11"/>
  </si>
  <si>
    <t>債発行可能額</t>
    <rPh sb="0" eb="1">
      <t>サイ</t>
    </rPh>
    <rPh sb="1" eb="3">
      <t>ハッコウ</t>
    </rPh>
    <rPh sb="3" eb="6">
      <t>カノウガク</t>
    </rPh>
    <phoneticPr fontId="11"/>
  </si>
  <si>
    <t>市町村名</t>
    <rPh sb="0" eb="3">
      <t>シチョウソン</t>
    </rPh>
    <rPh sb="3" eb="4">
      <t>メイ</t>
    </rPh>
    <phoneticPr fontId="11"/>
  </si>
  <si>
    <t>初山別村</t>
  </si>
  <si>
    <t>京極町</t>
  </si>
  <si>
    <t>（Ｄ）</t>
  </si>
  <si>
    <t>（Ａ）＋（Ｃ）</t>
  </si>
  <si>
    <t>十勝計</t>
    <rPh sb="0" eb="2">
      <t>トカチ</t>
    </rPh>
    <rPh sb="2" eb="3">
      <t>ケイ</t>
    </rPh>
    <phoneticPr fontId="11"/>
  </si>
  <si>
    <t>渡島計</t>
    <rPh sb="0" eb="2">
      <t>オシマ</t>
    </rPh>
    <rPh sb="2" eb="3">
      <t>ケイ</t>
    </rPh>
    <phoneticPr fontId="11"/>
  </si>
  <si>
    <t>増　　減</t>
    <rPh sb="0" eb="4">
      <t>ゾウゲン</t>
    </rPh>
    <phoneticPr fontId="11"/>
  </si>
  <si>
    <t>空知計</t>
    <rPh sb="0" eb="2">
      <t>ソラチ</t>
    </rPh>
    <rPh sb="2" eb="3">
      <t>ケイ</t>
    </rPh>
    <phoneticPr fontId="11"/>
  </si>
  <si>
    <t>伸　　率</t>
    <rPh sb="0" eb="4">
      <t>ノビリツ</t>
    </rPh>
    <phoneticPr fontId="11"/>
  </si>
  <si>
    <t>全道計</t>
    <rPh sb="0" eb="1">
      <t>ゼン</t>
    </rPh>
    <rPh sb="1" eb="2">
      <t>ドウ</t>
    </rPh>
    <rPh sb="2" eb="3">
      <t>ケイ</t>
    </rPh>
    <phoneticPr fontId="11"/>
  </si>
  <si>
    <t>（Ｂ）＋（Ｄ）</t>
  </si>
  <si>
    <t>豊浦町</t>
  </si>
  <si>
    <t>函館市</t>
  </si>
  <si>
    <t>（Ｅ）－（Ｆ）</t>
  </si>
  <si>
    <t>（Ａ）</t>
  </si>
  <si>
    <t>(C)-(D)</t>
  </si>
  <si>
    <t>赤平市</t>
  </si>
  <si>
    <t>恵庭市</t>
  </si>
  <si>
    <t>小樽市</t>
  </si>
  <si>
    <t>福島町</t>
  </si>
  <si>
    <t>砂川市</t>
  </si>
  <si>
    <t>千歳市</t>
  </si>
  <si>
    <t>紋別市</t>
  </si>
  <si>
    <t>当別町</t>
  </si>
  <si>
    <t>（Ｂ）</t>
  </si>
  <si>
    <t>森町</t>
  </si>
  <si>
    <t>(A)-(B)</t>
  </si>
  <si>
    <t>帯広市</t>
  </si>
  <si>
    <t>（Ｃ）</t>
  </si>
  <si>
    <t>（Ｅ）</t>
  </si>
  <si>
    <t>美唄市</t>
  </si>
  <si>
    <t>室蘭市</t>
  </si>
  <si>
    <t>（Ｆ）</t>
  </si>
  <si>
    <t>市計</t>
    <rPh sb="0" eb="1">
      <t>シ</t>
    </rPh>
    <rPh sb="1" eb="2">
      <t>ケイ</t>
    </rPh>
    <phoneticPr fontId="11"/>
  </si>
  <si>
    <t>大都市計</t>
    <rPh sb="0" eb="3">
      <t>ダイトシ</t>
    </rPh>
    <rPh sb="3" eb="4">
      <t>ケイ</t>
    </rPh>
    <phoneticPr fontId="11"/>
  </si>
  <si>
    <t>幌延町</t>
  </si>
  <si>
    <t>白糠町</t>
  </si>
  <si>
    <t>後志計</t>
    <rPh sb="0" eb="2">
      <t>シリベシ</t>
    </rPh>
    <rPh sb="2" eb="3">
      <t>ケイ</t>
    </rPh>
    <phoneticPr fontId="11"/>
  </si>
  <si>
    <t>都市計</t>
    <rPh sb="0" eb="2">
      <t>トシ</t>
    </rPh>
    <rPh sb="2" eb="3">
      <t>ケイ</t>
    </rPh>
    <phoneticPr fontId="11"/>
  </si>
  <si>
    <t>岩見沢市</t>
  </si>
  <si>
    <t>苫前町</t>
  </si>
  <si>
    <t>石狩計</t>
    <rPh sb="0" eb="2">
      <t>イシカリ</t>
    </rPh>
    <rPh sb="2" eb="3">
      <t>ケイ</t>
    </rPh>
    <phoneticPr fontId="11"/>
  </si>
  <si>
    <t>檜山計</t>
    <rPh sb="0" eb="2">
      <t>ヒヤマ</t>
    </rPh>
    <rPh sb="2" eb="3">
      <t>ケイ</t>
    </rPh>
    <phoneticPr fontId="11"/>
  </si>
  <si>
    <t>上川計</t>
    <rPh sb="0" eb="2">
      <t>カミカワ</t>
    </rPh>
    <rPh sb="2" eb="3">
      <t>ケイ</t>
    </rPh>
    <phoneticPr fontId="11"/>
  </si>
  <si>
    <t>留萌計</t>
    <rPh sb="0" eb="2">
      <t>ルモイ</t>
    </rPh>
    <rPh sb="2" eb="3">
      <t>ケイ</t>
    </rPh>
    <phoneticPr fontId="11"/>
  </si>
  <si>
    <t>雄武町</t>
  </si>
  <si>
    <t>浜頓別町</t>
  </si>
  <si>
    <t>滝川市</t>
  </si>
  <si>
    <t>清里町</t>
  </si>
  <si>
    <t>下川町</t>
  </si>
  <si>
    <t>宗谷計</t>
    <rPh sb="0" eb="2">
      <t>ソウヤ</t>
    </rPh>
    <rPh sb="2" eb="3">
      <t>ケイ</t>
    </rPh>
    <phoneticPr fontId="11"/>
  </si>
  <si>
    <t>日高町</t>
  </si>
  <si>
    <t>根室市</t>
  </si>
  <si>
    <t>浦臼町</t>
  </si>
  <si>
    <t>士別市</t>
  </si>
  <si>
    <t>胆振計</t>
    <rPh sb="0" eb="2">
      <t>イブリ</t>
    </rPh>
    <rPh sb="2" eb="3">
      <t>ケイ</t>
    </rPh>
    <phoneticPr fontId="11"/>
  </si>
  <si>
    <t>比布町</t>
  </si>
  <si>
    <t>日高計</t>
    <rPh sb="0" eb="2">
      <t>ヒダカ</t>
    </rPh>
    <rPh sb="2" eb="3">
      <t>ケイ</t>
    </rPh>
    <phoneticPr fontId="11"/>
  </si>
  <si>
    <t>釧路計</t>
    <rPh sb="0" eb="2">
      <t>クシロ</t>
    </rPh>
    <rPh sb="2" eb="3">
      <t>ケイ</t>
    </rPh>
    <phoneticPr fontId="11"/>
  </si>
  <si>
    <t>名寄市</t>
  </si>
  <si>
    <t>町村計</t>
    <rPh sb="0" eb="1">
      <t>チョウ</t>
    </rPh>
    <rPh sb="1" eb="2">
      <t>ソン</t>
    </rPh>
    <rPh sb="2" eb="3">
      <t>ケイ</t>
    </rPh>
    <phoneticPr fontId="11"/>
  </si>
  <si>
    <t>乙部町</t>
  </si>
  <si>
    <t>札幌市</t>
  </si>
  <si>
    <t>稚内市</t>
  </si>
  <si>
    <t>旭川市</t>
  </si>
  <si>
    <t>釧路市</t>
  </si>
  <si>
    <t>今金町</t>
  </si>
  <si>
    <t>北見市</t>
  </si>
  <si>
    <t>夕張市</t>
  </si>
  <si>
    <t>苫小牧市</t>
  </si>
  <si>
    <t>網走市</t>
  </si>
  <si>
    <t>豊頃町</t>
  </si>
  <si>
    <t>留萌市</t>
  </si>
  <si>
    <t>芦別市</t>
  </si>
  <si>
    <t>共和町</t>
  </si>
  <si>
    <t>江別市</t>
  </si>
  <si>
    <t>三笠市</t>
  </si>
  <si>
    <t>歌志内市</t>
  </si>
  <si>
    <t>深川市</t>
  </si>
  <si>
    <t>富良野市</t>
  </si>
  <si>
    <t>登別市</t>
  </si>
  <si>
    <t>伊達市</t>
  </si>
  <si>
    <t>北広島市</t>
  </si>
  <si>
    <t>石狩市</t>
  </si>
  <si>
    <t>岩内町</t>
  </si>
  <si>
    <t>新篠津村</t>
  </si>
  <si>
    <t>松前町</t>
  </si>
  <si>
    <t>知内町</t>
  </si>
  <si>
    <t>木古内町</t>
  </si>
  <si>
    <t>陸別町</t>
  </si>
  <si>
    <t>奈井江町</t>
  </si>
  <si>
    <t>七飯町</t>
  </si>
  <si>
    <t>鹿部町</t>
  </si>
  <si>
    <t>八雲町</t>
  </si>
  <si>
    <t>長万部町</t>
  </si>
  <si>
    <t>江差町</t>
  </si>
  <si>
    <t>上ノ国町</t>
  </si>
  <si>
    <t>訓子府町</t>
  </si>
  <si>
    <t>厚沢部町</t>
  </si>
  <si>
    <t>奥尻町</t>
  </si>
  <si>
    <t>せたな町</t>
  </si>
  <si>
    <t>島牧村</t>
  </si>
  <si>
    <t>寿都町</t>
  </si>
  <si>
    <t>大空町</t>
    <rPh sb="0" eb="3">
      <t>オオゾラチョウ</t>
    </rPh>
    <phoneticPr fontId="11"/>
  </si>
  <si>
    <t>黒松内町</t>
  </si>
  <si>
    <t>蘭越町</t>
  </si>
  <si>
    <t>ニセコ町</t>
  </si>
  <si>
    <t>中標津町</t>
  </si>
  <si>
    <t>真狩村</t>
  </si>
  <si>
    <t>留寿都村</t>
  </si>
  <si>
    <t>喜茂別町</t>
  </si>
  <si>
    <t>倶知安町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</si>
  <si>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</si>
  <si>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</si>
  <si>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</si>
  <si>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</si>
  <si>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</si>
  <si>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</si>
  <si>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</si>
  <si>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</si>
  <si>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上砂川町</t>
  </si>
  <si>
    <t>由仁町</t>
  </si>
  <si>
    <t>長沼町</t>
  </si>
  <si>
    <t>栗山町</t>
  </si>
  <si>
    <t>月形町</t>
  </si>
  <si>
    <t>新十津川町</t>
  </si>
  <si>
    <t>妹背牛町</t>
  </si>
  <si>
    <t>秩父別町</t>
  </si>
  <si>
    <t>雨竜町</t>
  </si>
  <si>
    <t>北竜町</t>
  </si>
  <si>
    <t>沼田町</t>
  </si>
  <si>
    <t>興部町</t>
  </si>
  <si>
    <t>幌加内町</t>
  </si>
  <si>
    <t>鷹栖町</t>
  </si>
  <si>
    <t>東神楽町</t>
  </si>
  <si>
    <t>羽幌町</t>
  </si>
  <si>
    <t>当麻町</t>
  </si>
  <si>
    <t>更別村</t>
  </si>
  <si>
    <t>愛別町</t>
  </si>
  <si>
    <t>上川町</t>
  </si>
  <si>
    <t>西興部村</t>
  </si>
  <si>
    <t>東川町</t>
  </si>
  <si>
    <t>美瑛町</t>
  </si>
  <si>
    <t>上富良野町</t>
  </si>
  <si>
    <t>新得町</t>
  </si>
  <si>
    <t>中富良野町</t>
  </si>
  <si>
    <t>南富良野町</t>
  </si>
  <si>
    <t>占冠村</t>
  </si>
  <si>
    <t>和寒町</t>
  </si>
  <si>
    <t>剣淵町</t>
  </si>
  <si>
    <t>美深町</t>
  </si>
  <si>
    <t>音威子府村</t>
  </si>
  <si>
    <t>中川町</t>
  </si>
  <si>
    <t>増毛町</t>
  </si>
  <si>
    <t>小平町</t>
  </si>
  <si>
    <t>遠別町</t>
  </si>
  <si>
    <t>天塩町</t>
  </si>
  <si>
    <t>猿払村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</si>
  <si>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</si>
  <si>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</si>
  <si>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</si>
  <si>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</si>
  <si>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</si>
  <si>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</si>
  <si>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</si>
  <si>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</si>
  <si>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</si>
  <si>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小清水町</t>
  </si>
  <si>
    <t>置戸町</t>
  </si>
  <si>
    <t>佐呂間町</t>
  </si>
  <si>
    <t>遠軽町</t>
  </si>
  <si>
    <t>湧別町</t>
  </si>
  <si>
    <t>滝上町</t>
  </si>
  <si>
    <t>壮瞥町</t>
  </si>
  <si>
    <t>足寄町</t>
  </si>
  <si>
    <t>白老町</t>
  </si>
  <si>
    <t>厚真町</t>
  </si>
  <si>
    <t>平取町</t>
  </si>
  <si>
    <t>新冠町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</si>
  <si>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</si>
  <si>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</si>
  <si>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</si>
  <si>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</si>
  <si>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</si>
  <si>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</si>
  <si>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</si>
  <si>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清水町</t>
  </si>
  <si>
    <t>芽室町</t>
  </si>
  <si>
    <t>中札内村</t>
  </si>
  <si>
    <t>大樹町</t>
  </si>
  <si>
    <t>広尾町</t>
  </si>
  <si>
    <t>幕別町</t>
  </si>
  <si>
    <t>池田町</t>
  </si>
  <si>
    <t>本別町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</si>
  <si>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</si>
  <si>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</si>
  <si>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</si>
  <si>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</si>
  <si>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</si>
  <si>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</si>
  <si>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</si>
  <si>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別海町</t>
  </si>
  <si>
    <t>標津町</t>
  </si>
  <si>
    <t>羅臼町</t>
  </si>
  <si>
    <t>新ひだか町</t>
    <rPh sb="0" eb="1">
      <t>シン</t>
    </rPh>
    <rPh sb="4" eb="5">
      <t>チョウ</t>
    </rPh>
    <phoneticPr fontId="11"/>
  </si>
  <si>
    <t>（単位：千円、％）</t>
    <rPh sb="1" eb="3">
      <t>タンイ</t>
    </rPh>
    <rPh sb="4" eb="6">
      <t>センエン</t>
    </rPh>
    <phoneticPr fontId="11"/>
  </si>
  <si>
    <t>北斗市</t>
    <rPh sb="0" eb="2">
      <t>ホクト</t>
    </rPh>
    <rPh sb="2" eb="3">
      <t>シ</t>
    </rPh>
    <phoneticPr fontId="11"/>
  </si>
  <si>
    <t>洞爺湖町</t>
    <rPh sb="0" eb="3">
      <t>トウヤコ</t>
    </rPh>
    <rPh sb="3" eb="4">
      <t>チョウ</t>
    </rPh>
    <phoneticPr fontId="11"/>
  </si>
  <si>
    <t>安平町</t>
    <rPh sb="0" eb="2">
      <t>アビラ</t>
    </rPh>
    <rPh sb="2" eb="3">
      <t>チョウ</t>
    </rPh>
    <phoneticPr fontId="11"/>
  </si>
  <si>
    <t>むかわ町</t>
    <rPh sb="3" eb="4">
      <t>チョウ</t>
    </rPh>
    <phoneticPr fontId="11"/>
  </si>
  <si>
    <t>交付額</t>
    <rPh sb="0" eb="2">
      <t>コウフ</t>
    </rPh>
    <rPh sb="2" eb="3">
      <t>ガク</t>
    </rPh>
    <phoneticPr fontId="11"/>
  </si>
  <si>
    <t>ｵﾎｰﾂｸ計</t>
    <rPh sb="5" eb="6">
      <t>ケイ</t>
    </rPh>
    <phoneticPr fontId="11"/>
  </si>
  <si>
    <t>-</t>
    <phoneticPr fontId="5"/>
  </si>
  <si>
    <t>令和３年度　普通交付税算定（令和２年度対比）</t>
    <rPh sb="0" eb="2">
      <t>レイワ</t>
    </rPh>
    <rPh sb="3" eb="5">
      <t>ネンド</t>
    </rPh>
    <rPh sb="4" eb="5">
      <t>ガンネン</t>
    </rPh>
    <rPh sb="6" eb="8">
      <t>フツウ</t>
    </rPh>
    <rPh sb="8" eb="11">
      <t>コウフゼイ</t>
    </rPh>
    <rPh sb="11" eb="13">
      <t>サンテイ</t>
    </rPh>
    <rPh sb="14" eb="16">
      <t>レイワ</t>
    </rPh>
    <rPh sb="17" eb="19">
      <t>ネンド</t>
    </rPh>
    <rPh sb="18" eb="19">
      <t>ド</t>
    </rPh>
    <rPh sb="19" eb="21">
      <t>タイヒ</t>
    </rPh>
    <phoneticPr fontId="11"/>
  </si>
  <si>
    <t>R3</t>
    <phoneticPr fontId="5"/>
  </si>
  <si>
    <t>R2</t>
    <phoneticPr fontId="5"/>
  </si>
  <si>
    <t>R3臨時財政対策</t>
    <rPh sb="2" eb="4">
      <t>リンジ</t>
    </rPh>
    <rPh sb="4" eb="6">
      <t>ザイセイ</t>
    </rPh>
    <rPh sb="6" eb="8">
      <t>タイサク</t>
    </rPh>
    <phoneticPr fontId="11"/>
  </si>
  <si>
    <t>R2臨時財政対策</t>
    <rPh sb="2" eb="4">
      <t>リンジ</t>
    </rPh>
    <rPh sb="4" eb="6">
      <t>ザイセイ</t>
    </rPh>
    <rPh sb="6" eb="8">
      <t>タイサク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</si>
</sst>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.0;&quot;▲ &quot;#,##0.0"/>
    <numFmt numFmtId="177" formatCode="#,##0;&quot;▲ &quot;#,##0"/>
    <numFmt numFmtId="178" formatCode="_ * #,##0.000000_ ;_ * \-#,##0.000000_ ;_ * &quot;-&quot;??????_ ;_ @_ "/>
    <numFmt numFmtId="179" formatCode="_ * #,##0.0000_ ;_ * \-#,##0.0000_ ;_ * &quot;-&quot;????_ ;_ @_ "/>
    <numFmt numFmtId="180" formatCode="_ * #,##0.000_ ;_ * \-#,##0.000_ ;_ * &quot;-&quot;???_ ;_ @_ "/>
    <numFmt numFmtId="181" formatCode="_ * #,##0.0_ ;_ * \-#,##0.0_ ;_ * &quot;-&quot;?_ ;_ @_ "/>
  </numFmts>
  <fonts count="12" x14ac:knownFonts="1">
    <font>
      <sz val="11"/>
      <name val="ＭＳ ゴシック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>
      <alignment vertical="center"/>
    </xf>
    <xf numFmtId="41" fontId="1" fillId="0" borderId="0"/>
    <xf numFmtId="181" fontId="1" fillId="0" borderId="0"/>
    <xf numFmtId="180" fontId="1" fillId="0" borderId="0"/>
    <xf numFmtId="179" fontId="1" fillId="0" borderId="0"/>
    <xf numFmtId="178" fontId="1" fillId="0" borderId="0"/>
    <xf numFmtId="38" fontId="2" fillId="0" borderId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8" fillId="3" borderId="4" xfId="0" applyFont="1" applyFill="1" applyBorder="1" applyAlignment="1" applyProtection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8" fillId="3" borderId="5" xfId="0" applyFont="1" applyFill="1" applyBorder="1" applyAlignment="1" applyProtection="1">
      <alignment horizontal="distributed" vertical="center"/>
    </xf>
    <xf numFmtId="0" fontId="8" fillId="3" borderId="6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8" fillId="3" borderId="11" xfId="0" applyNumberFormat="1" applyFont="1" applyFill="1" applyBorder="1" applyAlignment="1">
      <alignment vertical="center"/>
    </xf>
    <xf numFmtId="177" fontId="8" fillId="3" borderId="12" xfId="0" applyNumberFormat="1" applyFont="1" applyFill="1" applyBorder="1" applyAlignment="1">
      <alignment vertical="center"/>
    </xf>
    <xf numFmtId="177" fontId="8" fillId="3" borderId="13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quotePrefix="1" applyFont="1" applyFill="1" applyBorder="1" applyAlignment="1">
      <alignment horizontal="right" vertical="center"/>
    </xf>
    <xf numFmtId="177" fontId="6" fillId="0" borderId="23" xfId="0" applyNumberFormat="1" applyFont="1" applyBorder="1" applyAlignment="1">
      <alignment vertical="center"/>
    </xf>
    <xf numFmtId="177" fontId="6" fillId="0" borderId="24" xfId="0" applyNumberFormat="1" applyFont="1" applyBorder="1" applyAlignment="1">
      <alignment vertical="center"/>
    </xf>
    <xf numFmtId="177" fontId="8" fillId="3" borderId="24" xfId="0" applyNumberFormat="1" applyFont="1" applyFill="1" applyBorder="1" applyAlignment="1">
      <alignment vertical="center"/>
    </xf>
    <xf numFmtId="177" fontId="8" fillId="3" borderId="25" xfId="0" applyNumberFormat="1" applyFont="1" applyFill="1" applyBorder="1" applyAlignment="1">
      <alignment vertical="center"/>
    </xf>
    <xf numFmtId="177" fontId="8" fillId="3" borderId="26" xfId="0" applyNumberFormat="1" applyFont="1" applyFill="1" applyBorder="1" applyAlignment="1">
      <alignment vertical="center"/>
    </xf>
    <xf numFmtId="0" fontId="6" fillId="2" borderId="8" xfId="0" quotePrefix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0" fontId="6" fillId="2" borderId="27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0" fontId="6" fillId="2" borderId="29" xfId="0" quotePrefix="1" applyFont="1" applyFill="1" applyBorder="1" applyAlignment="1">
      <alignment horizontal="right" vertical="center"/>
    </xf>
    <xf numFmtId="176" fontId="6" fillId="0" borderId="30" xfId="0" applyNumberFormat="1" applyFont="1" applyBorder="1" applyAlignment="1">
      <alignment vertical="center"/>
    </xf>
    <xf numFmtId="176" fontId="6" fillId="0" borderId="31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177" fontId="8" fillId="3" borderId="35" xfId="0" applyNumberFormat="1" applyFont="1" applyFill="1" applyBorder="1" applyAlignment="1">
      <alignment vertical="center"/>
    </xf>
    <xf numFmtId="177" fontId="8" fillId="4" borderId="11" xfId="0" applyNumberFormat="1" applyFont="1" applyFill="1" applyBorder="1" applyAlignment="1">
      <alignment vertical="center"/>
    </xf>
    <xf numFmtId="177" fontId="8" fillId="3" borderId="34" xfId="0" applyNumberFormat="1" applyFont="1" applyFill="1" applyBorder="1" applyAlignment="1">
      <alignment vertical="center"/>
    </xf>
    <xf numFmtId="177" fontId="8" fillId="4" borderId="34" xfId="0" applyNumberFormat="1" applyFont="1" applyFill="1" applyBorder="1" applyAlignment="1">
      <alignment vertical="center"/>
    </xf>
    <xf numFmtId="177" fontId="8" fillId="4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6" fillId="0" borderId="36" xfId="0" applyNumberFormat="1" applyFont="1" applyBorder="1" applyAlignment="1">
      <alignment vertical="center"/>
    </xf>
    <xf numFmtId="176" fontId="8" fillId="4" borderId="36" xfId="0" applyNumberFormat="1" applyFont="1" applyFill="1" applyBorder="1" applyAlignment="1">
      <alignment vertical="center"/>
    </xf>
    <xf numFmtId="176" fontId="6" fillId="0" borderId="36" xfId="0" applyNumberFormat="1" applyFont="1" applyBorder="1" applyAlignment="1">
      <alignment horizontal="right" vertical="center"/>
    </xf>
    <xf numFmtId="176" fontId="8" fillId="4" borderId="28" xfId="0" applyNumberFormat="1" applyFont="1" applyFill="1" applyBorder="1" applyAlignment="1">
      <alignment vertical="center"/>
    </xf>
    <xf numFmtId="176" fontId="8" fillId="4" borderId="32" xfId="0" applyNumberFormat="1" applyFont="1" applyFill="1" applyBorder="1" applyAlignment="1">
      <alignment vertical="center"/>
    </xf>
    <xf numFmtId="0" fontId="6" fillId="2" borderId="33" xfId="0" applyFont="1" applyFill="1" applyBorder="1" applyAlignment="1">
      <alignment horizontal="distributed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9" xfId="0" quotePrefix="1" applyFont="1" applyFill="1" applyBorder="1" applyAlignment="1">
      <alignment horizontal="right" vertical="center"/>
    </xf>
    <xf numFmtId="177" fontId="6" fillId="0" borderId="40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77" fontId="8" fillId="3" borderId="41" xfId="0" applyNumberFormat="1" applyFont="1" applyFill="1" applyBorder="1" applyAlignment="1">
      <alignment vertical="center"/>
    </xf>
    <xf numFmtId="177" fontId="8" fillId="3" borderId="42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right" vertical="center"/>
    </xf>
    <xf numFmtId="176" fontId="6" fillId="0" borderId="43" xfId="0" applyNumberFormat="1" applyFont="1" applyBorder="1" applyAlignment="1">
      <alignment vertical="center"/>
    </xf>
    <xf numFmtId="176" fontId="8" fillId="4" borderId="43" xfId="0" applyNumberFormat="1" applyFont="1" applyFill="1" applyBorder="1" applyAlignment="1">
      <alignment vertical="center"/>
    </xf>
    <xf numFmtId="176" fontId="6" fillId="0" borderId="43" xfId="0" applyNumberFormat="1" applyFont="1" applyBorder="1" applyAlignment="1">
      <alignment horizontal="right" vertical="center"/>
    </xf>
    <xf numFmtId="176" fontId="8" fillId="4" borderId="15" xfId="0" applyNumberFormat="1" applyFont="1" applyFill="1" applyBorder="1" applyAlignment="1">
      <alignment vertical="center"/>
    </xf>
    <xf numFmtId="176" fontId="8" fillId="4" borderId="19" xfId="0" applyNumberFormat="1" applyFont="1" applyFill="1" applyBorder="1" applyAlignment="1">
      <alignment vertical="center"/>
    </xf>
    <xf numFmtId="0" fontId="6" fillId="2" borderId="38" xfId="0" quotePrefix="1" applyFont="1" applyFill="1" applyBorder="1" applyAlignment="1">
      <alignment horizontal="center" vertical="center"/>
    </xf>
    <xf numFmtId="177" fontId="6" fillId="0" borderId="44" xfId="0" applyNumberFormat="1" applyFont="1" applyBorder="1" applyAlignment="1">
      <alignment vertical="center"/>
    </xf>
  </cellXfs>
  <cellStyles count="17">
    <cellStyle name="会計（小数０桁）" xfId="1"/>
    <cellStyle name="会計（小数１桁）" xfId="2"/>
    <cellStyle name="会計（小数３桁）" xfId="3"/>
    <cellStyle name="会計（小数４桁）" xfId="4"/>
    <cellStyle name="会計（小数６桁）" xfId="5"/>
    <cellStyle name="桁区切り 2" xfId="6"/>
    <cellStyle name="桁区切り 2 2" xfId="16"/>
    <cellStyle name="標準" xfId="0" builtinId="0"/>
    <cellStyle name="標準 2" xfId="7"/>
    <cellStyle name="標準 2 2" xfId="8"/>
    <cellStyle name="標準 3" xfId="9"/>
    <cellStyle name="標準 4" xfId="10"/>
    <cellStyle name="標準 4 2" xfId="15"/>
    <cellStyle name="標準 5" xfId="11"/>
    <cellStyle name="標準 5 2" xfId="12"/>
    <cellStyle name="標準 6" xfId="13"/>
    <cellStyle name="標準 7" xfId="1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connections" Target="connection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tabSelected="1" view="pageBreakPreview" zoomScaleSheetLayoutView="100" workbookViewId="0">
      <selection activeCell="K20" sqref="K20"/>
    </sheetView>
  </sheetViews>
  <sheetFormatPr defaultRowHeight="12" x14ac:dyDescent="0.15"/>
  <cols>
    <col min="1" max="1" width="10.625" style="1" customWidth="1"/>
    <col min="2" max="3" width="14.625" style="2" customWidth="1"/>
    <col min="4" max="4" width="14.25" style="2" bestFit="1" customWidth="1"/>
    <col min="5" max="5" width="8.375" style="2" bestFit="1" customWidth="1"/>
    <col min="6" max="8" width="14.625" style="2" customWidth="1"/>
    <col min="9" max="9" width="8.625" style="2" customWidth="1"/>
    <col min="10" max="12" width="14.625" style="2" customWidth="1"/>
    <col min="13" max="13" width="9.125" style="2" bestFit="1" customWidth="1"/>
    <col min="14" max="14" width="3.875" style="2" customWidth="1"/>
    <col min="15" max="15" width="9" style="2" customWidth="1"/>
    <col min="16" max="16384" width="9" style="2"/>
  </cols>
  <sheetData>
    <row r="1" spans="1:14" s="3" customFormat="1" ht="15.95" customHeight="1" x14ac:dyDescent="0.15">
      <c r="B1" s="3" t="s">
        <v>218</v>
      </c>
    </row>
    <row r="2" spans="1:14" ht="15.95" customHeight="1" x14ac:dyDescent="0.15">
      <c r="M2" s="37" t="s">
        <v>210</v>
      </c>
    </row>
    <row r="3" spans="1:14" ht="15.95" customHeight="1" x14ac:dyDescent="0.15">
      <c r="A3" s="5"/>
      <c r="B3" s="63" t="s">
        <v>219</v>
      </c>
      <c r="C3" s="14" t="s">
        <v>220</v>
      </c>
      <c r="D3" s="14"/>
      <c r="E3" s="24"/>
      <c r="F3" s="29" t="s">
        <v>221</v>
      </c>
      <c r="G3" s="22" t="s">
        <v>222</v>
      </c>
      <c r="H3" s="14"/>
      <c r="I3" s="24"/>
      <c r="J3" s="57"/>
      <c r="K3" s="22"/>
      <c r="L3" s="22"/>
      <c r="M3" s="38" t="s">
        <v>0</v>
      </c>
      <c r="N3" s="49"/>
    </row>
    <row r="4" spans="1:14" ht="15.95" customHeight="1" x14ac:dyDescent="0.15">
      <c r="A4" s="56" t="s">
        <v>4</v>
      </c>
      <c r="B4" s="64" t="s">
        <v>215</v>
      </c>
      <c r="C4" s="15" t="s">
        <v>215</v>
      </c>
      <c r="D4" s="15" t="s">
        <v>11</v>
      </c>
      <c r="E4" s="25" t="s">
        <v>13</v>
      </c>
      <c r="F4" s="64" t="s">
        <v>3</v>
      </c>
      <c r="G4" s="15" t="s">
        <v>3</v>
      </c>
      <c r="H4" s="15" t="s">
        <v>11</v>
      </c>
      <c r="I4" s="25" t="s">
        <v>13</v>
      </c>
      <c r="J4" s="71" t="s">
        <v>8</v>
      </c>
      <c r="K4" s="36" t="s">
        <v>15</v>
      </c>
      <c r="L4" s="36" t="s">
        <v>18</v>
      </c>
      <c r="M4" s="39" t="s">
        <v>2</v>
      </c>
      <c r="N4" s="49"/>
    </row>
    <row r="5" spans="1:14" ht="15.95" customHeight="1" x14ac:dyDescent="0.15">
      <c r="A5" s="6"/>
      <c r="B5" s="65" t="s">
        <v>19</v>
      </c>
      <c r="C5" s="16" t="s">
        <v>29</v>
      </c>
      <c r="D5" s="16" t="s">
        <v>31</v>
      </c>
      <c r="E5" s="26"/>
      <c r="F5" s="30" t="s">
        <v>33</v>
      </c>
      <c r="G5" s="23" t="s">
        <v>7</v>
      </c>
      <c r="H5" s="16" t="s">
        <v>20</v>
      </c>
      <c r="I5" s="26"/>
      <c r="J5" s="58" t="s">
        <v>34</v>
      </c>
      <c r="K5" s="23" t="s">
        <v>37</v>
      </c>
      <c r="L5" s="23"/>
      <c r="M5" s="40"/>
      <c r="N5" s="49"/>
    </row>
    <row r="6" spans="1:14" ht="15.95" customHeight="1" x14ac:dyDescent="0.15">
      <c r="A6" s="7" t="s">
        <v>67</v>
      </c>
      <c r="B6" s="31">
        <v>107626788</v>
      </c>
      <c r="C6" s="17">
        <v>103584999</v>
      </c>
      <c r="D6" s="17">
        <v>4041789</v>
      </c>
      <c r="E6" s="27">
        <v>3.9019057189931523</v>
      </c>
      <c r="F6" s="31">
        <v>63821827</v>
      </c>
      <c r="G6" s="17">
        <v>45514064</v>
      </c>
      <c r="H6" s="17">
        <v>18307763</v>
      </c>
      <c r="I6" s="27">
        <v>40.224408437796285</v>
      </c>
      <c r="J6" s="59">
        <v>171448615</v>
      </c>
      <c r="K6" s="17">
        <v>149099063</v>
      </c>
      <c r="L6" s="17">
        <v>22349552</v>
      </c>
      <c r="M6" s="41">
        <v>14.989733369417621</v>
      </c>
      <c r="N6" s="49"/>
    </row>
    <row r="7" spans="1:14" ht="15.95" customHeight="1" x14ac:dyDescent="0.15">
      <c r="A7" s="8"/>
      <c r="B7" s="72"/>
      <c r="C7" s="18"/>
      <c r="D7" s="43"/>
      <c r="E7" s="28"/>
      <c r="F7" s="32"/>
      <c r="G7" s="18"/>
      <c r="H7" s="43"/>
      <c r="I7" s="28"/>
      <c r="J7" s="60"/>
      <c r="K7" s="18"/>
      <c r="L7" s="43"/>
      <c r="M7" s="42"/>
      <c r="N7" s="49"/>
    </row>
    <row r="8" spans="1:14" ht="15.95" customHeight="1" x14ac:dyDescent="0.15">
      <c r="A8" s="9" t="s">
        <v>17</v>
      </c>
      <c r="B8" s="32">
        <v>30622618</v>
      </c>
      <c r="C8" s="18">
        <v>29889592</v>
      </c>
      <c r="D8" s="18">
        <v>733026</v>
      </c>
      <c r="E8" s="66">
        <v>2.452445653992199</v>
      </c>
      <c r="F8" s="32">
        <v>4265856</v>
      </c>
      <c r="G8" s="18">
        <v>3284414</v>
      </c>
      <c r="H8" s="18">
        <v>981442</v>
      </c>
      <c r="I8" s="66">
        <v>29.881799310318367</v>
      </c>
      <c r="J8" s="60">
        <v>34888474</v>
      </c>
      <c r="K8" s="18">
        <v>33174006</v>
      </c>
      <c r="L8" s="18">
        <v>1714468</v>
      </c>
      <c r="M8" s="51">
        <v>5.1681066193814518</v>
      </c>
      <c r="N8" s="49"/>
    </row>
    <row r="9" spans="1:14" ht="15.95" customHeight="1" x14ac:dyDescent="0.15">
      <c r="A9" s="9" t="s">
        <v>23</v>
      </c>
      <c r="B9" s="32">
        <v>14211676</v>
      </c>
      <c r="C9" s="18">
        <v>13915213</v>
      </c>
      <c r="D9" s="18">
        <v>296463</v>
      </c>
      <c r="E9" s="66">
        <v>2.1304955950009532</v>
      </c>
      <c r="F9" s="32">
        <v>1534578</v>
      </c>
      <c r="G9" s="18">
        <v>1128194</v>
      </c>
      <c r="H9" s="18">
        <v>406384</v>
      </c>
      <c r="I9" s="66">
        <v>36.02075529563178</v>
      </c>
      <c r="J9" s="60">
        <v>15746254</v>
      </c>
      <c r="K9" s="18">
        <v>15043407</v>
      </c>
      <c r="L9" s="18">
        <v>702847</v>
      </c>
      <c r="M9" s="51">
        <v>4.6721264670961844</v>
      </c>
      <c r="N9" s="49"/>
    </row>
    <row r="10" spans="1:14" ht="15.95" customHeight="1" x14ac:dyDescent="0.15">
      <c r="A10" s="9" t="s">
        <v>69</v>
      </c>
      <c r="B10" s="32">
        <v>31362706</v>
      </c>
      <c r="C10" s="18">
        <v>30788333</v>
      </c>
      <c r="D10" s="18">
        <v>574373</v>
      </c>
      <c r="E10" s="66">
        <v>1.8655540720571004</v>
      </c>
      <c r="F10" s="32">
        <v>5401781</v>
      </c>
      <c r="G10" s="18">
        <v>4190467</v>
      </c>
      <c r="H10" s="18">
        <v>1211314</v>
      </c>
      <c r="I10" s="66">
        <v>28.906420215217061</v>
      </c>
      <c r="J10" s="60">
        <v>36764487</v>
      </c>
      <c r="K10" s="18">
        <v>34978800</v>
      </c>
      <c r="L10" s="18">
        <v>1785687</v>
      </c>
      <c r="M10" s="51">
        <v>5.1050550619232222</v>
      </c>
      <c r="N10" s="49"/>
    </row>
    <row r="11" spans="1:14" ht="15.95" customHeight="1" x14ac:dyDescent="0.15">
      <c r="A11" s="9" t="s">
        <v>36</v>
      </c>
      <c r="B11" s="32">
        <v>6652348</v>
      </c>
      <c r="C11" s="18">
        <v>6642134</v>
      </c>
      <c r="D11" s="18">
        <v>10214</v>
      </c>
      <c r="E11" s="66">
        <v>0.15377587986029789</v>
      </c>
      <c r="F11" s="32">
        <v>1413265</v>
      </c>
      <c r="G11" s="18">
        <v>1104609</v>
      </c>
      <c r="H11" s="18">
        <v>308656</v>
      </c>
      <c r="I11" s="66">
        <v>27.942557049598545</v>
      </c>
      <c r="J11" s="60">
        <v>8065613</v>
      </c>
      <c r="K11" s="18">
        <v>7746743</v>
      </c>
      <c r="L11" s="18">
        <v>318870</v>
      </c>
      <c r="M11" s="51">
        <v>4.1161814713615774</v>
      </c>
      <c r="N11" s="49"/>
    </row>
    <row r="12" spans="1:14" ht="15.95" customHeight="1" x14ac:dyDescent="0.15">
      <c r="A12" s="9" t="s">
        <v>70</v>
      </c>
      <c r="B12" s="32">
        <v>22831789</v>
      </c>
      <c r="C12" s="18">
        <v>22692362</v>
      </c>
      <c r="D12" s="18">
        <v>139427</v>
      </c>
      <c r="E12" s="66">
        <v>0.61442259734795346</v>
      </c>
      <c r="F12" s="32">
        <v>2456658</v>
      </c>
      <c r="G12" s="18">
        <v>1926277</v>
      </c>
      <c r="H12" s="18">
        <v>530381</v>
      </c>
      <c r="I12" s="66">
        <v>27.533994332071661</v>
      </c>
      <c r="J12" s="60">
        <v>25288447</v>
      </c>
      <c r="K12" s="18">
        <v>24618639</v>
      </c>
      <c r="L12" s="18">
        <v>669808</v>
      </c>
      <c r="M12" s="51">
        <v>2.7207352932873343</v>
      </c>
      <c r="N12" s="49"/>
    </row>
    <row r="13" spans="1:14" ht="15.95" customHeight="1" x14ac:dyDescent="0.15">
      <c r="A13" s="9" t="s">
        <v>32</v>
      </c>
      <c r="B13" s="32">
        <v>13459903</v>
      </c>
      <c r="C13" s="18">
        <v>13173204</v>
      </c>
      <c r="D13" s="18">
        <v>286699</v>
      </c>
      <c r="E13" s="66">
        <v>2.1763801729632366</v>
      </c>
      <c r="F13" s="32">
        <v>2635442</v>
      </c>
      <c r="G13" s="18">
        <v>2007297</v>
      </c>
      <c r="H13" s="18">
        <v>628145</v>
      </c>
      <c r="I13" s="66">
        <v>31.293077207807311</v>
      </c>
      <c r="J13" s="60">
        <v>16095345</v>
      </c>
      <c r="K13" s="18">
        <v>15180501</v>
      </c>
      <c r="L13" s="18">
        <v>914844</v>
      </c>
      <c r="M13" s="51">
        <v>6.0264414198187533</v>
      </c>
      <c r="N13" s="49"/>
    </row>
    <row r="14" spans="1:14" ht="15.95" customHeight="1" x14ac:dyDescent="0.15">
      <c r="A14" s="9" t="s">
        <v>72</v>
      </c>
      <c r="B14" s="32">
        <v>17104162</v>
      </c>
      <c r="C14" s="18">
        <v>16645369</v>
      </c>
      <c r="D14" s="18">
        <v>458793</v>
      </c>
      <c r="E14" s="66">
        <v>2.7562801401398791</v>
      </c>
      <c r="F14" s="32">
        <v>1834193</v>
      </c>
      <c r="G14" s="18">
        <v>1387774</v>
      </c>
      <c r="H14" s="18">
        <v>446419</v>
      </c>
      <c r="I14" s="66">
        <v>32.167989888843572</v>
      </c>
      <c r="J14" s="60">
        <v>18938355</v>
      </c>
      <c r="K14" s="18">
        <v>18033143</v>
      </c>
      <c r="L14" s="18">
        <v>905212</v>
      </c>
      <c r="M14" s="51">
        <v>5.0197128697975719</v>
      </c>
      <c r="N14" s="49"/>
    </row>
    <row r="15" spans="1:14" ht="15.95" customHeight="1" x14ac:dyDescent="0.15">
      <c r="A15" s="9" t="s">
        <v>73</v>
      </c>
      <c r="B15" s="32">
        <v>3583712</v>
      </c>
      <c r="C15" s="18">
        <v>3420471</v>
      </c>
      <c r="D15" s="18">
        <v>163241</v>
      </c>
      <c r="E15" s="66">
        <v>4.7724713935595426</v>
      </c>
      <c r="F15" s="32">
        <v>163113</v>
      </c>
      <c r="G15" s="18">
        <v>126848</v>
      </c>
      <c r="H15" s="18">
        <v>36265</v>
      </c>
      <c r="I15" s="66">
        <v>28.589335267406664</v>
      </c>
      <c r="J15" s="60">
        <v>3746825</v>
      </c>
      <c r="K15" s="18">
        <v>3547319</v>
      </c>
      <c r="L15" s="18">
        <v>199506</v>
      </c>
      <c r="M15" s="51">
        <v>5.6241347338652092</v>
      </c>
      <c r="N15" s="49"/>
    </row>
    <row r="16" spans="1:14" ht="15.95" customHeight="1" x14ac:dyDescent="0.15">
      <c r="A16" s="9" t="s">
        <v>44</v>
      </c>
      <c r="B16" s="32">
        <v>13183852</v>
      </c>
      <c r="C16" s="18">
        <v>12944886</v>
      </c>
      <c r="D16" s="18">
        <v>238966</v>
      </c>
      <c r="E16" s="66">
        <v>1.8460262994977321</v>
      </c>
      <c r="F16" s="32">
        <v>1102909</v>
      </c>
      <c r="G16" s="18">
        <v>851865</v>
      </c>
      <c r="H16" s="18">
        <v>251044</v>
      </c>
      <c r="I16" s="66">
        <v>29.469927746767389</v>
      </c>
      <c r="J16" s="60">
        <v>14286761</v>
      </c>
      <c r="K16" s="18">
        <v>13796751</v>
      </c>
      <c r="L16" s="18">
        <v>490010</v>
      </c>
      <c r="M16" s="51">
        <v>3.5516332794583305</v>
      </c>
      <c r="N16" s="49"/>
    </row>
    <row r="17" spans="1:14" ht="15.95" customHeight="1" x14ac:dyDescent="0.15">
      <c r="A17" s="9" t="s">
        <v>75</v>
      </c>
      <c r="B17" s="32">
        <v>5911238</v>
      </c>
      <c r="C17" s="18">
        <v>5633384</v>
      </c>
      <c r="D17" s="18">
        <v>277854</v>
      </c>
      <c r="E17" s="66">
        <v>4.932275165335791</v>
      </c>
      <c r="F17" s="32">
        <v>600940</v>
      </c>
      <c r="G17" s="18">
        <v>456513</v>
      </c>
      <c r="H17" s="18">
        <v>144427</v>
      </c>
      <c r="I17" s="66">
        <v>31.63699609868722</v>
      </c>
      <c r="J17" s="60">
        <v>6512178</v>
      </c>
      <c r="K17" s="18">
        <v>6089897</v>
      </c>
      <c r="L17" s="18">
        <v>422281</v>
      </c>
      <c r="M17" s="51">
        <v>6.9341238447875222</v>
      </c>
      <c r="N17" s="49"/>
    </row>
    <row r="18" spans="1:14" ht="15.95" customHeight="1" x14ac:dyDescent="0.15">
      <c r="A18" s="9" t="s">
        <v>77</v>
      </c>
      <c r="B18" s="32">
        <v>4712066</v>
      </c>
      <c r="C18" s="18">
        <v>4578766</v>
      </c>
      <c r="D18" s="18">
        <v>133300</v>
      </c>
      <c r="E18" s="66">
        <v>2.9112647381412371</v>
      </c>
      <c r="F18" s="32">
        <v>312347</v>
      </c>
      <c r="G18" s="18">
        <v>253288</v>
      </c>
      <c r="H18" s="18">
        <v>59059</v>
      </c>
      <c r="I18" s="66">
        <v>23.316935662171126</v>
      </c>
      <c r="J18" s="60">
        <v>5024413</v>
      </c>
      <c r="K18" s="18">
        <v>4832054</v>
      </c>
      <c r="L18" s="18">
        <v>192359</v>
      </c>
      <c r="M18" s="51">
        <v>3.980895081056627</v>
      </c>
      <c r="N18" s="49"/>
    </row>
    <row r="19" spans="1:14" ht="15.95" customHeight="1" x14ac:dyDescent="0.15">
      <c r="A19" s="9" t="s">
        <v>74</v>
      </c>
      <c r="B19" s="32">
        <v>6938734</v>
      </c>
      <c r="C19" s="18">
        <v>6306233</v>
      </c>
      <c r="D19" s="18">
        <v>632501</v>
      </c>
      <c r="E19" s="66">
        <v>10.029775303259489</v>
      </c>
      <c r="F19" s="32">
        <v>3292627</v>
      </c>
      <c r="G19" s="18">
        <v>2196030</v>
      </c>
      <c r="H19" s="18">
        <v>1096597</v>
      </c>
      <c r="I19" s="66">
        <v>49.935428933120221</v>
      </c>
      <c r="J19" s="60">
        <v>10231361</v>
      </c>
      <c r="K19" s="18">
        <v>8502263</v>
      </c>
      <c r="L19" s="18">
        <v>1729098</v>
      </c>
      <c r="M19" s="51">
        <v>20.336915007216312</v>
      </c>
      <c r="N19" s="49"/>
    </row>
    <row r="20" spans="1:14" ht="15.95" customHeight="1" x14ac:dyDescent="0.15">
      <c r="A20" s="9" t="s">
        <v>68</v>
      </c>
      <c r="B20" s="32">
        <v>6813405</v>
      </c>
      <c r="C20" s="18">
        <v>6658630</v>
      </c>
      <c r="D20" s="18">
        <v>154775</v>
      </c>
      <c r="E20" s="66">
        <v>2.3244270968652709</v>
      </c>
      <c r="F20" s="32">
        <v>550035</v>
      </c>
      <c r="G20" s="18">
        <v>447722</v>
      </c>
      <c r="H20" s="18">
        <v>102313</v>
      </c>
      <c r="I20" s="66">
        <v>22.851903636631661</v>
      </c>
      <c r="J20" s="60">
        <v>7363440</v>
      </c>
      <c r="K20" s="18">
        <v>7106352</v>
      </c>
      <c r="L20" s="18">
        <v>257088</v>
      </c>
      <c r="M20" s="51">
        <v>3.6177211598862535</v>
      </c>
      <c r="N20" s="49"/>
    </row>
    <row r="21" spans="1:14" ht="15.95" customHeight="1" x14ac:dyDescent="0.15">
      <c r="A21" s="9" t="s">
        <v>35</v>
      </c>
      <c r="B21" s="32">
        <v>5809132</v>
      </c>
      <c r="C21" s="18">
        <v>5714331</v>
      </c>
      <c r="D21" s="18">
        <v>94801</v>
      </c>
      <c r="E21" s="66">
        <v>1.6590043523905074</v>
      </c>
      <c r="F21" s="32">
        <v>326347</v>
      </c>
      <c r="G21" s="18">
        <v>268217</v>
      </c>
      <c r="H21" s="18">
        <v>58130</v>
      </c>
      <c r="I21" s="66">
        <v>21.6727500494003</v>
      </c>
      <c r="J21" s="60">
        <v>6135479</v>
      </c>
      <c r="K21" s="18">
        <v>5982548</v>
      </c>
      <c r="L21" s="18">
        <v>152931</v>
      </c>
      <c r="M21" s="51">
        <v>2.5562853820813474</v>
      </c>
      <c r="N21" s="49"/>
    </row>
    <row r="22" spans="1:14" ht="15.95" customHeight="1" x14ac:dyDescent="0.15">
      <c r="A22" s="9" t="s">
        <v>78</v>
      </c>
      <c r="B22" s="32">
        <v>4289125</v>
      </c>
      <c r="C22" s="18">
        <v>4042339</v>
      </c>
      <c r="D22" s="18">
        <v>246786</v>
      </c>
      <c r="E22" s="66">
        <v>6.1050297859729232</v>
      </c>
      <c r="F22" s="32">
        <v>233298</v>
      </c>
      <c r="G22" s="18">
        <v>185637</v>
      </c>
      <c r="H22" s="18">
        <v>47661</v>
      </c>
      <c r="I22" s="66">
        <v>25.674299843242459</v>
      </c>
      <c r="J22" s="60">
        <v>4522423</v>
      </c>
      <c r="K22" s="18">
        <v>4227976</v>
      </c>
      <c r="L22" s="18">
        <v>294447</v>
      </c>
      <c r="M22" s="51">
        <v>6.9642542909420486</v>
      </c>
      <c r="N22" s="49"/>
    </row>
    <row r="23" spans="1:14" ht="15.95" customHeight="1" x14ac:dyDescent="0.15">
      <c r="A23" s="9" t="s">
        <v>80</v>
      </c>
      <c r="B23" s="32">
        <v>9987552</v>
      </c>
      <c r="C23" s="18">
        <v>9243960</v>
      </c>
      <c r="D23" s="18">
        <v>743592</v>
      </c>
      <c r="E23" s="66">
        <v>8.0440850025313821</v>
      </c>
      <c r="F23" s="32">
        <v>1604261</v>
      </c>
      <c r="G23" s="18">
        <v>1161841</v>
      </c>
      <c r="H23" s="18">
        <v>442420</v>
      </c>
      <c r="I23" s="66">
        <v>38.079220822814825</v>
      </c>
      <c r="J23" s="60">
        <v>11591813</v>
      </c>
      <c r="K23" s="18">
        <v>10405801</v>
      </c>
      <c r="L23" s="18">
        <v>1186012</v>
      </c>
      <c r="M23" s="51">
        <v>11.397604086412953</v>
      </c>
      <c r="N23" s="49"/>
    </row>
    <row r="24" spans="1:14" ht="15.95" customHeight="1" x14ac:dyDescent="0.15">
      <c r="A24" s="9" t="s">
        <v>21</v>
      </c>
      <c r="B24" s="32">
        <v>3784655</v>
      </c>
      <c r="C24" s="18">
        <v>3536150</v>
      </c>
      <c r="D24" s="18">
        <v>248505</v>
      </c>
      <c r="E24" s="66">
        <v>7.027558220098129</v>
      </c>
      <c r="F24" s="32">
        <v>172258</v>
      </c>
      <c r="G24" s="18">
        <v>134666</v>
      </c>
      <c r="H24" s="18">
        <v>37592</v>
      </c>
      <c r="I24" s="66">
        <v>27.914989678166723</v>
      </c>
      <c r="J24" s="60">
        <v>3956913</v>
      </c>
      <c r="K24" s="18">
        <v>3670816</v>
      </c>
      <c r="L24" s="18">
        <v>286097</v>
      </c>
      <c r="M24" s="51">
        <v>7.7938256779963915</v>
      </c>
      <c r="N24" s="49"/>
    </row>
    <row r="25" spans="1:14" ht="15.95" customHeight="1" x14ac:dyDescent="0.15">
      <c r="A25" s="9" t="s">
        <v>27</v>
      </c>
      <c r="B25" s="32">
        <v>6061612</v>
      </c>
      <c r="C25" s="18">
        <v>6014251</v>
      </c>
      <c r="D25" s="18">
        <v>47361</v>
      </c>
      <c r="E25" s="66">
        <v>0.78747960469225509</v>
      </c>
      <c r="F25" s="32">
        <v>384623</v>
      </c>
      <c r="G25" s="18">
        <v>317502</v>
      </c>
      <c r="H25" s="18">
        <v>67121</v>
      </c>
      <c r="I25" s="66">
        <v>21.140339273453396</v>
      </c>
      <c r="J25" s="60">
        <v>6446235</v>
      </c>
      <c r="K25" s="18">
        <v>6331753</v>
      </c>
      <c r="L25" s="18">
        <v>114482</v>
      </c>
      <c r="M25" s="51">
        <v>1.8080616852868392</v>
      </c>
      <c r="N25" s="49"/>
    </row>
    <row r="26" spans="1:14" ht="15.95" customHeight="1" x14ac:dyDescent="0.15">
      <c r="A26" s="9" t="s">
        <v>59</v>
      </c>
      <c r="B26" s="32">
        <v>6897659</v>
      </c>
      <c r="C26" s="18">
        <v>6748720</v>
      </c>
      <c r="D26" s="18">
        <v>148939</v>
      </c>
      <c r="E26" s="66">
        <v>2.2069222015434038</v>
      </c>
      <c r="F26" s="32">
        <v>387157</v>
      </c>
      <c r="G26" s="18">
        <v>308472</v>
      </c>
      <c r="H26" s="18">
        <v>78685</v>
      </c>
      <c r="I26" s="66">
        <v>25.507987759018647</v>
      </c>
      <c r="J26" s="60">
        <v>7284816</v>
      </c>
      <c r="K26" s="18">
        <v>7057192</v>
      </c>
      <c r="L26" s="18">
        <v>227624</v>
      </c>
      <c r="M26" s="51">
        <v>3.2254188351400952</v>
      </c>
      <c r="N26" s="49"/>
    </row>
    <row r="27" spans="1:14" ht="15.95" customHeight="1" x14ac:dyDescent="0.15">
      <c r="A27" s="9" t="s">
        <v>64</v>
      </c>
      <c r="B27" s="32">
        <v>8617442</v>
      </c>
      <c r="C27" s="18">
        <v>8498755</v>
      </c>
      <c r="D27" s="18">
        <v>118687</v>
      </c>
      <c r="E27" s="66">
        <v>1.3965221964864265</v>
      </c>
      <c r="F27" s="32">
        <v>484148</v>
      </c>
      <c r="G27" s="18">
        <v>391700</v>
      </c>
      <c r="H27" s="18">
        <v>92448</v>
      </c>
      <c r="I27" s="66">
        <v>23.601736022466174</v>
      </c>
      <c r="J27" s="60">
        <v>9101590</v>
      </c>
      <c r="K27" s="18">
        <v>8890455</v>
      </c>
      <c r="L27" s="18">
        <v>211135</v>
      </c>
      <c r="M27" s="51">
        <v>2.3748503310572966</v>
      </c>
      <c r="N27" s="49"/>
    </row>
    <row r="28" spans="1:14" ht="15.95" customHeight="1" x14ac:dyDescent="0.15">
      <c r="A28" s="9" t="s">
        <v>81</v>
      </c>
      <c r="B28" s="32">
        <v>3652045</v>
      </c>
      <c r="C28" s="18">
        <v>3681167</v>
      </c>
      <c r="D28" s="18">
        <v>-29122</v>
      </c>
      <c r="E28" s="66">
        <v>-0.79110781988429213</v>
      </c>
      <c r="F28" s="32">
        <v>161833</v>
      </c>
      <c r="G28" s="18">
        <v>134219</v>
      </c>
      <c r="H28" s="18">
        <v>27614</v>
      </c>
      <c r="I28" s="66">
        <v>20.573838279230213</v>
      </c>
      <c r="J28" s="60">
        <v>3813878</v>
      </c>
      <c r="K28" s="18">
        <v>3815386</v>
      </c>
      <c r="L28" s="18">
        <v>-1508</v>
      </c>
      <c r="M28" s="51">
        <v>-3.9524179204934964E-2</v>
      </c>
      <c r="N28" s="49"/>
    </row>
    <row r="29" spans="1:14" ht="15.95" customHeight="1" x14ac:dyDescent="0.15">
      <c r="A29" s="9" t="s">
        <v>57</v>
      </c>
      <c r="B29" s="32">
        <v>5426509</v>
      </c>
      <c r="C29" s="18">
        <v>5274790</v>
      </c>
      <c r="D29" s="18">
        <v>151719</v>
      </c>
      <c r="E29" s="66">
        <v>2.8763040803520141</v>
      </c>
      <c r="F29" s="32">
        <v>390737</v>
      </c>
      <c r="G29" s="18">
        <v>313980</v>
      </c>
      <c r="H29" s="18">
        <v>76757</v>
      </c>
      <c r="I29" s="66">
        <v>24.446461558061021</v>
      </c>
      <c r="J29" s="60">
        <v>5817246</v>
      </c>
      <c r="K29" s="18">
        <v>5588770</v>
      </c>
      <c r="L29" s="18">
        <v>228476</v>
      </c>
      <c r="M29" s="51">
        <v>4.0881267255585749</v>
      </c>
      <c r="N29" s="49"/>
    </row>
    <row r="30" spans="1:14" ht="15.95" customHeight="1" x14ac:dyDescent="0.15">
      <c r="A30" s="9" t="s">
        <v>26</v>
      </c>
      <c r="B30" s="32">
        <v>4600345</v>
      </c>
      <c r="C30" s="18">
        <v>4088114</v>
      </c>
      <c r="D30" s="18">
        <v>512231</v>
      </c>
      <c r="E30" s="66">
        <v>12.529763113259563</v>
      </c>
      <c r="F30" s="32">
        <v>2182454</v>
      </c>
      <c r="G30" s="18">
        <v>1576655</v>
      </c>
      <c r="H30" s="18">
        <v>605799</v>
      </c>
      <c r="I30" s="66">
        <v>38.42305387037748</v>
      </c>
      <c r="J30" s="60">
        <v>6782799</v>
      </c>
      <c r="K30" s="18">
        <v>5664769</v>
      </c>
      <c r="L30" s="18">
        <v>1118030</v>
      </c>
      <c r="M30" s="51">
        <v>19.736550598974116</v>
      </c>
      <c r="N30" s="49"/>
    </row>
    <row r="31" spans="1:14" ht="15.95" customHeight="1" x14ac:dyDescent="0.15">
      <c r="A31" s="9" t="s">
        <v>52</v>
      </c>
      <c r="B31" s="32">
        <v>6195686</v>
      </c>
      <c r="C31" s="18">
        <v>5973251</v>
      </c>
      <c r="D31" s="18">
        <v>222435</v>
      </c>
      <c r="E31" s="66">
        <v>3.72385155085564</v>
      </c>
      <c r="F31" s="32">
        <v>536806</v>
      </c>
      <c r="G31" s="18">
        <v>416095</v>
      </c>
      <c r="H31" s="18">
        <v>120711</v>
      </c>
      <c r="I31" s="66">
        <v>29.010442326872472</v>
      </c>
      <c r="J31" s="60">
        <v>6732492</v>
      </c>
      <c r="K31" s="18">
        <v>6389346</v>
      </c>
      <c r="L31" s="18">
        <v>343146</v>
      </c>
      <c r="M31" s="51">
        <v>5.3705966150526203</v>
      </c>
      <c r="N31" s="49"/>
    </row>
    <row r="32" spans="1:14" ht="15.95" customHeight="1" x14ac:dyDescent="0.15">
      <c r="A32" s="9" t="s">
        <v>25</v>
      </c>
      <c r="B32" s="32">
        <v>4493674</v>
      </c>
      <c r="C32" s="18">
        <v>4225552</v>
      </c>
      <c r="D32" s="18">
        <v>268122</v>
      </c>
      <c r="E32" s="66">
        <v>6.3452538271922823</v>
      </c>
      <c r="F32" s="32">
        <v>284903</v>
      </c>
      <c r="G32" s="18">
        <v>223796</v>
      </c>
      <c r="H32" s="18">
        <v>61107</v>
      </c>
      <c r="I32" s="66">
        <v>27.304777565282667</v>
      </c>
      <c r="J32" s="60">
        <v>4778577</v>
      </c>
      <c r="K32" s="18">
        <v>4449348</v>
      </c>
      <c r="L32" s="18">
        <v>329229</v>
      </c>
      <c r="M32" s="51">
        <v>7.3994886441788772</v>
      </c>
      <c r="N32" s="49"/>
    </row>
    <row r="33" spans="1:14" ht="15.95" customHeight="1" x14ac:dyDescent="0.15">
      <c r="A33" s="9" t="s">
        <v>82</v>
      </c>
      <c r="B33" s="32">
        <v>1999286</v>
      </c>
      <c r="C33" s="18">
        <v>1905309</v>
      </c>
      <c r="D33" s="18">
        <v>93977</v>
      </c>
      <c r="E33" s="66">
        <v>4.9323757983613161</v>
      </c>
      <c r="F33" s="32">
        <v>69708</v>
      </c>
      <c r="G33" s="18">
        <v>53436</v>
      </c>
      <c r="H33" s="18">
        <v>16272</v>
      </c>
      <c r="I33" s="66">
        <v>30.451381091399053</v>
      </c>
      <c r="J33" s="60">
        <v>2068994</v>
      </c>
      <c r="K33" s="18">
        <v>1958745</v>
      </c>
      <c r="L33" s="18">
        <v>110249</v>
      </c>
      <c r="M33" s="51">
        <v>5.6285529765232329</v>
      </c>
      <c r="N33" s="49"/>
    </row>
    <row r="34" spans="1:14" ht="15.95" customHeight="1" x14ac:dyDescent="0.15">
      <c r="A34" s="9" t="s">
        <v>83</v>
      </c>
      <c r="B34" s="32">
        <v>6157080</v>
      </c>
      <c r="C34" s="18">
        <v>5898747</v>
      </c>
      <c r="D34" s="18">
        <v>258333</v>
      </c>
      <c r="E34" s="66">
        <v>4.379455501312397</v>
      </c>
      <c r="F34" s="32">
        <v>334652</v>
      </c>
      <c r="G34" s="18">
        <v>268110</v>
      </c>
      <c r="H34" s="18">
        <v>66542</v>
      </c>
      <c r="I34" s="66">
        <v>24.818917608444295</v>
      </c>
      <c r="J34" s="60">
        <v>6491732</v>
      </c>
      <c r="K34" s="18">
        <v>6166857</v>
      </c>
      <c r="L34" s="18">
        <v>324875</v>
      </c>
      <c r="M34" s="51">
        <v>5.2680806446460489</v>
      </c>
      <c r="N34" s="49"/>
    </row>
    <row r="35" spans="1:14" ht="15.95" customHeight="1" x14ac:dyDescent="0.15">
      <c r="A35" s="9" t="s">
        <v>84</v>
      </c>
      <c r="B35" s="32">
        <v>4827433</v>
      </c>
      <c r="C35" s="18">
        <v>4547452</v>
      </c>
      <c r="D35" s="18">
        <v>279981</v>
      </c>
      <c r="E35" s="66">
        <v>6.1568764222250172</v>
      </c>
      <c r="F35" s="32">
        <v>361276</v>
      </c>
      <c r="G35" s="18">
        <v>283983</v>
      </c>
      <c r="H35" s="18">
        <v>77293</v>
      </c>
      <c r="I35" s="66">
        <v>27.21747428543258</v>
      </c>
      <c r="J35" s="60">
        <v>5188709</v>
      </c>
      <c r="K35" s="18">
        <v>4831435</v>
      </c>
      <c r="L35" s="18">
        <v>357274</v>
      </c>
      <c r="M35" s="51">
        <v>7.3947802257507345</v>
      </c>
      <c r="N35" s="49"/>
    </row>
    <row r="36" spans="1:14" ht="15.95" customHeight="1" x14ac:dyDescent="0.15">
      <c r="A36" s="9" t="s">
        <v>85</v>
      </c>
      <c r="B36" s="32">
        <v>5546522</v>
      </c>
      <c r="C36" s="18">
        <v>5282499</v>
      </c>
      <c r="D36" s="18">
        <v>264023</v>
      </c>
      <c r="E36" s="66">
        <v>4.9980700422281199</v>
      </c>
      <c r="F36" s="32">
        <v>625031</v>
      </c>
      <c r="G36" s="18">
        <v>493380</v>
      </c>
      <c r="H36" s="18">
        <v>131651</v>
      </c>
      <c r="I36" s="66">
        <v>26.683489399651382</v>
      </c>
      <c r="J36" s="60">
        <v>6171553</v>
      </c>
      <c r="K36" s="18">
        <v>5775879</v>
      </c>
      <c r="L36" s="18">
        <v>395674</v>
      </c>
      <c r="M36" s="51">
        <v>6.8504551428449245</v>
      </c>
      <c r="N36" s="49"/>
    </row>
    <row r="37" spans="1:14" ht="15.95" customHeight="1" x14ac:dyDescent="0.15">
      <c r="A37" s="9" t="s">
        <v>22</v>
      </c>
      <c r="B37" s="32">
        <v>5087701</v>
      </c>
      <c r="C37" s="18">
        <v>4788591</v>
      </c>
      <c r="D37" s="18">
        <v>299110</v>
      </c>
      <c r="E37" s="66">
        <v>6.2463050195767398</v>
      </c>
      <c r="F37" s="32">
        <v>993906</v>
      </c>
      <c r="G37" s="18">
        <v>729678</v>
      </c>
      <c r="H37" s="18">
        <v>264228</v>
      </c>
      <c r="I37" s="66">
        <v>36.211589221547037</v>
      </c>
      <c r="J37" s="60">
        <v>6081607</v>
      </c>
      <c r="K37" s="18">
        <v>5518269</v>
      </c>
      <c r="L37" s="18">
        <v>563338</v>
      </c>
      <c r="M37" s="51">
        <v>10.208599834477079</v>
      </c>
      <c r="N37" s="49"/>
    </row>
    <row r="38" spans="1:14" ht="15.95" customHeight="1" x14ac:dyDescent="0.15">
      <c r="A38" s="9" t="s">
        <v>86</v>
      </c>
      <c r="B38" s="32">
        <v>6019103</v>
      </c>
      <c r="C38" s="18">
        <v>5800891</v>
      </c>
      <c r="D38" s="18">
        <v>218212</v>
      </c>
      <c r="E38" s="66">
        <v>3.7616979874298622</v>
      </c>
      <c r="F38" s="32">
        <v>503531</v>
      </c>
      <c r="G38" s="18">
        <v>403292</v>
      </c>
      <c r="H38" s="18">
        <v>100239</v>
      </c>
      <c r="I38" s="66">
        <v>24.855191771718754</v>
      </c>
      <c r="J38" s="60">
        <v>6522634</v>
      </c>
      <c r="K38" s="18">
        <v>6204183</v>
      </c>
      <c r="L38" s="18">
        <v>318451</v>
      </c>
      <c r="M38" s="51">
        <v>5.1328434380481687</v>
      </c>
      <c r="N38" s="49"/>
    </row>
    <row r="39" spans="1:14" ht="15.95" customHeight="1" x14ac:dyDescent="0.15">
      <c r="A39" s="9" t="s">
        <v>87</v>
      </c>
      <c r="B39" s="32">
        <v>4100172</v>
      </c>
      <c r="C39" s="18">
        <v>3780097</v>
      </c>
      <c r="D39" s="18">
        <v>320075</v>
      </c>
      <c r="E39" s="66">
        <v>8.4673753080939456</v>
      </c>
      <c r="F39" s="32">
        <v>1010569</v>
      </c>
      <c r="G39" s="18">
        <v>710135</v>
      </c>
      <c r="H39" s="18">
        <v>300434</v>
      </c>
      <c r="I39" s="66">
        <v>42.306603673949319</v>
      </c>
      <c r="J39" s="60">
        <v>5110741</v>
      </c>
      <c r="K39" s="18">
        <v>4490232</v>
      </c>
      <c r="L39" s="18">
        <v>620509</v>
      </c>
      <c r="M39" s="51">
        <v>13.81908551718486</v>
      </c>
      <c r="N39" s="49"/>
    </row>
    <row r="40" spans="1:14" ht="15.95" customHeight="1" x14ac:dyDescent="0.15">
      <c r="A40" s="9" t="s">
        <v>88</v>
      </c>
      <c r="B40" s="32">
        <v>6586622</v>
      </c>
      <c r="C40" s="18">
        <v>6454142</v>
      </c>
      <c r="D40" s="18">
        <v>132480</v>
      </c>
      <c r="E40" s="66">
        <v>2.0526353464178508</v>
      </c>
      <c r="F40" s="32">
        <v>915365</v>
      </c>
      <c r="G40" s="18">
        <v>700740</v>
      </c>
      <c r="H40" s="18">
        <v>214625</v>
      </c>
      <c r="I40" s="66">
        <v>30.628335759340125</v>
      </c>
      <c r="J40" s="60">
        <v>7501987</v>
      </c>
      <c r="K40" s="18">
        <v>7154882</v>
      </c>
      <c r="L40" s="18">
        <v>347105</v>
      </c>
      <c r="M40" s="51">
        <v>4.8513029285458513</v>
      </c>
      <c r="N40" s="49"/>
    </row>
    <row r="41" spans="1:14" ht="15.95" customHeight="1" x14ac:dyDescent="0.15">
      <c r="A41" s="9" t="s">
        <v>211</v>
      </c>
      <c r="B41" s="32">
        <v>5470704</v>
      </c>
      <c r="C41" s="18">
        <v>5416154</v>
      </c>
      <c r="D41" s="18">
        <v>54550</v>
      </c>
      <c r="E41" s="66">
        <v>1.0071722480564622</v>
      </c>
      <c r="F41" s="32">
        <v>643619</v>
      </c>
      <c r="G41" s="18">
        <v>478025</v>
      </c>
      <c r="H41" s="18">
        <v>165594</v>
      </c>
      <c r="I41" s="66">
        <v>34.641284451650016</v>
      </c>
      <c r="J41" s="60">
        <v>6114323</v>
      </c>
      <c r="K41" s="18">
        <v>5894179</v>
      </c>
      <c r="L41" s="18">
        <v>220144</v>
      </c>
      <c r="M41" s="51">
        <v>3.7349391662519924</v>
      </c>
      <c r="N41" s="49"/>
    </row>
    <row r="42" spans="1:14" s="4" customFormat="1" ht="15.95" customHeight="1" x14ac:dyDescent="0.15">
      <c r="A42" s="10" t="s">
        <v>38</v>
      </c>
      <c r="B42" s="33">
        <f>SUM(B6:B41)</f>
        <v>400625056</v>
      </c>
      <c r="C42" s="19">
        <f>SUM(C6:C41)</f>
        <v>387788838</v>
      </c>
      <c r="D42" s="45">
        <f t="shared" ref="D42:D62" si="0">B42-C42</f>
        <v>12836218</v>
      </c>
      <c r="E42" s="67">
        <f t="shared" ref="E42:E62" si="1">D42/C42*100</f>
        <v>3.3101050732151296</v>
      </c>
      <c r="F42" s="33">
        <f>SUM(F6:F41)</f>
        <v>101992053</v>
      </c>
      <c r="G42" s="19">
        <f>SUM(G6:G41)</f>
        <v>74428921</v>
      </c>
      <c r="H42" s="45">
        <f t="shared" ref="H42:H43" si="2">F42-G42</f>
        <v>27563132</v>
      </c>
      <c r="I42" s="67">
        <f t="shared" ref="I42:I43" si="3">H42/G42*100</f>
        <v>37.032824914927893</v>
      </c>
      <c r="J42" s="44">
        <f>SUM(J6:J41)</f>
        <v>502617109</v>
      </c>
      <c r="K42" s="19">
        <f t="shared" ref="K42:K62" si="4">C42+G42</f>
        <v>462217759</v>
      </c>
      <c r="L42" s="45">
        <f t="shared" ref="L42:L43" si="5">J42-K42</f>
        <v>40399350</v>
      </c>
      <c r="M42" s="52">
        <f t="shared" ref="M42:M43" si="6">L42/K42*100</f>
        <v>8.7403283870795629</v>
      </c>
      <c r="N42" s="50"/>
    </row>
    <row r="43" spans="1:14" s="4" customFormat="1" ht="15.95" customHeight="1" x14ac:dyDescent="0.15">
      <c r="A43" s="10" t="s">
        <v>39</v>
      </c>
      <c r="B43" s="33">
        <f>SUM(B6)</f>
        <v>107626788</v>
      </c>
      <c r="C43" s="19">
        <f>SUM(C6)</f>
        <v>103584999</v>
      </c>
      <c r="D43" s="45">
        <f t="shared" si="0"/>
        <v>4041789</v>
      </c>
      <c r="E43" s="67">
        <f t="shared" si="1"/>
        <v>3.9019057189931523</v>
      </c>
      <c r="F43" s="33">
        <f>SUM(F6)</f>
        <v>63821827</v>
      </c>
      <c r="G43" s="19">
        <f>SUM(G6)</f>
        <v>45514064</v>
      </c>
      <c r="H43" s="45">
        <f t="shared" si="2"/>
        <v>18307763</v>
      </c>
      <c r="I43" s="67">
        <f t="shared" si="3"/>
        <v>40.224408437796285</v>
      </c>
      <c r="J43" s="44">
        <f>SUM(J6)</f>
        <v>171448615</v>
      </c>
      <c r="K43" s="19">
        <f t="shared" si="4"/>
        <v>149099063</v>
      </c>
      <c r="L43" s="45">
        <f t="shared" si="5"/>
        <v>22349552</v>
      </c>
      <c r="M43" s="52">
        <f t="shared" si="6"/>
        <v>14.989733369417621</v>
      </c>
      <c r="N43" s="50"/>
    </row>
    <row r="44" spans="1:14" s="4" customFormat="1" ht="15.95" customHeight="1" x14ac:dyDescent="0.15">
      <c r="A44" s="10" t="s">
        <v>43</v>
      </c>
      <c r="B44" s="33">
        <f>SUM(B8:B41)</f>
        <v>292998268</v>
      </c>
      <c r="C44" s="19">
        <f>SUM(C8:C41)</f>
        <v>284203839</v>
      </c>
      <c r="D44" s="45">
        <f t="shared" si="0"/>
        <v>8794429</v>
      </c>
      <c r="E44" s="67">
        <f t="shared" si="1"/>
        <v>3.0944089393528564</v>
      </c>
      <c r="F44" s="33">
        <f>SUM(F8:F41)</f>
        <v>38170226</v>
      </c>
      <c r="G44" s="19">
        <f>SUM(G8:G41)</f>
        <v>28914857</v>
      </c>
      <c r="H44" s="45">
        <f t="shared" ref="H44:H98" si="7">F44-G44</f>
        <v>9255369</v>
      </c>
      <c r="I44" s="67">
        <f t="shared" ref="I44:I62" si="8">H44/G44*100</f>
        <v>32.009042963622477</v>
      </c>
      <c r="J44" s="44">
        <f>SUM(J8:J41)</f>
        <v>331168494</v>
      </c>
      <c r="K44" s="19">
        <f>SUM(K8:K41)</f>
        <v>313118696</v>
      </c>
      <c r="L44" s="45">
        <f>J44-K44</f>
        <v>18049798</v>
      </c>
      <c r="M44" s="52">
        <f>L44/K44*100</f>
        <v>5.7645226013588156</v>
      </c>
      <c r="N44" s="50"/>
    </row>
    <row r="45" spans="1:14" ht="15.95" customHeight="1" x14ac:dyDescent="0.15">
      <c r="A45" s="9" t="s">
        <v>124</v>
      </c>
      <c r="B45" s="32">
        <v>2183206</v>
      </c>
      <c r="C45" s="18">
        <v>2077583</v>
      </c>
      <c r="D45" s="18">
        <v>105623</v>
      </c>
      <c r="E45" s="66">
        <v>5.0839364781094183</v>
      </c>
      <c r="F45" s="32">
        <v>130102</v>
      </c>
      <c r="G45" s="18">
        <v>100614</v>
      </c>
      <c r="H45" s="18">
        <v>29488</v>
      </c>
      <c r="I45" s="66">
        <v>29.308048581708313</v>
      </c>
      <c r="J45" s="60">
        <v>2313308</v>
      </c>
      <c r="K45" s="18">
        <v>2178197</v>
      </c>
      <c r="L45" s="18">
        <v>135111</v>
      </c>
      <c r="M45" s="51">
        <v>6.2028824757356658</v>
      </c>
      <c r="N45" s="49"/>
    </row>
    <row r="46" spans="1:14" ht="15.95" customHeight="1" x14ac:dyDescent="0.15">
      <c r="A46" s="9" t="s">
        <v>95</v>
      </c>
      <c r="B46" s="32">
        <v>2202861</v>
      </c>
      <c r="C46" s="18">
        <v>2025021</v>
      </c>
      <c r="D46" s="18">
        <v>177840</v>
      </c>
      <c r="E46" s="66">
        <v>8.7821311482695723</v>
      </c>
      <c r="F46" s="32">
        <v>119819</v>
      </c>
      <c r="G46" s="18">
        <v>92041</v>
      </c>
      <c r="H46" s="18">
        <v>27778</v>
      </c>
      <c r="I46" s="66">
        <v>30.180028465575127</v>
      </c>
      <c r="J46" s="60">
        <v>2322680</v>
      </c>
      <c r="K46" s="18">
        <v>2117062</v>
      </c>
      <c r="L46" s="18">
        <v>205618</v>
      </c>
      <c r="M46" s="51">
        <v>9.7124222153153763</v>
      </c>
      <c r="N46" s="49"/>
    </row>
    <row r="47" spans="1:14" ht="15.95" customHeight="1" x14ac:dyDescent="0.15">
      <c r="A47" s="9" t="s">
        <v>125</v>
      </c>
      <c r="B47" s="32">
        <v>1713861</v>
      </c>
      <c r="C47" s="18">
        <v>1590924</v>
      </c>
      <c r="D47" s="18">
        <v>122937</v>
      </c>
      <c r="E47" s="66">
        <v>7.7273961546874643</v>
      </c>
      <c r="F47" s="32">
        <v>61477</v>
      </c>
      <c r="G47" s="18">
        <v>47799</v>
      </c>
      <c r="H47" s="18">
        <v>13678</v>
      </c>
      <c r="I47" s="66">
        <v>28.615661415510786</v>
      </c>
      <c r="J47" s="60">
        <v>1775338</v>
      </c>
      <c r="K47" s="18">
        <v>1638723</v>
      </c>
      <c r="L47" s="18">
        <v>136615</v>
      </c>
      <c r="M47" s="51">
        <v>8.3366743494782227</v>
      </c>
      <c r="N47" s="49"/>
    </row>
    <row r="48" spans="1:14" ht="15.95" customHeight="1" x14ac:dyDescent="0.15">
      <c r="A48" s="9" t="s">
        <v>126</v>
      </c>
      <c r="B48" s="32">
        <v>2338659</v>
      </c>
      <c r="C48" s="18">
        <v>2209478</v>
      </c>
      <c r="D48" s="18">
        <v>129181</v>
      </c>
      <c r="E48" s="66">
        <v>5.8466750970138648</v>
      </c>
      <c r="F48" s="32">
        <v>110558</v>
      </c>
      <c r="G48" s="18">
        <v>87223</v>
      </c>
      <c r="H48" s="18">
        <v>23335</v>
      </c>
      <c r="I48" s="66">
        <v>26.75326462057026</v>
      </c>
      <c r="J48" s="60">
        <v>2449217</v>
      </c>
      <c r="K48" s="18">
        <v>2296701</v>
      </c>
      <c r="L48" s="18">
        <v>152516</v>
      </c>
      <c r="M48" s="51">
        <v>6.6406554444831958</v>
      </c>
      <c r="N48" s="49"/>
    </row>
    <row r="49" spans="1:14" ht="15.95" customHeight="1" x14ac:dyDescent="0.15">
      <c r="A49" s="9" t="s">
        <v>127</v>
      </c>
      <c r="B49" s="32">
        <v>3041688</v>
      </c>
      <c r="C49" s="18">
        <v>2925238</v>
      </c>
      <c r="D49" s="18">
        <v>116450</v>
      </c>
      <c r="E49" s="66">
        <v>3.9808726674547503</v>
      </c>
      <c r="F49" s="32">
        <v>187325</v>
      </c>
      <c r="G49" s="18">
        <v>150473</v>
      </c>
      <c r="H49" s="18">
        <v>36852</v>
      </c>
      <c r="I49" s="66">
        <v>24.490772430934456</v>
      </c>
      <c r="J49" s="60">
        <v>3229013</v>
      </c>
      <c r="K49" s="18">
        <v>3075711</v>
      </c>
      <c r="L49" s="18">
        <v>153302</v>
      </c>
      <c r="M49" s="51">
        <v>4.9842784318812789</v>
      </c>
      <c r="N49" s="49"/>
    </row>
    <row r="50" spans="1:14" ht="15.95" customHeight="1" x14ac:dyDescent="0.15">
      <c r="A50" s="9" t="s">
        <v>128</v>
      </c>
      <c r="B50" s="32">
        <v>3215977</v>
      </c>
      <c r="C50" s="18">
        <v>3041916</v>
      </c>
      <c r="D50" s="18">
        <v>174061</v>
      </c>
      <c r="E50" s="66">
        <v>5.7220843705085871</v>
      </c>
      <c r="F50" s="32">
        <v>198054</v>
      </c>
      <c r="G50" s="18">
        <v>156478</v>
      </c>
      <c r="H50" s="18">
        <v>41576</v>
      </c>
      <c r="I50" s="66">
        <v>26.569869246795076</v>
      </c>
      <c r="J50" s="60">
        <v>3414031</v>
      </c>
      <c r="K50" s="18">
        <v>3198394</v>
      </c>
      <c r="L50" s="18">
        <v>215637</v>
      </c>
      <c r="M50" s="51">
        <v>6.7420399112804743</v>
      </c>
      <c r="N50" s="49"/>
    </row>
    <row r="51" spans="1:14" ht="15.95" customHeight="1" x14ac:dyDescent="0.15">
      <c r="A51" s="9" t="s">
        <v>129</v>
      </c>
      <c r="B51" s="32">
        <v>2042690</v>
      </c>
      <c r="C51" s="18">
        <v>1916951</v>
      </c>
      <c r="D51" s="18">
        <v>125739</v>
      </c>
      <c r="E51" s="66">
        <v>6.5593225909269455</v>
      </c>
      <c r="F51" s="32">
        <v>83080</v>
      </c>
      <c r="G51" s="18">
        <v>65268</v>
      </c>
      <c r="H51" s="18">
        <v>17812</v>
      </c>
      <c r="I51" s="66">
        <v>27.290555861984434</v>
      </c>
      <c r="J51" s="60">
        <v>2125770</v>
      </c>
      <c r="K51" s="18">
        <v>1982219</v>
      </c>
      <c r="L51" s="18">
        <v>143551</v>
      </c>
      <c r="M51" s="51">
        <v>7.2419344179427192</v>
      </c>
      <c r="N51" s="49"/>
    </row>
    <row r="52" spans="1:14" ht="15.95" customHeight="1" x14ac:dyDescent="0.15">
      <c r="A52" s="9" t="s">
        <v>58</v>
      </c>
      <c r="B52" s="32">
        <v>1447429</v>
      </c>
      <c r="C52" s="18">
        <v>1341965</v>
      </c>
      <c r="D52" s="18">
        <v>105464</v>
      </c>
      <c r="E52" s="66">
        <v>7.8589232953169414</v>
      </c>
      <c r="F52" s="32">
        <v>57146</v>
      </c>
      <c r="G52" s="18">
        <v>44604</v>
      </c>
      <c r="H52" s="18">
        <v>12542</v>
      </c>
      <c r="I52" s="66">
        <v>28.118554389740829</v>
      </c>
      <c r="J52" s="60">
        <v>1504575</v>
      </c>
      <c r="K52" s="18">
        <v>1386569</v>
      </c>
      <c r="L52" s="18">
        <v>118006</v>
      </c>
      <c r="M52" s="51">
        <v>8.5106475047401187</v>
      </c>
      <c r="N52" s="49"/>
    </row>
    <row r="53" spans="1:14" ht="15.95" customHeight="1" x14ac:dyDescent="0.15">
      <c r="A53" s="9" t="s">
        <v>130</v>
      </c>
      <c r="B53" s="32">
        <v>3154494</v>
      </c>
      <c r="C53" s="18">
        <v>3030991</v>
      </c>
      <c r="D53" s="18">
        <v>123503</v>
      </c>
      <c r="E53" s="66">
        <v>4.0746739267784031</v>
      </c>
      <c r="F53" s="32">
        <v>136001</v>
      </c>
      <c r="G53" s="18">
        <v>109329</v>
      </c>
      <c r="H53" s="18">
        <v>26672</v>
      </c>
      <c r="I53" s="66">
        <v>24.396088869375919</v>
      </c>
      <c r="J53" s="60">
        <v>3290495</v>
      </c>
      <c r="K53" s="18">
        <v>3140320</v>
      </c>
      <c r="L53" s="18">
        <v>150175</v>
      </c>
      <c r="M53" s="51">
        <v>4.7821559586284206</v>
      </c>
      <c r="N53" s="49"/>
    </row>
    <row r="54" spans="1:14" ht="15.95" customHeight="1" x14ac:dyDescent="0.15">
      <c r="A54" s="9" t="s">
        <v>131</v>
      </c>
      <c r="B54" s="32">
        <v>1628864</v>
      </c>
      <c r="C54" s="18">
        <v>1505883</v>
      </c>
      <c r="D54" s="18">
        <v>122981</v>
      </c>
      <c r="E54" s="66">
        <v>8.1667035221195796</v>
      </c>
      <c r="F54" s="32">
        <v>68239</v>
      </c>
      <c r="G54" s="18">
        <v>51273</v>
      </c>
      <c r="H54" s="18">
        <v>16966</v>
      </c>
      <c r="I54" s="66">
        <v>33.089540303863629</v>
      </c>
      <c r="J54" s="60">
        <v>1697103</v>
      </c>
      <c r="K54" s="18">
        <v>1557156</v>
      </c>
      <c r="L54" s="18">
        <v>139947</v>
      </c>
      <c r="M54" s="51">
        <v>8.9873461618489099</v>
      </c>
      <c r="N54" s="49"/>
    </row>
    <row r="55" spans="1:14" ht="15.95" customHeight="1" x14ac:dyDescent="0.15">
      <c r="A55" s="9" t="s">
        <v>132</v>
      </c>
      <c r="B55" s="32">
        <v>1583274</v>
      </c>
      <c r="C55" s="18">
        <v>1469917</v>
      </c>
      <c r="D55" s="18">
        <v>113357</v>
      </c>
      <c r="E55" s="66">
        <v>7.7117959721535305</v>
      </c>
      <c r="F55" s="32">
        <v>62517</v>
      </c>
      <c r="G55" s="18">
        <v>48592</v>
      </c>
      <c r="H55" s="18">
        <v>13925</v>
      </c>
      <c r="I55" s="66">
        <v>28.656980572933815</v>
      </c>
      <c r="J55" s="60">
        <v>1645791</v>
      </c>
      <c r="K55" s="18">
        <v>1518509</v>
      </c>
      <c r="L55" s="18">
        <v>127282</v>
      </c>
      <c r="M55" s="51">
        <v>8.3820379069205391</v>
      </c>
      <c r="N55" s="49"/>
    </row>
    <row r="56" spans="1:14" ht="15.95" customHeight="1" x14ac:dyDescent="0.15">
      <c r="A56" s="9" t="s">
        <v>133</v>
      </c>
      <c r="B56" s="32">
        <v>1700562</v>
      </c>
      <c r="C56" s="18">
        <v>1645277</v>
      </c>
      <c r="D56" s="18">
        <v>55285</v>
      </c>
      <c r="E56" s="66">
        <v>3.3602244485275121</v>
      </c>
      <c r="F56" s="32">
        <v>65077</v>
      </c>
      <c r="G56" s="18">
        <v>49258</v>
      </c>
      <c r="H56" s="18">
        <v>15819</v>
      </c>
      <c r="I56" s="66">
        <v>32.114580372731332</v>
      </c>
      <c r="J56" s="60">
        <v>1765639</v>
      </c>
      <c r="K56" s="18">
        <v>1694535</v>
      </c>
      <c r="L56" s="18">
        <v>71104</v>
      </c>
      <c r="M56" s="51">
        <v>4.1960773899624382</v>
      </c>
      <c r="N56" s="49"/>
    </row>
    <row r="57" spans="1:14" ht="15.95" customHeight="1" x14ac:dyDescent="0.15">
      <c r="A57" s="9" t="s">
        <v>134</v>
      </c>
      <c r="B57" s="32">
        <v>1521139</v>
      </c>
      <c r="C57" s="18">
        <v>1380984</v>
      </c>
      <c r="D57" s="18">
        <v>140155</v>
      </c>
      <c r="E57" s="66">
        <v>10.148922797078026</v>
      </c>
      <c r="F57" s="32">
        <v>56407</v>
      </c>
      <c r="G57" s="18">
        <v>41146</v>
      </c>
      <c r="H57" s="18">
        <v>15261</v>
      </c>
      <c r="I57" s="66">
        <v>37.089875078987021</v>
      </c>
      <c r="J57" s="60">
        <v>1577546</v>
      </c>
      <c r="K57" s="18">
        <v>1422130</v>
      </c>
      <c r="L57" s="18">
        <v>155416</v>
      </c>
      <c r="M57" s="51">
        <v>10.928396138187086</v>
      </c>
      <c r="N57" s="49"/>
    </row>
    <row r="58" spans="1:14" ht="15.95" customHeight="1" x14ac:dyDescent="0.15">
      <c r="A58" s="9" t="s">
        <v>135</v>
      </c>
      <c r="B58" s="32">
        <v>2152178</v>
      </c>
      <c r="C58" s="18">
        <v>2026065</v>
      </c>
      <c r="D58" s="18">
        <v>126113</v>
      </c>
      <c r="E58" s="66">
        <v>6.2245288280484585</v>
      </c>
      <c r="F58" s="32">
        <v>85011</v>
      </c>
      <c r="G58" s="18">
        <v>66976</v>
      </c>
      <c r="H58" s="18">
        <v>18035</v>
      </c>
      <c r="I58" s="66">
        <v>26.92755613951266</v>
      </c>
      <c r="J58" s="60">
        <v>2237189</v>
      </c>
      <c r="K58" s="18">
        <v>2093041</v>
      </c>
      <c r="L58" s="18">
        <v>144148</v>
      </c>
      <c r="M58" s="51">
        <v>6.8870127245476791</v>
      </c>
      <c r="N58" s="49"/>
    </row>
    <row r="59" spans="1:14" ht="15.95" customHeight="1" x14ac:dyDescent="0.15">
      <c r="A59" s="10" t="s">
        <v>12</v>
      </c>
      <c r="B59" s="33">
        <f>SUM(B45:B58)</f>
        <v>29926882</v>
      </c>
      <c r="C59" s="19">
        <f>SUM(C45:C58)</f>
        <v>28188193</v>
      </c>
      <c r="D59" s="45">
        <f t="shared" si="0"/>
        <v>1738689</v>
      </c>
      <c r="E59" s="67">
        <f t="shared" si="1"/>
        <v>6.1681463582997322</v>
      </c>
      <c r="F59" s="33">
        <f>SUM(F45:F58)</f>
        <v>1420813</v>
      </c>
      <c r="G59" s="19">
        <f>SUM(G45:G58)</f>
        <v>1111074</v>
      </c>
      <c r="H59" s="45">
        <f t="shared" si="7"/>
        <v>309739</v>
      </c>
      <c r="I59" s="67">
        <f t="shared" si="8"/>
        <v>27.877441106532956</v>
      </c>
      <c r="J59" s="44">
        <f>SUM(J45:J58)</f>
        <v>31347695</v>
      </c>
      <c r="K59" s="19">
        <f t="shared" si="4"/>
        <v>29299267</v>
      </c>
      <c r="L59" s="45">
        <f t="shared" ref="L59:L98" si="9">J59-K59</f>
        <v>2048428</v>
      </c>
      <c r="M59" s="52">
        <f t="shared" ref="M59:M62" si="10">L59/K59*100</f>
        <v>6.9913967472292065</v>
      </c>
      <c r="N59" s="49"/>
    </row>
    <row r="60" spans="1:14" ht="15.95" customHeight="1" x14ac:dyDescent="0.15">
      <c r="A60" s="9" t="s">
        <v>28</v>
      </c>
      <c r="B60" s="32">
        <v>3514204</v>
      </c>
      <c r="C60" s="18">
        <v>3357413</v>
      </c>
      <c r="D60" s="18">
        <v>156791</v>
      </c>
      <c r="E60" s="66">
        <v>4.6699944272569383</v>
      </c>
      <c r="F60" s="32">
        <v>273181</v>
      </c>
      <c r="G60" s="18">
        <v>209670</v>
      </c>
      <c r="H60" s="18">
        <v>63511</v>
      </c>
      <c r="I60" s="66">
        <v>30.290933371488531</v>
      </c>
      <c r="J60" s="60">
        <v>3787385</v>
      </c>
      <c r="K60" s="18">
        <v>3567083</v>
      </c>
      <c r="L60" s="18">
        <v>220302</v>
      </c>
      <c r="M60" s="51">
        <v>6.1759706740773908</v>
      </c>
      <c r="N60" s="49"/>
    </row>
    <row r="61" spans="1:14" ht="15.95" customHeight="1" x14ac:dyDescent="0.15">
      <c r="A61" s="9" t="s">
        <v>90</v>
      </c>
      <c r="B61" s="32">
        <v>1600462</v>
      </c>
      <c r="C61" s="18">
        <v>1477865</v>
      </c>
      <c r="D61" s="18">
        <v>122597</v>
      </c>
      <c r="E61" s="66">
        <v>8.2955479695371377</v>
      </c>
      <c r="F61" s="32">
        <v>70926</v>
      </c>
      <c r="G61" s="18">
        <v>54806</v>
      </c>
      <c r="H61" s="18">
        <v>16120</v>
      </c>
      <c r="I61" s="66">
        <v>29.412838010436815</v>
      </c>
      <c r="J61" s="60">
        <v>1671388</v>
      </c>
      <c r="K61" s="18">
        <v>1532671</v>
      </c>
      <c r="L61" s="18">
        <v>138717</v>
      </c>
      <c r="M61" s="51">
        <v>9.0506703656557725</v>
      </c>
      <c r="N61" s="49"/>
    </row>
    <row r="62" spans="1:14" ht="15.95" customHeight="1" x14ac:dyDescent="0.15">
      <c r="A62" s="10" t="s">
        <v>46</v>
      </c>
      <c r="B62" s="33">
        <f>SUM(B60:B61)</f>
        <v>5114666</v>
      </c>
      <c r="C62" s="19">
        <f>SUM(C60:C61)</f>
        <v>4835278</v>
      </c>
      <c r="D62" s="45">
        <f t="shared" si="0"/>
        <v>279388</v>
      </c>
      <c r="E62" s="67">
        <f t="shared" si="1"/>
        <v>5.7781165839895863</v>
      </c>
      <c r="F62" s="33">
        <f>SUM(F60:F61)</f>
        <v>344107</v>
      </c>
      <c r="G62" s="19">
        <f>SUM(G60:G61)</f>
        <v>264476</v>
      </c>
      <c r="H62" s="45">
        <f t="shared" si="7"/>
        <v>79631</v>
      </c>
      <c r="I62" s="67">
        <f t="shared" si="8"/>
        <v>30.108970190111766</v>
      </c>
      <c r="J62" s="44">
        <f>SUM(J60:J61)</f>
        <v>5458773</v>
      </c>
      <c r="K62" s="19">
        <f t="shared" si="4"/>
        <v>5099754</v>
      </c>
      <c r="L62" s="45">
        <f t="shared" si="9"/>
        <v>359019</v>
      </c>
      <c r="M62" s="52">
        <f t="shared" si="10"/>
        <v>7.039927808282517</v>
      </c>
      <c r="N62" s="49"/>
    </row>
    <row r="63" spans="1:14" ht="15.95" customHeight="1" x14ac:dyDescent="0.15">
      <c r="A63" s="9" t="s">
        <v>106</v>
      </c>
      <c r="B63" s="32">
        <v>1548436</v>
      </c>
      <c r="C63" s="18">
        <v>1407914</v>
      </c>
      <c r="D63" s="18">
        <v>140522</v>
      </c>
      <c r="E63" s="66">
        <v>9.9808653085344705</v>
      </c>
      <c r="F63" s="32">
        <v>49800</v>
      </c>
      <c r="G63" s="18">
        <v>37960</v>
      </c>
      <c r="H63" s="18">
        <v>11840</v>
      </c>
      <c r="I63" s="66">
        <v>31.190727081138043</v>
      </c>
      <c r="J63" s="60">
        <v>1598236</v>
      </c>
      <c r="K63" s="18">
        <v>1445874</v>
      </c>
      <c r="L63" s="18">
        <v>152362</v>
      </c>
      <c r="M63" s="51">
        <v>10.53770937163266</v>
      </c>
      <c r="N63" s="49"/>
    </row>
    <row r="64" spans="1:14" ht="15.95" customHeight="1" x14ac:dyDescent="0.15">
      <c r="A64" s="9" t="s">
        <v>107</v>
      </c>
      <c r="B64" s="32">
        <v>1783218</v>
      </c>
      <c r="C64" s="18">
        <v>1674575</v>
      </c>
      <c r="D64" s="18">
        <v>108643</v>
      </c>
      <c r="E64" s="66">
        <v>6.4877954107758677</v>
      </c>
      <c r="F64" s="32">
        <v>66126</v>
      </c>
      <c r="G64" s="18">
        <v>52526</v>
      </c>
      <c r="H64" s="18">
        <v>13600</v>
      </c>
      <c r="I64" s="66">
        <v>25.891939230095574</v>
      </c>
      <c r="J64" s="60">
        <v>1849344</v>
      </c>
      <c r="K64" s="18">
        <v>1727101</v>
      </c>
      <c r="L64" s="18">
        <v>122243</v>
      </c>
      <c r="M64" s="51">
        <v>7.0779300110416239</v>
      </c>
      <c r="N64" s="49"/>
    </row>
    <row r="65" spans="1:14" ht="15.95" customHeight="1" x14ac:dyDescent="0.15">
      <c r="A65" s="9" t="s">
        <v>109</v>
      </c>
      <c r="B65" s="32">
        <v>2168134</v>
      </c>
      <c r="C65" s="18">
        <v>2014758</v>
      </c>
      <c r="D65" s="18">
        <v>153376</v>
      </c>
      <c r="E65" s="66">
        <v>7.6126264295761583</v>
      </c>
      <c r="F65" s="32">
        <v>82969</v>
      </c>
      <c r="G65" s="18">
        <v>62551</v>
      </c>
      <c r="H65" s="18">
        <v>20418</v>
      </c>
      <c r="I65" s="66">
        <v>32.642163994180748</v>
      </c>
      <c r="J65" s="60">
        <v>2251103</v>
      </c>
      <c r="K65" s="18">
        <v>2077309</v>
      </c>
      <c r="L65" s="18">
        <v>173794</v>
      </c>
      <c r="M65" s="51">
        <v>8.3663046759052211</v>
      </c>
      <c r="N65" s="49"/>
    </row>
    <row r="66" spans="1:14" ht="15.95" customHeight="1" x14ac:dyDescent="0.15">
      <c r="A66" s="9" t="s">
        <v>110</v>
      </c>
      <c r="B66" s="32">
        <v>2856010</v>
      </c>
      <c r="C66" s="18">
        <v>2646557</v>
      </c>
      <c r="D66" s="18">
        <v>209453</v>
      </c>
      <c r="E66" s="66">
        <v>7.9141692395062719</v>
      </c>
      <c r="F66" s="32">
        <v>123131</v>
      </c>
      <c r="G66" s="18">
        <v>92819</v>
      </c>
      <c r="H66" s="18">
        <v>30312</v>
      </c>
      <c r="I66" s="66">
        <v>32.657106842349087</v>
      </c>
      <c r="J66" s="60">
        <v>2979141</v>
      </c>
      <c r="K66" s="18">
        <v>2739376</v>
      </c>
      <c r="L66" s="18">
        <v>239765</v>
      </c>
      <c r="M66" s="51">
        <v>8.7525407246029747</v>
      </c>
      <c r="N66" s="49"/>
    </row>
    <row r="67" spans="1:14" ht="15.95" customHeight="1" x14ac:dyDescent="0.15">
      <c r="A67" s="9" t="s">
        <v>111</v>
      </c>
      <c r="B67" s="32">
        <v>1927357</v>
      </c>
      <c r="C67" s="18">
        <v>1751824</v>
      </c>
      <c r="D67" s="18">
        <v>175533</v>
      </c>
      <c r="E67" s="66">
        <v>10.020013426006265</v>
      </c>
      <c r="F67" s="32">
        <v>122291</v>
      </c>
      <c r="G67" s="18">
        <v>87576</v>
      </c>
      <c r="H67" s="18">
        <v>34715</v>
      </c>
      <c r="I67" s="66">
        <v>39.639855668219603</v>
      </c>
      <c r="J67" s="60">
        <v>2049648</v>
      </c>
      <c r="K67" s="18">
        <v>1839400</v>
      </c>
      <c r="L67" s="18">
        <v>210248</v>
      </c>
      <c r="M67" s="51">
        <v>11.430248994237251</v>
      </c>
      <c r="N67" s="49"/>
    </row>
    <row r="68" spans="1:14" ht="15.95" customHeight="1" x14ac:dyDescent="0.15">
      <c r="A68" s="9" t="s">
        <v>113</v>
      </c>
      <c r="B68" s="32">
        <v>1449271</v>
      </c>
      <c r="C68" s="18">
        <v>1346418</v>
      </c>
      <c r="D68" s="18">
        <v>102853</v>
      </c>
      <c r="E68" s="66">
        <v>7.6390095794916579</v>
      </c>
      <c r="F68" s="32">
        <v>58945</v>
      </c>
      <c r="G68" s="18">
        <v>44510</v>
      </c>
      <c r="H68" s="18">
        <v>14435</v>
      </c>
      <c r="I68" s="66">
        <v>32.430914401258143</v>
      </c>
      <c r="J68" s="60">
        <v>1508216</v>
      </c>
      <c r="K68" s="18">
        <v>1390928</v>
      </c>
      <c r="L68" s="18">
        <v>117288</v>
      </c>
      <c r="M68" s="51">
        <v>8.4323559522850928</v>
      </c>
      <c r="N68" s="49"/>
    </row>
    <row r="69" spans="1:14" ht="15.95" customHeight="1" x14ac:dyDescent="0.15">
      <c r="A69" s="9" t="s">
        <v>114</v>
      </c>
      <c r="B69" s="32">
        <v>1282202</v>
      </c>
      <c r="C69" s="18">
        <v>1135566</v>
      </c>
      <c r="D69" s="18">
        <v>146636</v>
      </c>
      <c r="E69" s="66">
        <v>12.91303191536203</v>
      </c>
      <c r="F69" s="32">
        <v>69741</v>
      </c>
      <c r="G69" s="18">
        <v>49930</v>
      </c>
      <c r="H69" s="18">
        <v>19811</v>
      </c>
      <c r="I69" s="66">
        <v>39.677548567995188</v>
      </c>
      <c r="J69" s="60">
        <v>1351943</v>
      </c>
      <c r="K69" s="18">
        <v>1185496</v>
      </c>
      <c r="L69" s="18">
        <v>166447</v>
      </c>
      <c r="M69" s="51">
        <v>14.040283560636224</v>
      </c>
      <c r="N69" s="49"/>
    </row>
    <row r="70" spans="1:14" ht="15.95" customHeight="1" x14ac:dyDescent="0.15">
      <c r="A70" s="9" t="s">
        <v>115</v>
      </c>
      <c r="B70" s="32">
        <v>1480127</v>
      </c>
      <c r="C70" s="18">
        <v>1408702</v>
      </c>
      <c r="D70" s="18">
        <v>71425</v>
      </c>
      <c r="E70" s="66">
        <v>5.0702703623619474</v>
      </c>
      <c r="F70" s="32">
        <v>63846</v>
      </c>
      <c r="G70" s="18">
        <v>50812</v>
      </c>
      <c r="H70" s="18">
        <v>13034</v>
      </c>
      <c r="I70" s="66">
        <v>25.651420924191136</v>
      </c>
      <c r="J70" s="60">
        <v>1543973</v>
      </c>
      <c r="K70" s="18">
        <v>1459514</v>
      </c>
      <c r="L70" s="18">
        <v>84459</v>
      </c>
      <c r="M70" s="51">
        <v>5.7867893010961176</v>
      </c>
      <c r="N70" s="49"/>
    </row>
    <row r="71" spans="1:14" ht="15.95" customHeight="1" x14ac:dyDescent="0.15">
      <c r="A71" s="9" t="s">
        <v>6</v>
      </c>
      <c r="B71" s="32">
        <v>542944</v>
      </c>
      <c r="C71" s="18">
        <v>434525</v>
      </c>
      <c r="D71" s="18">
        <v>108419</v>
      </c>
      <c r="E71" s="66">
        <v>24.951153558483401</v>
      </c>
      <c r="F71" s="32">
        <v>316254</v>
      </c>
      <c r="G71" s="18">
        <v>196742</v>
      </c>
      <c r="H71" s="18">
        <v>119512</v>
      </c>
      <c r="I71" s="66">
        <v>60.745544926858528</v>
      </c>
      <c r="J71" s="60">
        <v>859198</v>
      </c>
      <c r="K71" s="18">
        <v>631267</v>
      </c>
      <c r="L71" s="18">
        <v>227931</v>
      </c>
      <c r="M71" s="51">
        <v>36.106908804040131</v>
      </c>
      <c r="N71" s="49"/>
    </row>
    <row r="72" spans="1:14" ht="15.95" customHeight="1" x14ac:dyDescent="0.15">
      <c r="A72" s="9" t="s">
        <v>116</v>
      </c>
      <c r="B72" s="32">
        <v>1556679</v>
      </c>
      <c r="C72" s="18">
        <v>1539240</v>
      </c>
      <c r="D72" s="18">
        <v>17439</v>
      </c>
      <c r="E72" s="66">
        <v>1.1329617213689873</v>
      </c>
      <c r="F72" s="32">
        <v>289583</v>
      </c>
      <c r="G72" s="18">
        <v>203258</v>
      </c>
      <c r="H72" s="18">
        <v>86325</v>
      </c>
      <c r="I72" s="66">
        <v>42.470653061626109</v>
      </c>
      <c r="J72" s="60">
        <v>1846262</v>
      </c>
      <c r="K72" s="18">
        <v>1742498</v>
      </c>
      <c r="L72" s="18">
        <v>103764</v>
      </c>
      <c r="M72" s="51">
        <v>5.9548992308742967</v>
      </c>
      <c r="N72" s="49"/>
    </row>
    <row r="73" spans="1:14" ht="15.95" customHeight="1" x14ac:dyDescent="0.15">
      <c r="A73" s="9" t="s">
        <v>79</v>
      </c>
      <c r="B73" s="32">
        <v>2632023</v>
      </c>
      <c r="C73" s="18">
        <v>2473388</v>
      </c>
      <c r="D73" s="18">
        <v>158635</v>
      </c>
      <c r="E73" s="66">
        <v>6.4136722584568204</v>
      </c>
      <c r="F73" s="32">
        <v>143252</v>
      </c>
      <c r="G73" s="18">
        <v>108752</v>
      </c>
      <c r="H73" s="18">
        <v>34500</v>
      </c>
      <c r="I73" s="66">
        <v>31.723554509342357</v>
      </c>
      <c r="J73" s="60">
        <v>2775275</v>
      </c>
      <c r="K73" s="18">
        <v>2582140</v>
      </c>
      <c r="L73" s="18">
        <v>193135</v>
      </c>
      <c r="M73" s="51">
        <v>7.4796486635116608</v>
      </c>
      <c r="N73" s="49"/>
    </row>
    <row r="74" spans="1:14" ht="15.95" customHeight="1" x14ac:dyDescent="0.15">
      <c r="A74" s="9" t="s">
        <v>89</v>
      </c>
      <c r="B74" s="32">
        <v>2825666</v>
      </c>
      <c r="C74" s="18">
        <v>2603165</v>
      </c>
      <c r="D74" s="18">
        <v>222501</v>
      </c>
      <c r="E74" s="66">
        <v>8.5473260434893668</v>
      </c>
      <c r="F74" s="32">
        <v>187298</v>
      </c>
      <c r="G74" s="18">
        <v>137870</v>
      </c>
      <c r="H74" s="18">
        <v>49428</v>
      </c>
      <c r="I74" s="66">
        <v>35.851164140132006</v>
      </c>
      <c r="J74" s="60">
        <v>3012964</v>
      </c>
      <c r="K74" s="18">
        <v>2741035</v>
      </c>
      <c r="L74" s="18">
        <v>271929</v>
      </c>
      <c r="M74" s="51">
        <v>9.9206686525345358</v>
      </c>
      <c r="N74" s="49"/>
    </row>
    <row r="75" spans="1:14" ht="15.95" customHeight="1" x14ac:dyDescent="0.15">
      <c r="A75" s="9" t="s">
        <v>117</v>
      </c>
      <c r="B75" s="32">
        <v>0</v>
      </c>
      <c r="C75" s="18">
        <v>0</v>
      </c>
      <c r="D75" s="18">
        <v>0</v>
      </c>
      <c r="E75" s="68" t="s">
        <v>217</v>
      </c>
      <c r="F75" s="32">
        <v>0</v>
      </c>
      <c r="G75" s="18">
        <v>0</v>
      </c>
      <c r="H75" s="18">
        <v>0</v>
      </c>
      <c r="I75" s="68" t="s">
        <v>217</v>
      </c>
      <c r="J75" s="60">
        <v>0</v>
      </c>
      <c r="K75" s="18">
        <v>0</v>
      </c>
      <c r="L75" s="18">
        <v>0</v>
      </c>
      <c r="M75" s="53" t="s">
        <v>217</v>
      </c>
      <c r="N75" s="49"/>
    </row>
    <row r="76" spans="1:14" ht="15.95" customHeight="1" x14ac:dyDescent="0.15">
      <c r="A76" s="9" t="s">
        <v>118</v>
      </c>
      <c r="B76" s="32">
        <v>838519</v>
      </c>
      <c r="C76" s="18">
        <v>780200</v>
      </c>
      <c r="D76" s="18">
        <v>58319</v>
      </c>
      <c r="E76" s="66">
        <v>7.474878236349654</v>
      </c>
      <c r="F76" s="32">
        <v>28084</v>
      </c>
      <c r="G76" s="18">
        <v>21458</v>
      </c>
      <c r="H76" s="18">
        <v>6626</v>
      </c>
      <c r="I76" s="66">
        <v>30.878926274582909</v>
      </c>
      <c r="J76" s="60">
        <v>866603</v>
      </c>
      <c r="K76" s="18">
        <v>801658</v>
      </c>
      <c r="L76" s="18">
        <v>64945</v>
      </c>
      <c r="M76" s="51">
        <v>8.1013349832472201</v>
      </c>
      <c r="N76" s="49"/>
    </row>
    <row r="77" spans="1:14" ht="15.95" customHeight="1" x14ac:dyDescent="0.15">
      <c r="A77" s="9" t="s">
        <v>119</v>
      </c>
      <c r="B77" s="32">
        <v>1591569</v>
      </c>
      <c r="C77" s="18">
        <v>1500951</v>
      </c>
      <c r="D77" s="18">
        <v>90618</v>
      </c>
      <c r="E77" s="66">
        <v>6.0373723059580229</v>
      </c>
      <c r="F77" s="32">
        <v>54905</v>
      </c>
      <c r="G77" s="18">
        <v>42096</v>
      </c>
      <c r="H77" s="18">
        <v>12809</v>
      </c>
      <c r="I77" s="66">
        <v>30.428069175218546</v>
      </c>
      <c r="J77" s="60">
        <v>1646474</v>
      </c>
      <c r="K77" s="18">
        <v>1543047</v>
      </c>
      <c r="L77" s="18">
        <v>103427</v>
      </c>
      <c r="M77" s="51">
        <v>6.702777037899688</v>
      </c>
      <c r="N77" s="49"/>
    </row>
    <row r="78" spans="1:14" ht="15.95" customHeight="1" x14ac:dyDescent="0.15">
      <c r="A78" s="9" t="s">
        <v>120</v>
      </c>
      <c r="B78" s="32">
        <v>1906717</v>
      </c>
      <c r="C78" s="18">
        <v>1783787</v>
      </c>
      <c r="D78" s="18">
        <v>122930</v>
      </c>
      <c r="E78" s="66">
        <v>6.8915178774147368</v>
      </c>
      <c r="F78" s="32">
        <v>66152</v>
      </c>
      <c r="G78" s="18">
        <v>51806</v>
      </c>
      <c r="H78" s="18">
        <v>14346</v>
      </c>
      <c r="I78" s="66">
        <v>27.691773153688764</v>
      </c>
      <c r="J78" s="60">
        <v>1972869</v>
      </c>
      <c r="K78" s="18">
        <v>1835593</v>
      </c>
      <c r="L78" s="18">
        <v>137276</v>
      </c>
      <c r="M78" s="51">
        <v>7.4785641479347547</v>
      </c>
      <c r="N78" s="49"/>
    </row>
    <row r="79" spans="1:14" ht="15.95" customHeight="1" x14ac:dyDescent="0.15">
      <c r="A79" s="9" t="s">
        <v>121</v>
      </c>
      <c r="B79" s="32">
        <v>1884303</v>
      </c>
      <c r="C79" s="18">
        <v>1692419</v>
      </c>
      <c r="D79" s="18">
        <v>191884</v>
      </c>
      <c r="E79" s="66">
        <v>11.337854278402688</v>
      </c>
      <c r="F79" s="32">
        <v>78936</v>
      </c>
      <c r="G79" s="18">
        <v>57624</v>
      </c>
      <c r="H79" s="18">
        <v>21312</v>
      </c>
      <c r="I79" s="66">
        <v>36.984589754269052</v>
      </c>
      <c r="J79" s="60">
        <v>1963239</v>
      </c>
      <c r="K79" s="18">
        <v>1750043</v>
      </c>
      <c r="L79" s="18">
        <v>213196</v>
      </c>
      <c r="M79" s="51">
        <v>12.18232923419596</v>
      </c>
      <c r="N79" s="49"/>
    </row>
    <row r="80" spans="1:14" ht="15.95" customHeight="1" x14ac:dyDescent="0.15">
      <c r="A80" s="9" t="s">
        <v>122</v>
      </c>
      <c r="B80" s="32">
        <v>3505663</v>
      </c>
      <c r="C80" s="18">
        <v>3328776</v>
      </c>
      <c r="D80" s="18">
        <v>176887</v>
      </c>
      <c r="E80" s="66">
        <v>5.3138751300778422</v>
      </c>
      <c r="F80" s="32">
        <v>252133</v>
      </c>
      <c r="G80" s="18">
        <v>192014</v>
      </c>
      <c r="H80" s="18">
        <v>60119</v>
      </c>
      <c r="I80" s="66">
        <v>31.309696167987749</v>
      </c>
      <c r="J80" s="60">
        <v>3757796</v>
      </c>
      <c r="K80" s="18">
        <v>3520790</v>
      </c>
      <c r="L80" s="18">
        <v>237006</v>
      </c>
      <c r="M80" s="51">
        <v>6.7316142115831967</v>
      </c>
      <c r="N80" s="49"/>
    </row>
    <row r="81" spans="1:14" ht="15.95" customHeight="1" x14ac:dyDescent="0.15">
      <c r="A81" s="9" t="s">
        <v>123</v>
      </c>
      <c r="B81" s="32">
        <v>1033811</v>
      </c>
      <c r="C81" s="18">
        <v>876184</v>
      </c>
      <c r="D81" s="18">
        <v>157627</v>
      </c>
      <c r="E81" s="66">
        <v>17.990171014307496</v>
      </c>
      <c r="F81" s="32">
        <v>52527</v>
      </c>
      <c r="G81" s="18">
        <v>34757</v>
      </c>
      <c r="H81" s="18">
        <v>17770</v>
      </c>
      <c r="I81" s="66">
        <v>51.126391805967145</v>
      </c>
      <c r="J81" s="60">
        <v>1086338</v>
      </c>
      <c r="K81" s="18">
        <v>910941</v>
      </c>
      <c r="L81" s="18">
        <v>175397</v>
      </c>
      <c r="M81" s="51">
        <v>19.254485197175228</v>
      </c>
      <c r="N81" s="49"/>
    </row>
    <row r="82" spans="1:14" ht="15.95" customHeight="1" x14ac:dyDescent="0.15">
      <c r="A82" s="10" t="s">
        <v>42</v>
      </c>
      <c r="B82" s="33">
        <f>SUM(B63:B81)</f>
        <v>32812649</v>
      </c>
      <c r="C82" s="19">
        <f>SUM(C63:C81)</f>
        <v>30398949</v>
      </c>
      <c r="D82" s="45">
        <f t="shared" ref="D82:D116" si="11">B82-C82</f>
        <v>2413700</v>
      </c>
      <c r="E82" s="67">
        <f t="shared" ref="E82:E116" si="12">D82/C82*100</f>
        <v>7.9400771388510831</v>
      </c>
      <c r="F82" s="33">
        <f>SUM(F63:F81)</f>
        <v>2105973</v>
      </c>
      <c r="G82" s="19">
        <f>SUM(G63:G81)</f>
        <v>1525061</v>
      </c>
      <c r="H82" s="45">
        <f t="shared" si="7"/>
        <v>580912</v>
      </c>
      <c r="I82" s="67">
        <f t="shared" ref="I82:I136" si="13">H82/G82*100</f>
        <v>38.091066521273575</v>
      </c>
      <c r="J82" s="44">
        <f>SUM(J63:J81)</f>
        <v>34918622</v>
      </c>
      <c r="K82" s="19">
        <f t="shared" ref="K82:K116" si="14">C82+G82</f>
        <v>31924010</v>
      </c>
      <c r="L82" s="45">
        <f t="shared" si="9"/>
        <v>2994612</v>
      </c>
      <c r="M82" s="52">
        <f t="shared" ref="M82:M136" si="15">L82/K82*100</f>
        <v>9.380438109122256</v>
      </c>
      <c r="N82" s="49"/>
    </row>
    <row r="83" spans="1:14" ht="15.95" customHeight="1" x14ac:dyDescent="0.15">
      <c r="A83" s="9" t="s">
        <v>16</v>
      </c>
      <c r="B83" s="32">
        <v>2311900</v>
      </c>
      <c r="C83" s="18">
        <v>2138323</v>
      </c>
      <c r="D83" s="18">
        <v>173577</v>
      </c>
      <c r="E83" s="66">
        <v>8.1174359533148159</v>
      </c>
      <c r="F83" s="32">
        <v>99673</v>
      </c>
      <c r="G83" s="18">
        <v>74967</v>
      </c>
      <c r="H83" s="18">
        <v>24706</v>
      </c>
      <c r="I83" s="66">
        <v>32.955833900249445</v>
      </c>
      <c r="J83" s="60">
        <v>2411573</v>
      </c>
      <c r="K83" s="18">
        <v>2213290</v>
      </c>
      <c r="L83" s="18">
        <v>198283</v>
      </c>
      <c r="M83" s="51">
        <v>8.9587446742180195</v>
      </c>
      <c r="N83" s="49"/>
    </row>
    <row r="84" spans="1:14" ht="15.95" customHeight="1" x14ac:dyDescent="0.15">
      <c r="A84" s="9" t="s">
        <v>178</v>
      </c>
      <c r="B84" s="32">
        <v>1648048</v>
      </c>
      <c r="C84" s="18">
        <v>1551783</v>
      </c>
      <c r="D84" s="18">
        <v>96265</v>
      </c>
      <c r="E84" s="66">
        <v>6.2035091246649818</v>
      </c>
      <c r="F84" s="32">
        <v>73019</v>
      </c>
      <c r="G84" s="18">
        <v>55975</v>
      </c>
      <c r="H84" s="18">
        <v>17044</v>
      </c>
      <c r="I84" s="66">
        <v>30.449307726663687</v>
      </c>
      <c r="J84" s="60">
        <v>1721067</v>
      </c>
      <c r="K84" s="18">
        <v>1607758</v>
      </c>
      <c r="L84" s="18">
        <v>113309</v>
      </c>
      <c r="M84" s="51">
        <v>7.0476402543168808</v>
      </c>
      <c r="N84" s="49"/>
    </row>
    <row r="85" spans="1:14" ht="15.95" customHeight="1" x14ac:dyDescent="0.15">
      <c r="A85" s="9" t="s">
        <v>180</v>
      </c>
      <c r="B85" s="32">
        <v>3414314</v>
      </c>
      <c r="C85" s="18">
        <v>3272478</v>
      </c>
      <c r="D85" s="18">
        <v>141836</v>
      </c>
      <c r="E85" s="66">
        <v>4.3342078999461569</v>
      </c>
      <c r="F85" s="32">
        <v>285632</v>
      </c>
      <c r="G85" s="18">
        <v>219759</v>
      </c>
      <c r="H85" s="18">
        <v>65873</v>
      </c>
      <c r="I85" s="66">
        <v>29.975109096783292</v>
      </c>
      <c r="J85" s="60">
        <v>3699946</v>
      </c>
      <c r="K85" s="18">
        <v>3492237</v>
      </c>
      <c r="L85" s="18">
        <v>207709</v>
      </c>
      <c r="M85" s="51">
        <v>5.9477349332247496</v>
      </c>
      <c r="N85" s="49"/>
    </row>
    <row r="86" spans="1:14" ht="15.95" customHeight="1" x14ac:dyDescent="0.15">
      <c r="A86" s="9" t="s">
        <v>181</v>
      </c>
      <c r="B86" s="32">
        <v>1980357</v>
      </c>
      <c r="C86" s="18">
        <v>1733943</v>
      </c>
      <c r="D86" s="18">
        <v>246414</v>
      </c>
      <c r="E86" s="66">
        <v>14.211193793567608</v>
      </c>
      <c r="F86" s="32">
        <v>243636</v>
      </c>
      <c r="G86" s="18">
        <v>176124</v>
      </c>
      <c r="H86" s="18">
        <v>67512</v>
      </c>
      <c r="I86" s="66">
        <v>38.332084213395106</v>
      </c>
      <c r="J86" s="60">
        <v>2223993</v>
      </c>
      <c r="K86" s="18">
        <v>1910067</v>
      </c>
      <c r="L86" s="18">
        <v>313926</v>
      </c>
      <c r="M86" s="51">
        <v>16.435339702743413</v>
      </c>
      <c r="N86" s="49"/>
    </row>
    <row r="87" spans="1:14" ht="15.95" customHeight="1" x14ac:dyDescent="0.15">
      <c r="A87" s="9" t="s">
        <v>212</v>
      </c>
      <c r="B87" s="32">
        <v>2974142</v>
      </c>
      <c r="C87" s="18">
        <v>2727898</v>
      </c>
      <c r="D87" s="18">
        <v>246244</v>
      </c>
      <c r="E87" s="66">
        <v>9.0268771046424749</v>
      </c>
      <c r="F87" s="32">
        <v>172430</v>
      </c>
      <c r="G87" s="18">
        <v>130806</v>
      </c>
      <c r="H87" s="18">
        <v>41624</v>
      </c>
      <c r="I87" s="66">
        <v>31.821170282708742</v>
      </c>
      <c r="J87" s="60">
        <v>3146572</v>
      </c>
      <c r="K87" s="18">
        <v>2858704</v>
      </c>
      <c r="L87" s="18">
        <v>287868</v>
      </c>
      <c r="M87" s="51">
        <v>10.06987781875983</v>
      </c>
      <c r="N87" s="49"/>
    </row>
    <row r="88" spans="1:14" ht="15.75" customHeight="1" x14ac:dyDescent="0.15">
      <c r="A88" s="9" t="s">
        <v>213</v>
      </c>
      <c r="B88" s="32">
        <v>2152855</v>
      </c>
      <c r="C88" s="18">
        <v>2090036</v>
      </c>
      <c r="D88" s="18">
        <v>62819</v>
      </c>
      <c r="E88" s="66">
        <v>3.0056420080802435</v>
      </c>
      <c r="F88" s="32">
        <v>242596</v>
      </c>
      <c r="G88" s="18">
        <v>159024</v>
      </c>
      <c r="H88" s="18">
        <v>83572</v>
      </c>
      <c r="I88" s="66">
        <v>52.553073749874237</v>
      </c>
      <c r="J88" s="60">
        <v>2395451</v>
      </c>
      <c r="K88" s="18">
        <v>2249060</v>
      </c>
      <c r="L88" s="18">
        <v>146391</v>
      </c>
      <c r="M88" s="51">
        <v>6.5089859763634585</v>
      </c>
      <c r="N88" s="49"/>
    </row>
    <row r="89" spans="1:14" ht="15.75" customHeight="1" x14ac:dyDescent="0.15">
      <c r="A89" s="9" t="s">
        <v>214</v>
      </c>
      <c r="B89" s="32">
        <v>3802471</v>
      </c>
      <c r="C89" s="18">
        <v>3866091</v>
      </c>
      <c r="D89" s="18">
        <v>-63620</v>
      </c>
      <c r="E89" s="66">
        <v>-1.6455898218639964</v>
      </c>
      <c r="F89" s="32">
        <v>179657</v>
      </c>
      <c r="G89" s="18">
        <v>149932</v>
      </c>
      <c r="H89" s="18">
        <v>29725</v>
      </c>
      <c r="I89" s="66">
        <v>19.825654296614463</v>
      </c>
      <c r="J89" s="60">
        <v>3982128</v>
      </c>
      <c r="K89" s="18">
        <v>4016023</v>
      </c>
      <c r="L89" s="18">
        <v>-33895</v>
      </c>
      <c r="M89" s="51">
        <v>-0.84399417035211211</v>
      </c>
      <c r="N89" s="49"/>
    </row>
    <row r="90" spans="1:14" ht="15.75" customHeight="1" x14ac:dyDescent="0.15">
      <c r="A90" s="10" t="s">
        <v>60</v>
      </c>
      <c r="B90" s="33">
        <f>SUM(B83:B89)</f>
        <v>18284087</v>
      </c>
      <c r="C90" s="19">
        <f>SUM(C83:C89)</f>
        <v>17380552</v>
      </c>
      <c r="D90" s="45">
        <f t="shared" si="11"/>
        <v>903535</v>
      </c>
      <c r="E90" s="67">
        <f t="shared" si="12"/>
        <v>5.1985402995255852</v>
      </c>
      <c r="F90" s="33">
        <f>SUM(F83:F89)</f>
        <v>1296643</v>
      </c>
      <c r="G90" s="19">
        <f>SUM(G83:G89)</f>
        <v>966587</v>
      </c>
      <c r="H90" s="45">
        <f t="shared" si="7"/>
        <v>330056</v>
      </c>
      <c r="I90" s="67">
        <f t="shared" si="13"/>
        <v>34.146538283672342</v>
      </c>
      <c r="J90" s="44">
        <f>SUM(J83:J89)</f>
        <v>19580730</v>
      </c>
      <c r="K90" s="19">
        <f t="shared" si="14"/>
        <v>18347139</v>
      </c>
      <c r="L90" s="45">
        <f t="shared" si="9"/>
        <v>1233591</v>
      </c>
      <c r="M90" s="52">
        <f t="shared" si="15"/>
        <v>6.7236150551865341</v>
      </c>
      <c r="N90" s="49"/>
    </row>
    <row r="91" spans="1:14" ht="15.75" customHeight="1" x14ac:dyDescent="0.15">
      <c r="A91" s="9" t="s">
        <v>56</v>
      </c>
      <c r="B91" s="32">
        <v>4667509</v>
      </c>
      <c r="C91" s="18">
        <v>4383854</v>
      </c>
      <c r="D91" s="18">
        <v>283655</v>
      </c>
      <c r="E91" s="66">
        <v>6.4704481490487593</v>
      </c>
      <c r="F91" s="32">
        <v>253881</v>
      </c>
      <c r="G91" s="18">
        <v>199252</v>
      </c>
      <c r="H91" s="18">
        <v>54629</v>
      </c>
      <c r="I91" s="66">
        <v>27.417039728584907</v>
      </c>
      <c r="J91" s="60">
        <v>4921390</v>
      </c>
      <c r="K91" s="18">
        <v>4583106</v>
      </c>
      <c r="L91" s="18">
        <v>338284</v>
      </c>
      <c r="M91" s="51">
        <v>7.3811079211347064</v>
      </c>
      <c r="N91" s="49"/>
    </row>
    <row r="92" spans="1:14" ht="15.75" customHeight="1" x14ac:dyDescent="0.15">
      <c r="A92" s="9" t="s">
        <v>182</v>
      </c>
      <c r="B92" s="32">
        <v>2905362</v>
      </c>
      <c r="C92" s="18">
        <v>2689594</v>
      </c>
      <c r="D92" s="18">
        <v>215768</v>
      </c>
      <c r="E92" s="66">
        <v>8.0223260462359747</v>
      </c>
      <c r="F92" s="32">
        <v>125258</v>
      </c>
      <c r="G92" s="18">
        <v>94293</v>
      </c>
      <c r="H92" s="18">
        <v>30965</v>
      </c>
      <c r="I92" s="66">
        <v>32.839129097600036</v>
      </c>
      <c r="J92" s="60">
        <v>3030620</v>
      </c>
      <c r="K92" s="18">
        <v>2783887</v>
      </c>
      <c r="L92" s="18">
        <v>246733</v>
      </c>
      <c r="M92" s="51">
        <v>8.8628956563251311</v>
      </c>
      <c r="N92" s="49"/>
    </row>
    <row r="93" spans="1:14" ht="15.75" customHeight="1" x14ac:dyDescent="0.15">
      <c r="A93" s="9" t="s">
        <v>183</v>
      </c>
      <c r="B93" s="32">
        <v>2604877</v>
      </c>
      <c r="C93" s="18">
        <v>2449174</v>
      </c>
      <c r="D93" s="18">
        <v>155703</v>
      </c>
      <c r="E93" s="66">
        <v>6.357367830950353</v>
      </c>
      <c r="F93" s="32">
        <v>123143</v>
      </c>
      <c r="G93" s="18">
        <v>96861</v>
      </c>
      <c r="H93" s="18">
        <v>26282</v>
      </c>
      <c r="I93" s="66">
        <v>27.13372771290819</v>
      </c>
      <c r="J93" s="60">
        <v>2728020</v>
      </c>
      <c r="K93" s="18">
        <v>2546035</v>
      </c>
      <c r="L93" s="18">
        <v>181985</v>
      </c>
      <c r="M93" s="51">
        <v>7.1477807649934109</v>
      </c>
      <c r="N93" s="49"/>
    </row>
    <row r="94" spans="1:14" ht="15.75" customHeight="1" x14ac:dyDescent="0.15">
      <c r="A94" s="9" t="s">
        <v>184</v>
      </c>
      <c r="B94" s="32">
        <v>3591919</v>
      </c>
      <c r="C94" s="18">
        <v>3430285</v>
      </c>
      <c r="D94" s="18">
        <v>161634</v>
      </c>
      <c r="E94" s="66">
        <v>4.7119699966620843</v>
      </c>
      <c r="F94" s="32">
        <v>220687</v>
      </c>
      <c r="G94" s="18">
        <v>171315</v>
      </c>
      <c r="H94" s="18">
        <v>49372</v>
      </c>
      <c r="I94" s="66">
        <v>28.81942620319295</v>
      </c>
      <c r="J94" s="60">
        <v>3812606</v>
      </c>
      <c r="K94" s="18">
        <v>3601600</v>
      </c>
      <c r="L94" s="18">
        <v>211006</v>
      </c>
      <c r="M94" s="51">
        <v>5.8586739227010218</v>
      </c>
      <c r="N94" s="49"/>
    </row>
    <row r="95" spans="1:14" ht="15.75" customHeight="1" x14ac:dyDescent="0.15">
      <c r="A95" s="9" t="s">
        <v>185</v>
      </c>
      <c r="B95" s="32">
        <v>2361248</v>
      </c>
      <c r="C95" s="18">
        <v>2196493</v>
      </c>
      <c r="D95" s="18">
        <v>164755</v>
      </c>
      <c r="E95" s="66">
        <v>7.5008206263347974</v>
      </c>
      <c r="F95" s="32">
        <v>101800</v>
      </c>
      <c r="G95" s="18">
        <v>76774</v>
      </c>
      <c r="H95" s="18">
        <v>25026</v>
      </c>
      <c r="I95" s="66">
        <v>32.59697293354521</v>
      </c>
      <c r="J95" s="60">
        <v>2463048</v>
      </c>
      <c r="K95" s="18">
        <v>2273267</v>
      </c>
      <c r="L95" s="18">
        <v>189781</v>
      </c>
      <c r="M95" s="51">
        <v>8.3483814263788627</v>
      </c>
      <c r="N95" s="49"/>
    </row>
    <row r="96" spans="1:14" ht="15.75" customHeight="1" x14ac:dyDescent="0.15">
      <c r="A96" s="9" t="s">
        <v>186</v>
      </c>
      <c r="B96" s="32">
        <v>2368366</v>
      </c>
      <c r="C96" s="18">
        <v>2266647</v>
      </c>
      <c r="D96" s="18">
        <v>101719</v>
      </c>
      <c r="E96" s="66">
        <v>4.487641878069236</v>
      </c>
      <c r="F96" s="32">
        <v>99214</v>
      </c>
      <c r="G96" s="18">
        <v>77241</v>
      </c>
      <c r="H96" s="18">
        <v>21973</v>
      </c>
      <c r="I96" s="66">
        <v>28.447327196696055</v>
      </c>
      <c r="J96" s="60">
        <v>2467580</v>
      </c>
      <c r="K96" s="18">
        <v>2343888</v>
      </c>
      <c r="L96" s="18">
        <v>123692</v>
      </c>
      <c r="M96" s="51">
        <v>5.2772146109370413</v>
      </c>
      <c r="N96" s="49"/>
    </row>
    <row r="97" spans="1:14" ht="15.75" customHeight="1" x14ac:dyDescent="0.15">
      <c r="A97" s="9" t="s">
        <v>209</v>
      </c>
      <c r="B97" s="32">
        <v>5642691</v>
      </c>
      <c r="C97" s="18">
        <v>5505595</v>
      </c>
      <c r="D97" s="18">
        <v>137096</v>
      </c>
      <c r="E97" s="66">
        <v>2.4901214128536515</v>
      </c>
      <c r="F97" s="32">
        <v>369552</v>
      </c>
      <c r="G97" s="18">
        <v>292661</v>
      </c>
      <c r="H97" s="18">
        <v>76891</v>
      </c>
      <c r="I97" s="66">
        <v>26.273059956741758</v>
      </c>
      <c r="J97" s="60">
        <v>6012243</v>
      </c>
      <c r="K97" s="18">
        <v>5798256</v>
      </c>
      <c r="L97" s="18">
        <v>213987</v>
      </c>
      <c r="M97" s="51">
        <v>3.690540741905842</v>
      </c>
      <c r="N97" s="49"/>
    </row>
    <row r="98" spans="1:14" ht="15.75" customHeight="1" x14ac:dyDescent="0.15">
      <c r="A98" s="10" t="s">
        <v>62</v>
      </c>
      <c r="B98" s="33">
        <f>SUM(B91:B97)</f>
        <v>24141972</v>
      </c>
      <c r="C98" s="19">
        <f>SUM(C91:C97)</f>
        <v>22921642</v>
      </c>
      <c r="D98" s="45">
        <f t="shared" si="11"/>
        <v>1220330</v>
      </c>
      <c r="E98" s="67">
        <f t="shared" si="12"/>
        <v>5.3239205114537604</v>
      </c>
      <c r="F98" s="33">
        <f>SUM(F91:F97)</f>
        <v>1293535</v>
      </c>
      <c r="G98" s="19">
        <f>SUM(G91:G97)</f>
        <v>1008397</v>
      </c>
      <c r="H98" s="45">
        <f t="shared" si="7"/>
        <v>285138</v>
      </c>
      <c r="I98" s="67">
        <f t="shared" si="13"/>
        <v>28.276363376725634</v>
      </c>
      <c r="J98" s="44">
        <f>SUM(J91:J97)</f>
        <v>25435507</v>
      </c>
      <c r="K98" s="19">
        <f t="shared" si="14"/>
        <v>23930039</v>
      </c>
      <c r="L98" s="45">
        <f t="shared" si="9"/>
        <v>1505468</v>
      </c>
      <c r="M98" s="52">
        <f t="shared" si="15"/>
        <v>6.2911222167251797</v>
      </c>
      <c r="N98" s="49"/>
    </row>
    <row r="99" spans="1:14" ht="15.95" customHeight="1" x14ac:dyDescent="0.15">
      <c r="A99" s="9" t="s">
        <v>91</v>
      </c>
      <c r="B99" s="32">
        <v>2797891</v>
      </c>
      <c r="C99" s="18">
        <v>2662128</v>
      </c>
      <c r="D99" s="18">
        <v>135763</v>
      </c>
      <c r="E99" s="66">
        <v>5.0997923465738682</v>
      </c>
      <c r="F99" s="32">
        <v>120628</v>
      </c>
      <c r="G99" s="18">
        <v>96026</v>
      </c>
      <c r="H99" s="18">
        <v>24602</v>
      </c>
      <c r="I99" s="66">
        <v>25.620144544185951</v>
      </c>
      <c r="J99" s="60">
        <v>2918519</v>
      </c>
      <c r="K99" s="18">
        <v>2758154</v>
      </c>
      <c r="L99" s="18">
        <v>160365</v>
      </c>
      <c r="M99" s="51">
        <v>5.8142148698005984</v>
      </c>
      <c r="N99" s="49"/>
    </row>
    <row r="100" spans="1:14" ht="15.95" customHeight="1" x14ac:dyDescent="0.15">
      <c r="A100" s="9" t="s">
        <v>24</v>
      </c>
      <c r="B100" s="32">
        <v>1871121</v>
      </c>
      <c r="C100" s="18">
        <v>1757915</v>
      </c>
      <c r="D100" s="18">
        <v>113206</v>
      </c>
      <c r="E100" s="66">
        <v>6.4397880443593696</v>
      </c>
      <c r="F100" s="32">
        <v>91714</v>
      </c>
      <c r="G100" s="18">
        <v>69523</v>
      </c>
      <c r="H100" s="18">
        <v>22191</v>
      </c>
      <c r="I100" s="66">
        <v>31.918933302648046</v>
      </c>
      <c r="J100" s="60">
        <v>1962835</v>
      </c>
      <c r="K100" s="18">
        <v>1827438</v>
      </c>
      <c r="L100" s="18">
        <v>135397</v>
      </c>
      <c r="M100" s="51">
        <v>7.4091159317032922</v>
      </c>
      <c r="N100" s="49"/>
    </row>
    <row r="101" spans="1:14" ht="15.95" customHeight="1" x14ac:dyDescent="0.15">
      <c r="A101" s="9" t="s">
        <v>92</v>
      </c>
      <c r="B101" s="32">
        <v>1861274</v>
      </c>
      <c r="C101" s="18">
        <v>1727072</v>
      </c>
      <c r="D101" s="18">
        <v>134202</v>
      </c>
      <c r="E101" s="66">
        <v>7.770492486705824</v>
      </c>
      <c r="F101" s="32">
        <v>104571</v>
      </c>
      <c r="G101" s="18">
        <v>78500</v>
      </c>
      <c r="H101" s="18">
        <v>26071</v>
      </c>
      <c r="I101" s="66">
        <v>33.211464968152868</v>
      </c>
      <c r="J101" s="60">
        <v>1965845</v>
      </c>
      <c r="K101" s="18">
        <v>1805572</v>
      </c>
      <c r="L101" s="18">
        <v>160273</v>
      </c>
      <c r="M101" s="51">
        <v>8.8765776164007857</v>
      </c>
      <c r="N101" s="49"/>
    </row>
    <row r="102" spans="1:14" ht="15.95" customHeight="1" x14ac:dyDescent="0.15">
      <c r="A102" s="9" t="s">
        <v>93</v>
      </c>
      <c r="B102" s="32">
        <v>2156276</v>
      </c>
      <c r="C102" s="18">
        <v>2002330</v>
      </c>
      <c r="D102" s="18">
        <v>153946</v>
      </c>
      <c r="E102" s="66">
        <v>7.6883430803114372</v>
      </c>
      <c r="F102" s="32">
        <v>97888</v>
      </c>
      <c r="G102" s="18">
        <v>74055</v>
      </c>
      <c r="H102" s="18">
        <v>23833</v>
      </c>
      <c r="I102" s="66">
        <v>32.182837080548246</v>
      </c>
      <c r="J102" s="60">
        <v>2254164</v>
      </c>
      <c r="K102" s="18">
        <v>2076385</v>
      </c>
      <c r="L102" s="18">
        <v>177779</v>
      </c>
      <c r="M102" s="51">
        <v>8.5619478083303431</v>
      </c>
      <c r="N102" s="49"/>
    </row>
    <row r="103" spans="1:14" ht="15.95" customHeight="1" x14ac:dyDescent="0.15">
      <c r="A103" s="9" t="s">
        <v>96</v>
      </c>
      <c r="B103" s="32">
        <v>3491718</v>
      </c>
      <c r="C103" s="18">
        <v>3196100</v>
      </c>
      <c r="D103" s="18">
        <v>295618</v>
      </c>
      <c r="E103" s="66">
        <v>9.2493351271862583</v>
      </c>
      <c r="F103" s="32">
        <v>411505</v>
      </c>
      <c r="G103" s="18">
        <v>298490</v>
      </c>
      <c r="H103" s="18">
        <v>113015</v>
      </c>
      <c r="I103" s="66">
        <v>37.862239941036549</v>
      </c>
      <c r="J103" s="60">
        <v>3903223</v>
      </c>
      <c r="K103" s="18">
        <v>3494590</v>
      </c>
      <c r="L103" s="18">
        <v>408633</v>
      </c>
      <c r="M103" s="51">
        <v>11.693303077041941</v>
      </c>
      <c r="N103" s="49"/>
    </row>
    <row r="104" spans="1:14" ht="15.95" customHeight="1" x14ac:dyDescent="0.15">
      <c r="A104" s="9" t="s">
        <v>97</v>
      </c>
      <c r="B104" s="32">
        <v>1387402</v>
      </c>
      <c r="C104" s="18">
        <v>1272822</v>
      </c>
      <c r="D104" s="18">
        <v>114580</v>
      </c>
      <c r="E104" s="66">
        <v>9.0020442764188555</v>
      </c>
      <c r="F104" s="32">
        <v>75463</v>
      </c>
      <c r="G104" s="18">
        <v>55966</v>
      </c>
      <c r="H104" s="18">
        <v>19497</v>
      </c>
      <c r="I104" s="66">
        <v>34.837222599435371</v>
      </c>
      <c r="J104" s="60">
        <v>1462865</v>
      </c>
      <c r="K104" s="18">
        <v>1328788</v>
      </c>
      <c r="L104" s="18">
        <v>134077</v>
      </c>
      <c r="M104" s="51">
        <v>10.090172397703773</v>
      </c>
      <c r="N104" s="49"/>
    </row>
    <row r="105" spans="1:14" ht="15.95" customHeight="1" x14ac:dyDescent="0.15">
      <c r="A105" s="9" t="s">
        <v>30</v>
      </c>
      <c r="B105" s="32">
        <v>3929910</v>
      </c>
      <c r="C105" s="18">
        <v>3903609</v>
      </c>
      <c r="D105" s="18">
        <v>26301</v>
      </c>
      <c r="E105" s="66">
        <v>0.67376112720305747</v>
      </c>
      <c r="F105" s="32">
        <v>241190</v>
      </c>
      <c r="G105" s="18">
        <v>192287</v>
      </c>
      <c r="H105" s="18">
        <v>48903</v>
      </c>
      <c r="I105" s="66">
        <v>25.432296515105023</v>
      </c>
      <c r="J105" s="60">
        <v>4171100</v>
      </c>
      <c r="K105" s="18">
        <v>4095896</v>
      </c>
      <c r="L105" s="18">
        <v>75204</v>
      </c>
      <c r="M105" s="51">
        <v>1.8360817755138314</v>
      </c>
      <c r="N105" s="49"/>
    </row>
    <row r="106" spans="1:14" ht="15.95" customHeight="1" x14ac:dyDescent="0.15">
      <c r="A106" s="9" t="s">
        <v>98</v>
      </c>
      <c r="B106" s="32">
        <v>5099308</v>
      </c>
      <c r="C106" s="18">
        <v>5114873</v>
      </c>
      <c r="D106" s="18">
        <v>-15565</v>
      </c>
      <c r="E106" s="66">
        <v>-0.30430863092788424</v>
      </c>
      <c r="F106" s="32">
        <v>295655</v>
      </c>
      <c r="G106" s="18">
        <v>244750</v>
      </c>
      <c r="H106" s="18">
        <v>50905</v>
      </c>
      <c r="I106" s="66">
        <v>20.798774259448415</v>
      </c>
      <c r="J106" s="60">
        <v>5394963</v>
      </c>
      <c r="K106" s="18">
        <v>5359623</v>
      </c>
      <c r="L106" s="18">
        <v>35340</v>
      </c>
      <c r="M106" s="51">
        <v>0.65937473587228057</v>
      </c>
      <c r="N106" s="49"/>
    </row>
    <row r="107" spans="1:14" ht="15.95" customHeight="1" x14ac:dyDescent="0.15">
      <c r="A107" s="9" t="s">
        <v>99</v>
      </c>
      <c r="B107" s="32">
        <v>2257857</v>
      </c>
      <c r="C107" s="18">
        <v>2127398</v>
      </c>
      <c r="D107" s="18">
        <v>130459</v>
      </c>
      <c r="E107" s="66">
        <v>6.1323269082701026</v>
      </c>
      <c r="F107" s="32">
        <v>114503</v>
      </c>
      <c r="G107" s="18">
        <v>87262</v>
      </c>
      <c r="H107" s="18">
        <v>27241</v>
      </c>
      <c r="I107" s="66">
        <v>31.21748298228324</v>
      </c>
      <c r="J107" s="60">
        <v>2372360</v>
      </c>
      <c r="K107" s="18">
        <v>2214660</v>
      </c>
      <c r="L107" s="18">
        <v>157700</v>
      </c>
      <c r="M107" s="51">
        <v>7.1207318504872079</v>
      </c>
      <c r="N107" s="49"/>
    </row>
    <row r="108" spans="1:14" ht="15.95" customHeight="1" x14ac:dyDescent="0.15">
      <c r="A108" s="10" t="s">
        <v>10</v>
      </c>
      <c r="B108" s="33">
        <f>SUM(B99:B107)</f>
        <v>24852757</v>
      </c>
      <c r="C108" s="19">
        <f>SUM(C99:C107)</f>
        <v>23764247</v>
      </c>
      <c r="D108" s="45">
        <f t="shared" si="11"/>
        <v>1088510</v>
      </c>
      <c r="E108" s="67">
        <f t="shared" si="12"/>
        <v>4.5804523071991303</v>
      </c>
      <c r="F108" s="33">
        <f>SUM(F99:F107)</f>
        <v>1553117</v>
      </c>
      <c r="G108" s="19">
        <f>SUM(G99:G107)</f>
        <v>1196859</v>
      </c>
      <c r="H108" s="45">
        <f t="shared" ref="H108:H170" si="16">F108-G108</f>
        <v>356258</v>
      </c>
      <c r="I108" s="67">
        <f t="shared" si="13"/>
        <v>29.766079379442356</v>
      </c>
      <c r="J108" s="44">
        <f>SUM(J99:J107)</f>
        <v>26405874</v>
      </c>
      <c r="K108" s="19">
        <f t="shared" si="14"/>
        <v>24961106</v>
      </c>
      <c r="L108" s="45">
        <f t="shared" ref="L108:L170" si="17">J108-K108</f>
        <v>1444768</v>
      </c>
      <c r="M108" s="52">
        <f t="shared" si="15"/>
        <v>5.7880768584533078</v>
      </c>
      <c r="N108" s="49"/>
    </row>
    <row r="109" spans="1:14" ht="15.95" customHeight="1" x14ac:dyDescent="0.15">
      <c r="A109" s="9" t="s">
        <v>100</v>
      </c>
      <c r="B109" s="32">
        <v>2403394</v>
      </c>
      <c r="C109" s="18">
        <v>2266184</v>
      </c>
      <c r="D109" s="18">
        <v>137210</v>
      </c>
      <c r="E109" s="66">
        <v>6.0546716418437345</v>
      </c>
      <c r="F109" s="32">
        <v>139339</v>
      </c>
      <c r="G109" s="18">
        <v>110206</v>
      </c>
      <c r="H109" s="18">
        <v>29133</v>
      </c>
      <c r="I109" s="66">
        <v>26.435039834491768</v>
      </c>
      <c r="J109" s="60">
        <v>2542733</v>
      </c>
      <c r="K109" s="18">
        <v>2376390</v>
      </c>
      <c r="L109" s="18">
        <v>166343</v>
      </c>
      <c r="M109" s="51">
        <v>6.9998190532698761</v>
      </c>
      <c r="N109" s="49"/>
    </row>
    <row r="110" spans="1:14" ht="15.95" customHeight="1" x14ac:dyDescent="0.15">
      <c r="A110" s="9" t="s">
        <v>101</v>
      </c>
      <c r="B110" s="32">
        <v>2522606</v>
      </c>
      <c r="C110" s="18">
        <v>2407216</v>
      </c>
      <c r="D110" s="18">
        <v>115390</v>
      </c>
      <c r="E110" s="66">
        <v>4.7935041973798773</v>
      </c>
      <c r="F110" s="32">
        <v>103132</v>
      </c>
      <c r="G110" s="18">
        <v>79578</v>
      </c>
      <c r="H110" s="18">
        <v>23554</v>
      </c>
      <c r="I110" s="66">
        <v>29.598632787956468</v>
      </c>
      <c r="J110" s="60">
        <v>2625738</v>
      </c>
      <c r="K110" s="18">
        <v>2486794</v>
      </c>
      <c r="L110" s="18">
        <v>138944</v>
      </c>
      <c r="M110" s="51">
        <v>5.5872742173256009</v>
      </c>
      <c r="N110" s="49"/>
    </row>
    <row r="111" spans="1:14" ht="15.95" customHeight="1" x14ac:dyDescent="0.15">
      <c r="A111" s="9" t="s">
        <v>103</v>
      </c>
      <c r="B111" s="32">
        <v>2398080</v>
      </c>
      <c r="C111" s="18">
        <v>2228242</v>
      </c>
      <c r="D111" s="18">
        <v>169838</v>
      </c>
      <c r="E111" s="66">
        <v>7.622062594637387</v>
      </c>
      <c r="F111" s="32">
        <v>100458</v>
      </c>
      <c r="G111" s="18">
        <v>75787</v>
      </c>
      <c r="H111" s="18">
        <v>24671</v>
      </c>
      <c r="I111" s="66">
        <v>32.553076385132016</v>
      </c>
      <c r="J111" s="60">
        <v>2498538</v>
      </c>
      <c r="K111" s="18">
        <v>2304029</v>
      </c>
      <c r="L111" s="18">
        <v>194509</v>
      </c>
      <c r="M111" s="51">
        <v>8.4421246433964168</v>
      </c>
      <c r="N111" s="49"/>
    </row>
    <row r="112" spans="1:14" ht="15.95" customHeight="1" x14ac:dyDescent="0.15">
      <c r="A112" s="9" t="s">
        <v>66</v>
      </c>
      <c r="B112" s="32">
        <v>2040191</v>
      </c>
      <c r="C112" s="18">
        <v>1914460</v>
      </c>
      <c r="D112" s="18">
        <v>125731</v>
      </c>
      <c r="E112" s="66">
        <v>6.5674393823845891</v>
      </c>
      <c r="F112" s="32">
        <v>78074</v>
      </c>
      <c r="G112" s="18">
        <v>59439</v>
      </c>
      <c r="H112" s="18">
        <v>18635</v>
      </c>
      <c r="I112" s="66">
        <v>31.351469573848824</v>
      </c>
      <c r="J112" s="60">
        <v>2118265</v>
      </c>
      <c r="K112" s="18">
        <v>1973899</v>
      </c>
      <c r="L112" s="18">
        <v>144366</v>
      </c>
      <c r="M112" s="51">
        <v>7.3137480691767909</v>
      </c>
      <c r="N112" s="49"/>
    </row>
    <row r="113" spans="1:14" ht="15.95" customHeight="1" x14ac:dyDescent="0.15">
      <c r="A113" s="9" t="s">
        <v>104</v>
      </c>
      <c r="B113" s="32">
        <v>2015390</v>
      </c>
      <c r="C113" s="18">
        <v>1936601</v>
      </c>
      <c r="D113" s="18">
        <v>78789</v>
      </c>
      <c r="E113" s="66">
        <v>4.0684167776428906</v>
      </c>
      <c r="F113" s="32">
        <v>74705</v>
      </c>
      <c r="G113" s="18">
        <v>60126</v>
      </c>
      <c r="H113" s="18">
        <v>14579</v>
      </c>
      <c r="I113" s="66">
        <v>24.247413764428035</v>
      </c>
      <c r="J113" s="60">
        <v>2090095</v>
      </c>
      <c r="K113" s="18">
        <v>1996727</v>
      </c>
      <c r="L113" s="18">
        <v>93368</v>
      </c>
      <c r="M113" s="51">
        <v>4.6760523596866266</v>
      </c>
      <c r="N113" s="49"/>
    </row>
    <row r="114" spans="1:14" ht="15.95" customHeight="1" x14ac:dyDescent="0.15">
      <c r="A114" s="9" t="s">
        <v>71</v>
      </c>
      <c r="B114" s="32">
        <v>2667013</v>
      </c>
      <c r="C114" s="18">
        <v>2489799</v>
      </c>
      <c r="D114" s="18">
        <v>177214</v>
      </c>
      <c r="E114" s="66">
        <v>7.1176026659180121</v>
      </c>
      <c r="F114" s="32">
        <v>114986</v>
      </c>
      <c r="G114" s="18">
        <v>87290</v>
      </c>
      <c r="H114" s="18">
        <v>27696</v>
      </c>
      <c r="I114" s="66">
        <v>31.728720357429257</v>
      </c>
      <c r="J114" s="60">
        <v>2781999</v>
      </c>
      <c r="K114" s="18">
        <v>2577089</v>
      </c>
      <c r="L114" s="18">
        <v>204910</v>
      </c>
      <c r="M114" s="51">
        <v>7.9512193796954627</v>
      </c>
      <c r="N114" s="49"/>
    </row>
    <row r="115" spans="1:14" ht="15.95" customHeight="1" x14ac:dyDescent="0.15">
      <c r="A115" s="9" t="s">
        <v>105</v>
      </c>
      <c r="B115" s="32">
        <v>4459693</v>
      </c>
      <c r="C115" s="18">
        <v>4557745</v>
      </c>
      <c r="D115" s="18">
        <v>-98052</v>
      </c>
      <c r="E115" s="66">
        <v>-2.1513270268520945</v>
      </c>
      <c r="F115" s="32">
        <v>170668</v>
      </c>
      <c r="G115" s="18">
        <v>141696</v>
      </c>
      <c r="H115" s="18">
        <v>28972</v>
      </c>
      <c r="I115" s="66">
        <v>20.44658988256549</v>
      </c>
      <c r="J115" s="60">
        <v>4630361</v>
      </c>
      <c r="K115" s="18">
        <v>4699441</v>
      </c>
      <c r="L115" s="18">
        <v>-69080</v>
      </c>
      <c r="M115" s="51">
        <v>-1.4699620657010057</v>
      </c>
      <c r="N115" s="49"/>
    </row>
    <row r="116" spans="1:14" ht="15.95" customHeight="1" x14ac:dyDescent="0.15">
      <c r="A116" s="10" t="s">
        <v>47</v>
      </c>
      <c r="B116" s="33">
        <f>SUM(B109:B115)</f>
        <v>18506367</v>
      </c>
      <c r="C116" s="19">
        <f>SUM(C109:C115)</f>
        <v>17800247</v>
      </c>
      <c r="D116" s="45">
        <f t="shared" si="11"/>
        <v>706120</v>
      </c>
      <c r="E116" s="67">
        <f t="shared" si="12"/>
        <v>3.966911245669793</v>
      </c>
      <c r="F116" s="33">
        <f>SUM(F109:F115)</f>
        <v>781362</v>
      </c>
      <c r="G116" s="19">
        <f>SUM(G109:G115)</f>
        <v>614122</v>
      </c>
      <c r="H116" s="45">
        <f t="shared" si="16"/>
        <v>167240</v>
      </c>
      <c r="I116" s="67">
        <f t="shared" si="13"/>
        <v>27.232374023402517</v>
      </c>
      <c r="J116" s="44">
        <f>SUM(J109:J115)</f>
        <v>19287729</v>
      </c>
      <c r="K116" s="19">
        <f t="shared" si="14"/>
        <v>18414369</v>
      </c>
      <c r="L116" s="45">
        <f t="shared" si="17"/>
        <v>873360</v>
      </c>
      <c r="M116" s="52">
        <f t="shared" si="15"/>
        <v>4.7428179591709068</v>
      </c>
      <c r="N116" s="49"/>
    </row>
    <row r="117" spans="1:14" ht="15.95" customHeight="1" x14ac:dyDescent="0.15">
      <c r="A117" s="9" t="s">
        <v>138</v>
      </c>
      <c r="B117" s="32">
        <v>2197300</v>
      </c>
      <c r="C117" s="18">
        <v>2072156</v>
      </c>
      <c r="D117" s="18">
        <v>125144</v>
      </c>
      <c r="E117" s="66">
        <v>6.0393136424091622</v>
      </c>
      <c r="F117" s="32">
        <v>131654</v>
      </c>
      <c r="G117" s="18">
        <v>103486</v>
      </c>
      <c r="H117" s="18">
        <v>28168</v>
      </c>
      <c r="I117" s="66">
        <v>27.219140753338618</v>
      </c>
      <c r="J117" s="60">
        <v>2328954</v>
      </c>
      <c r="K117" s="18">
        <v>2175642</v>
      </c>
      <c r="L117" s="18">
        <v>153312</v>
      </c>
      <c r="M117" s="51">
        <v>7.046747580714106</v>
      </c>
      <c r="N117" s="49"/>
    </row>
    <row r="118" spans="1:14" ht="15.95" customHeight="1" x14ac:dyDescent="0.15">
      <c r="A118" s="9" t="s">
        <v>139</v>
      </c>
      <c r="B118" s="32">
        <v>1996717</v>
      </c>
      <c r="C118" s="18">
        <v>1903184</v>
      </c>
      <c r="D118" s="18">
        <v>93533</v>
      </c>
      <c r="E118" s="66">
        <v>4.914553716298582</v>
      </c>
      <c r="F118" s="32">
        <v>172913</v>
      </c>
      <c r="G118" s="18">
        <v>132570</v>
      </c>
      <c r="H118" s="18">
        <v>40343</v>
      </c>
      <c r="I118" s="66">
        <v>30.431470166704383</v>
      </c>
      <c r="J118" s="60">
        <v>2169630</v>
      </c>
      <c r="K118" s="18">
        <v>2035754</v>
      </c>
      <c r="L118" s="18">
        <v>133876</v>
      </c>
      <c r="M118" s="51">
        <v>6.5762366179803644</v>
      </c>
      <c r="N118" s="49"/>
    </row>
    <row r="119" spans="1:14" ht="15.95" customHeight="1" x14ac:dyDescent="0.15">
      <c r="A119" s="9" t="s">
        <v>141</v>
      </c>
      <c r="B119" s="32">
        <v>2670148</v>
      </c>
      <c r="C119" s="18">
        <v>2478940</v>
      </c>
      <c r="D119" s="18">
        <v>191208</v>
      </c>
      <c r="E119" s="66">
        <v>7.7132968123472132</v>
      </c>
      <c r="F119" s="32">
        <v>126151</v>
      </c>
      <c r="G119" s="18">
        <v>98037</v>
      </c>
      <c r="H119" s="18">
        <v>28114</v>
      </c>
      <c r="I119" s="66">
        <v>28.676928098575026</v>
      </c>
      <c r="J119" s="60">
        <v>2796299</v>
      </c>
      <c r="K119" s="18">
        <v>2576977</v>
      </c>
      <c r="L119" s="18">
        <v>219322</v>
      </c>
      <c r="M119" s="51">
        <v>8.5108248928880617</v>
      </c>
      <c r="N119" s="49"/>
    </row>
    <row r="120" spans="1:14" ht="15.95" customHeight="1" x14ac:dyDescent="0.15">
      <c r="A120" s="9" t="s">
        <v>61</v>
      </c>
      <c r="B120" s="32">
        <v>1883686</v>
      </c>
      <c r="C120" s="18">
        <v>1844639</v>
      </c>
      <c r="D120" s="18">
        <v>39047</v>
      </c>
      <c r="E120" s="66">
        <v>2.1167827417722385</v>
      </c>
      <c r="F120" s="32">
        <v>78910</v>
      </c>
      <c r="G120" s="18">
        <v>64670</v>
      </c>
      <c r="H120" s="18">
        <v>14240</v>
      </c>
      <c r="I120" s="66">
        <v>22.019483531776711</v>
      </c>
      <c r="J120" s="60">
        <v>1962596</v>
      </c>
      <c r="K120" s="18">
        <v>1909309</v>
      </c>
      <c r="L120" s="18">
        <v>53287</v>
      </c>
      <c r="M120" s="51">
        <v>2.790904981854692</v>
      </c>
      <c r="N120" s="49"/>
    </row>
    <row r="121" spans="1:14" ht="15.95" customHeight="1" x14ac:dyDescent="0.15">
      <c r="A121" s="9" t="s">
        <v>143</v>
      </c>
      <c r="B121" s="32">
        <v>1800942</v>
      </c>
      <c r="C121" s="18">
        <v>1672588</v>
      </c>
      <c r="D121" s="18">
        <v>128354</v>
      </c>
      <c r="E121" s="66">
        <v>7.6739758984280648</v>
      </c>
      <c r="F121" s="32">
        <v>73247</v>
      </c>
      <c r="G121" s="18">
        <v>56948</v>
      </c>
      <c r="H121" s="18">
        <v>16299</v>
      </c>
      <c r="I121" s="66">
        <v>28.620847088572031</v>
      </c>
      <c r="J121" s="60">
        <v>1874189</v>
      </c>
      <c r="K121" s="18">
        <v>1729536</v>
      </c>
      <c r="L121" s="18">
        <v>144653</v>
      </c>
      <c r="M121" s="51">
        <v>8.363688295589105</v>
      </c>
      <c r="N121" s="49"/>
    </row>
    <row r="122" spans="1:14" ht="15.95" customHeight="1" x14ac:dyDescent="0.15">
      <c r="A122" s="9" t="s">
        <v>144</v>
      </c>
      <c r="B122" s="32">
        <v>2834396</v>
      </c>
      <c r="C122" s="18">
        <v>2649575</v>
      </c>
      <c r="D122" s="18">
        <v>184821</v>
      </c>
      <c r="E122" s="66">
        <v>6.9754960701244535</v>
      </c>
      <c r="F122" s="32">
        <v>115281</v>
      </c>
      <c r="G122" s="18">
        <v>90213</v>
      </c>
      <c r="H122" s="18">
        <v>25068</v>
      </c>
      <c r="I122" s="66">
        <v>27.787569419041603</v>
      </c>
      <c r="J122" s="60">
        <v>2949677</v>
      </c>
      <c r="K122" s="18">
        <v>2739788</v>
      </c>
      <c r="L122" s="18">
        <v>209889</v>
      </c>
      <c r="M122" s="51">
        <v>7.6607752132646754</v>
      </c>
      <c r="N122" s="49"/>
    </row>
    <row r="123" spans="1:14" ht="15.95" customHeight="1" x14ac:dyDescent="0.15">
      <c r="A123" s="9" t="s">
        <v>146</v>
      </c>
      <c r="B123" s="32">
        <v>3242677</v>
      </c>
      <c r="C123" s="18">
        <v>3013268</v>
      </c>
      <c r="D123" s="18">
        <v>229409</v>
      </c>
      <c r="E123" s="66">
        <v>7.6132955980019039</v>
      </c>
      <c r="F123" s="32">
        <v>170514</v>
      </c>
      <c r="G123" s="18">
        <v>132490</v>
      </c>
      <c r="H123" s="18">
        <v>38024</v>
      </c>
      <c r="I123" s="66">
        <v>28.699524492414525</v>
      </c>
      <c r="J123" s="60">
        <v>3413191</v>
      </c>
      <c r="K123" s="18">
        <v>3145758</v>
      </c>
      <c r="L123" s="18">
        <v>267433</v>
      </c>
      <c r="M123" s="51">
        <v>8.5013850397900921</v>
      </c>
      <c r="N123" s="49"/>
    </row>
    <row r="124" spans="1:14" ht="15.95" customHeight="1" x14ac:dyDescent="0.15">
      <c r="A124" s="9" t="s">
        <v>147</v>
      </c>
      <c r="B124" s="32">
        <v>4606905</v>
      </c>
      <c r="C124" s="18">
        <v>4473016</v>
      </c>
      <c r="D124" s="18">
        <v>133889</v>
      </c>
      <c r="E124" s="66">
        <v>2.9932600285802686</v>
      </c>
      <c r="F124" s="32">
        <v>218586</v>
      </c>
      <c r="G124" s="18">
        <v>170348</v>
      </c>
      <c r="H124" s="18">
        <v>48238</v>
      </c>
      <c r="I124" s="66">
        <v>28.317326883790827</v>
      </c>
      <c r="J124" s="60">
        <v>4825491</v>
      </c>
      <c r="K124" s="18">
        <v>4643364</v>
      </c>
      <c r="L124" s="18">
        <v>182127</v>
      </c>
      <c r="M124" s="51">
        <v>3.9223071893566814</v>
      </c>
      <c r="N124" s="49"/>
    </row>
    <row r="125" spans="1:14" ht="15.95" customHeight="1" x14ac:dyDescent="0.15">
      <c r="A125" s="9" t="s">
        <v>148</v>
      </c>
      <c r="B125" s="32">
        <v>2814955</v>
      </c>
      <c r="C125" s="18">
        <v>2757356</v>
      </c>
      <c r="D125" s="18">
        <v>57599</v>
      </c>
      <c r="E125" s="66">
        <v>2.0889214160231759</v>
      </c>
      <c r="F125" s="32">
        <v>176328</v>
      </c>
      <c r="G125" s="18">
        <v>137631</v>
      </c>
      <c r="H125" s="18">
        <v>38697</v>
      </c>
      <c r="I125" s="66">
        <v>28.116485384833357</v>
      </c>
      <c r="J125" s="60">
        <v>2991283</v>
      </c>
      <c r="K125" s="18">
        <v>2894987</v>
      </c>
      <c r="L125" s="18">
        <v>96296</v>
      </c>
      <c r="M125" s="51">
        <v>3.3263016379693591</v>
      </c>
      <c r="N125" s="49"/>
    </row>
    <row r="126" spans="1:14" ht="15.95" customHeight="1" x14ac:dyDescent="0.15">
      <c r="A126" s="9" t="s">
        <v>150</v>
      </c>
      <c r="B126" s="32">
        <v>2083831</v>
      </c>
      <c r="C126" s="18">
        <v>1893882</v>
      </c>
      <c r="D126" s="18">
        <v>189949</v>
      </c>
      <c r="E126" s="66">
        <v>10.029611137335905</v>
      </c>
      <c r="F126" s="32">
        <v>102633</v>
      </c>
      <c r="G126" s="18">
        <v>77684</v>
      </c>
      <c r="H126" s="18">
        <v>24949</v>
      </c>
      <c r="I126" s="66">
        <v>32.116008444467333</v>
      </c>
      <c r="J126" s="60">
        <v>2186464</v>
      </c>
      <c r="K126" s="18">
        <v>1971566</v>
      </c>
      <c r="L126" s="18">
        <v>214898</v>
      </c>
      <c r="M126" s="51">
        <v>10.899863357351466</v>
      </c>
      <c r="N126" s="49"/>
    </row>
    <row r="127" spans="1:14" ht="15.95" customHeight="1" x14ac:dyDescent="0.15">
      <c r="A127" s="9" t="s">
        <v>151</v>
      </c>
      <c r="B127" s="32">
        <v>2434325</v>
      </c>
      <c r="C127" s="18">
        <v>2407926</v>
      </c>
      <c r="D127" s="18">
        <v>26399</v>
      </c>
      <c r="E127" s="66">
        <v>1.0963376781512388</v>
      </c>
      <c r="F127" s="32">
        <v>87331</v>
      </c>
      <c r="G127" s="18">
        <v>70933</v>
      </c>
      <c r="H127" s="18">
        <v>16398</v>
      </c>
      <c r="I127" s="66">
        <v>23.117589838298112</v>
      </c>
      <c r="J127" s="60">
        <v>2521656</v>
      </c>
      <c r="K127" s="18">
        <v>2478859</v>
      </c>
      <c r="L127" s="18">
        <v>42797</v>
      </c>
      <c r="M127" s="51">
        <v>1.7264798038129641</v>
      </c>
      <c r="N127" s="49"/>
    </row>
    <row r="128" spans="1:14" ht="15.95" customHeight="1" x14ac:dyDescent="0.15">
      <c r="A128" s="9" t="s">
        <v>152</v>
      </c>
      <c r="B128" s="32">
        <v>1272091</v>
      </c>
      <c r="C128" s="18">
        <v>1128299</v>
      </c>
      <c r="D128" s="18">
        <v>143792</v>
      </c>
      <c r="E128" s="66">
        <v>12.744139629654905</v>
      </c>
      <c r="F128" s="32">
        <v>66937</v>
      </c>
      <c r="G128" s="18">
        <v>46281</v>
      </c>
      <c r="H128" s="18">
        <v>20656</v>
      </c>
      <c r="I128" s="66">
        <v>44.631706315766728</v>
      </c>
      <c r="J128" s="60">
        <v>1339028</v>
      </c>
      <c r="K128" s="18">
        <v>1174580</v>
      </c>
      <c r="L128" s="18">
        <v>164448</v>
      </c>
      <c r="M128" s="51">
        <v>14.00057893034106</v>
      </c>
      <c r="N128" s="49"/>
    </row>
    <row r="129" spans="1:14" ht="15.95" customHeight="1" x14ac:dyDescent="0.15">
      <c r="A129" s="9" t="s">
        <v>153</v>
      </c>
      <c r="B129" s="32">
        <v>2294236</v>
      </c>
      <c r="C129" s="18">
        <v>2181968</v>
      </c>
      <c r="D129" s="18">
        <v>112268</v>
      </c>
      <c r="E129" s="66">
        <v>5.145263358582711</v>
      </c>
      <c r="F129" s="32">
        <v>90579</v>
      </c>
      <c r="G129" s="18">
        <v>72131</v>
      </c>
      <c r="H129" s="18">
        <v>18448</v>
      </c>
      <c r="I129" s="66">
        <v>25.575688677545021</v>
      </c>
      <c r="J129" s="60">
        <v>2384815</v>
      </c>
      <c r="K129" s="18">
        <v>2254099</v>
      </c>
      <c r="L129" s="18">
        <v>130716</v>
      </c>
      <c r="M129" s="51">
        <v>5.7990354460917644</v>
      </c>
      <c r="N129" s="49"/>
    </row>
    <row r="130" spans="1:14" ht="15.95" customHeight="1" x14ac:dyDescent="0.15">
      <c r="A130" s="9" t="s">
        <v>154</v>
      </c>
      <c r="B130" s="32">
        <v>2120406</v>
      </c>
      <c r="C130" s="18">
        <v>2002067</v>
      </c>
      <c r="D130" s="18">
        <v>118339</v>
      </c>
      <c r="E130" s="66">
        <v>5.9108411456759447</v>
      </c>
      <c r="F130" s="32">
        <v>86241</v>
      </c>
      <c r="G130" s="18">
        <v>66198</v>
      </c>
      <c r="H130" s="18">
        <v>20043</v>
      </c>
      <c r="I130" s="66">
        <v>30.277349768875194</v>
      </c>
      <c r="J130" s="60">
        <v>2206647</v>
      </c>
      <c r="K130" s="18">
        <v>2068265</v>
      </c>
      <c r="L130" s="18">
        <v>138382</v>
      </c>
      <c r="M130" s="51">
        <v>6.6907287025598752</v>
      </c>
      <c r="N130" s="49"/>
    </row>
    <row r="131" spans="1:14" ht="15.95" customHeight="1" x14ac:dyDescent="0.15">
      <c r="A131" s="9" t="s">
        <v>54</v>
      </c>
      <c r="B131" s="32">
        <v>2665562</v>
      </c>
      <c r="C131" s="18">
        <v>2493571</v>
      </c>
      <c r="D131" s="18">
        <v>171991</v>
      </c>
      <c r="E131" s="66">
        <v>6.8973772954529871</v>
      </c>
      <c r="F131" s="32">
        <v>105239</v>
      </c>
      <c r="G131" s="18">
        <v>79730</v>
      </c>
      <c r="H131" s="18">
        <v>25509</v>
      </c>
      <c r="I131" s="66">
        <v>31.994230528032109</v>
      </c>
      <c r="J131" s="60">
        <v>2770801</v>
      </c>
      <c r="K131" s="18">
        <v>2573301</v>
      </c>
      <c r="L131" s="18">
        <v>197500</v>
      </c>
      <c r="M131" s="51">
        <v>7.6749669004908485</v>
      </c>
      <c r="N131" s="49"/>
    </row>
    <row r="132" spans="1:14" ht="15.95" customHeight="1" x14ac:dyDescent="0.15">
      <c r="A132" s="9" t="s">
        <v>155</v>
      </c>
      <c r="B132" s="32">
        <v>3067514</v>
      </c>
      <c r="C132" s="18">
        <v>2810486</v>
      </c>
      <c r="D132" s="18">
        <v>257028</v>
      </c>
      <c r="E132" s="66">
        <v>9.1453221969438747</v>
      </c>
      <c r="F132" s="32">
        <v>121109</v>
      </c>
      <c r="G132" s="18">
        <v>93393</v>
      </c>
      <c r="H132" s="18">
        <v>27716</v>
      </c>
      <c r="I132" s="66">
        <v>29.676742368271714</v>
      </c>
      <c r="J132" s="60">
        <v>3188623</v>
      </c>
      <c r="K132" s="18">
        <v>2903879</v>
      </c>
      <c r="L132" s="18">
        <v>284744</v>
      </c>
      <c r="M132" s="51">
        <v>9.8056427282266245</v>
      </c>
      <c r="N132" s="49"/>
    </row>
    <row r="133" spans="1:14" ht="15.95" customHeight="1" x14ac:dyDescent="0.15">
      <c r="A133" s="9" t="s">
        <v>156</v>
      </c>
      <c r="B133" s="32">
        <v>1255746</v>
      </c>
      <c r="C133" s="18">
        <v>1218625</v>
      </c>
      <c r="D133" s="18">
        <v>37121</v>
      </c>
      <c r="E133" s="66">
        <v>3.0461380654426096</v>
      </c>
      <c r="F133" s="32">
        <v>42058</v>
      </c>
      <c r="G133" s="18">
        <v>34158</v>
      </c>
      <c r="H133" s="18">
        <v>7900</v>
      </c>
      <c r="I133" s="66">
        <v>23.127817787926695</v>
      </c>
      <c r="J133" s="60">
        <v>1297804</v>
      </c>
      <c r="K133" s="18">
        <v>1252783</v>
      </c>
      <c r="L133" s="18">
        <v>45021</v>
      </c>
      <c r="M133" s="51">
        <v>3.5936790330009267</v>
      </c>
      <c r="N133" s="49"/>
    </row>
    <row r="134" spans="1:14" ht="15.95" customHeight="1" x14ac:dyDescent="0.15">
      <c r="A134" s="9" t="s">
        <v>157</v>
      </c>
      <c r="B134" s="32">
        <v>2044335</v>
      </c>
      <c r="C134" s="18">
        <v>1905286</v>
      </c>
      <c r="D134" s="18">
        <v>139049</v>
      </c>
      <c r="E134" s="66">
        <v>7.2980644375700026</v>
      </c>
      <c r="F134" s="32">
        <v>70927</v>
      </c>
      <c r="G134" s="18">
        <v>55381</v>
      </c>
      <c r="H134" s="18">
        <v>15546</v>
      </c>
      <c r="I134" s="66">
        <v>28.070999079106549</v>
      </c>
      <c r="J134" s="60">
        <v>2115262</v>
      </c>
      <c r="K134" s="18">
        <v>1960667</v>
      </c>
      <c r="L134" s="18">
        <v>154595</v>
      </c>
      <c r="M134" s="51">
        <v>7.8848167485860685</v>
      </c>
      <c r="N134" s="49"/>
    </row>
    <row r="135" spans="1:14" ht="15.95" customHeight="1" x14ac:dyDescent="0.15">
      <c r="A135" s="11" t="s">
        <v>137</v>
      </c>
      <c r="B135" s="32">
        <v>2137739</v>
      </c>
      <c r="C135" s="18">
        <v>2058420</v>
      </c>
      <c r="D135" s="18">
        <v>79319</v>
      </c>
      <c r="E135" s="66">
        <v>3.8533924077690656</v>
      </c>
      <c r="F135" s="32">
        <v>71598</v>
      </c>
      <c r="G135" s="18">
        <v>57688</v>
      </c>
      <c r="H135" s="18">
        <v>13910</v>
      </c>
      <c r="I135" s="66">
        <v>24.112467064207461</v>
      </c>
      <c r="J135" s="60">
        <v>2209337</v>
      </c>
      <c r="K135" s="18">
        <v>2116108</v>
      </c>
      <c r="L135" s="18">
        <v>93229</v>
      </c>
      <c r="M135" s="51">
        <v>4.4056825076980948</v>
      </c>
      <c r="N135" s="49"/>
    </row>
    <row r="136" spans="1:14" ht="15.95" customHeight="1" x14ac:dyDescent="0.15">
      <c r="A136" s="10" t="s">
        <v>48</v>
      </c>
      <c r="B136" s="33">
        <f>SUM(B117:B135)</f>
        <v>45423511</v>
      </c>
      <c r="C136" s="19">
        <f>SUM(C117:C135)</f>
        <v>42965252</v>
      </c>
      <c r="D136" s="45">
        <f t="shared" ref="D136:D197" si="18">B136-C136</f>
        <v>2458259</v>
      </c>
      <c r="E136" s="67">
        <f t="shared" ref="E136:E197" si="19">D136/C136*100</f>
        <v>5.7215049035439147</v>
      </c>
      <c r="F136" s="33">
        <f>SUM(F117:F135)</f>
        <v>2108236</v>
      </c>
      <c r="G136" s="19">
        <f>SUM(G117:G135)</f>
        <v>1639970</v>
      </c>
      <c r="H136" s="45">
        <f t="shared" si="16"/>
        <v>468266</v>
      </c>
      <c r="I136" s="67">
        <f t="shared" si="13"/>
        <v>28.553327195009665</v>
      </c>
      <c r="J136" s="44">
        <f>SUM(J117:J135)</f>
        <v>47531747</v>
      </c>
      <c r="K136" s="19">
        <f>C136+G136</f>
        <v>44605222</v>
      </c>
      <c r="L136" s="45">
        <f t="shared" si="17"/>
        <v>2926525</v>
      </c>
      <c r="M136" s="52">
        <f t="shared" si="15"/>
        <v>6.5609470568266648</v>
      </c>
      <c r="N136" s="49"/>
    </row>
    <row r="137" spans="1:14" ht="15.95" customHeight="1" x14ac:dyDescent="0.15">
      <c r="A137" s="9" t="s">
        <v>158</v>
      </c>
      <c r="B137" s="32">
        <v>2399108</v>
      </c>
      <c r="C137" s="18">
        <v>2298610</v>
      </c>
      <c r="D137" s="18">
        <v>100498</v>
      </c>
      <c r="E137" s="66">
        <v>4.3721205424147636</v>
      </c>
      <c r="F137" s="32">
        <v>94626</v>
      </c>
      <c r="G137" s="18">
        <v>73687</v>
      </c>
      <c r="H137" s="18">
        <v>20939</v>
      </c>
      <c r="I137" s="66">
        <v>28.416138531898433</v>
      </c>
      <c r="J137" s="60">
        <v>2493734</v>
      </c>
      <c r="K137" s="18">
        <v>2372297</v>
      </c>
      <c r="L137" s="18">
        <v>121437</v>
      </c>
      <c r="M137" s="51">
        <v>5.1189627605649708</v>
      </c>
      <c r="N137" s="49"/>
    </row>
    <row r="138" spans="1:14" ht="15.95" customHeight="1" x14ac:dyDescent="0.15">
      <c r="A138" s="9" t="s">
        <v>159</v>
      </c>
      <c r="B138" s="32">
        <v>2287463</v>
      </c>
      <c r="C138" s="18">
        <v>2152230</v>
      </c>
      <c r="D138" s="18">
        <v>135233</v>
      </c>
      <c r="E138" s="66">
        <v>6.2833897864075867</v>
      </c>
      <c r="F138" s="32">
        <v>84825</v>
      </c>
      <c r="G138" s="18">
        <v>66821</v>
      </c>
      <c r="H138" s="18">
        <v>18004</v>
      </c>
      <c r="I138" s="66">
        <v>26.943625506951406</v>
      </c>
      <c r="J138" s="60">
        <v>2372288</v>
      </c>
      <c r="K138" s="18">
        <v>2219051</v>
      </c>
      <c r="L138" s="18">
        <v>153237</v>
      </c>
      <c r="M138" s="51">
        <v>6.9055195216333463</v>
      </c>
      <c r="N138" s="49"/>
    </row>
    <row r="139" spans="1:14" ht="15.95" customHeight="1" x14ac:dyDescent="0.15">
      <c r="A139" s="9" t="s">
        <v>45</v>
      </c>
      <c r="B139" s="32">
        <v>2319907</v>
      </c>
      <c r="C139" s="18">
        <v>2186464</v>
      </c>
      <c r="D139" s="18">
        <v>133443</v>
      </c>
      <c r="E139" s="66">
        <v>6.1031418765641696</v>
      </c>
      <c r="F139" s="32">
        <v>91592</v>
      </c>
      <c r="G139" s="18">
        <v>70079</v>
      </c>
      <c r="H139" s="18">
        <v>21513</v>
      </c>
      <c r="I139" s="66">
        <v>30.698212017865551</v>
      </c>
      <c r="J139" s="60">
        <v>2411499</v>
      </c>
      <c r="K139" s="18">
        <v>2256543</v>
      </c>
      <c r="L139" s="18">
        <v>154956</v>
      </c>
      <c r="M139" s="51">
        <v>6.8669642014355592</v>
      </c>
      <c r="N139" s="49"/>
    </row>
    <row r="140" spans="1:14" ht="15.95" customHeight="1" x14ac:dyDescent="0.15">
      <c r="A140" s="9" t="s">
        <v>140</v>
      </c>
      <c r="B140" s="32">
        <v>2999455</v>
      </c>
      <c r="C140" s="18">
        <v>2851819</v>
      </c>
      <c r="D140" s="18">
        <v>147636</v>
      </c>
      <c r="E140" s="66">
        <v>5.1769063885190469</v>
      </c>
      <c r="F140" s="32">
        <v>136521</v>
      </c>
      <c r="G140" s="18">
        <v>105154</v>
      </c>
      <c r="H140" s="18">
        <v>31367</v>
      </c>
      <c r="I140" s="66">
        <v>29.82958327785914</v>
      </c>
      <c r="J140" s="60">
        <v>3135976</v>
      </c>
      <c r="K140" s="18">
        <v>2956973</v>
      </c>
      <c r="L140" s="18">
        <v>179003</v>
      </c>
      <c r="M140" s="51">
        <v>6.0535892617213616</v>
      </c>
      <c r="N140" s="49"/>
    </row>
    <row r="141" spans="1:14" ht="15.95" customHeight="1" x14ac:dyDescent="0.15">
      <c r="A141" s="9" t="s">
        <v>5</v>
      </c>
      <c r="B141" s="32">
        <v>1346575</v>
      </c>
      <c r="C141" s="18">
        <v>1274628</v>
      </c>
      <c r="D141" s="18">
        <v>71947</v>
      </c>
      <c r="E141" s="66">
        <v>5.6445488409167224</v>
      </c>
      <c r="F141" s="32">
        <v>45120</v>
      </c>
      <c r="G141" s="18">
        <v>35748</v>
      </c>
      <c r="H141" s="18">
        <v>9372</v>
      </c>
      <c r="I141" s="66">
        <v>26.216851292379996</v>
      </c>
      <c r="J141" s="60">
        <v>1391695</v>
      </c>
      <c r="K141" s="18">
        <v>1310376</v>
      </c>
      <c r="L141" s="18">
        <v>81319</v>
      </c>
      <c r="M141" s="51">
        <v>6.2057760520644454</v>
      </c>
      <c r="N141" s="49"/>
    </row>
    <row r="142" spans="1:14" ht="15.95" customHeight="1" x14ac:dyDescent="0.15">
      <c r="A142" s="9" t="s">
        <v>160</v>
      </c>
      <c r="B142" s="32">
        <v>2317643</v>
      </c>
      <c r="C142" s="18">
        <v>2178738</v>
      </c>
      <c r="D142" s="18">
        <v>138905</v>
      </c>
      <c r="E142" s="66">
        <v>6.3754797502040175</v>
      </c>
      <c r="F142" s="32">
        <v>85943</v>
      </c>
      <c r="G142" s="18">
        <v>65456</v>
      </c>
      <c r="H142" s="18">
        <v>20487</v>
      </c>
      <c r="I142" s="66">
        <v>31.29888780249328</v>
      </c>
      <c r="J142" s="60">
        <v>2403586</v>
      </c>
      <c r="K142" s="18">
        <v>2244194</v>
      </c>
      <c r="L142" s="18">
        <v>159392</v>
      </c>
      <c r="M142" s="51">
        <v>7.102416279519506</v>
      </c>
      <c r="N142" s="49"/>
    </row>
    <row r="143" spans="1:14" ht="15.95" customHeight="1" x14ac:dyDescent="0.15">
      <c r="A143" s="9" t="s">
        <v>161</v>
      </c>
      <c r="B143" s="32">
        <v>2476018</v>
      </c>
      <c r="C143" s="18">
        <v>2369025</v>
      </c>
      <c r="D143" s="18">
        <v>106993</v>
      </c>
      <c r="E143" s="66">
        <v>4.5163305579299502</v>
      </c>
      <c r="F143" s="32">
        <v>97757</v>
      </c>
      <c r="G143" s="18">
        <v>75858</v>
      </c>
      <c r="H143" s="18">
        <v>21899</v>
      </c>
      <c r="I143" s="66">
        <v>28.868412033009044</v>
      </c>
      <c r="J143" s="60">
        <v>2573775</v>
      </c>
      <c r="K143" s="18">
        <v>2444883</v>
      </c>
      <c r="L143" s="18">
        <v>128892</v>
      </c>
      <c r="M143" s="51">
        <v>5.271908717104254</v>
      </c>
      <c r="N143" s="49"/>
    </row>
    <row r="144" spans="1:14" ht="15.95" customHeight="1" x14ac:dyDescent="0.15">
      <c r="A144" s="10" t="s">
        <v>49</v>
      </c>
      <c r="B144" s="33">
        <f>SUM(B137:B143)</f>
        <v>16146169</v>
      </c>
      <c r="C144" s="19">
        <f>SUM(C137:C143)</f>
        <v>15311514</v>
      </c>
      <c r="D144" s="45">
        <f t="shared" si="18"/>
        <v>834655</v>
      </c>
      <c r="E144" s="67">
        <f t="shared" si="19"/>
        <v>5.4511591734168157</v>
      </c>
      <c r="F144" s="33">
        <f>SUM(F137:F143)</f>
        <v>636384</v>
      </c>
      <c r="G144" s="19">
        <f>SUM(G137:G143)</f>
        <v>492803</v>
      </c>
      <c r="H144" s="45">
        <f t="shared" si="16"/>
        <v>143581</v>
      </c>
      <c r="I144" s="67">
        <f t="shared" ref="I144:I203" si="20">H144/G144*100</f>
        <v>29.135577502572023</v>
      </c>
      <c r="J144" s="44">
        <f>SUM(J137:J143)</f>
        <v>16782553</v>
      </c>
      <c r="K144" s="19">
        <f t="shared" ref="K144:K197" si="21">C144+G144</f>
        <v>15804317</v>
      </c>
      <c r="L144" s="45">
        <f t="shared" si="17"/>
        <v>978236</v>
      </c>
      <c r="M144" s="52">
        <f t="shared" ref="M144:M203" si="22">L144/K144*100</f>
        <v>6.189675896781873</v>
      </c>
      <c r="N144" s="49"/>
    </row>
    <row r="145" spans="1:14" ht="15.95" customHeight="1" x14ac:dyDescent="0.15">
      <c r="A145" s="9" t="s">
        <v>162</v>
      </c>
      <c r="B145" s="32">
        <v>2137239</v>
      </c>
      <c r="C145" s="18">
        <v>1874038</v>
      </c>
      <c r="D145" s="18">
        <v>263201</v>
      </c>
      <c r="E145" s="66">
        <v>14.044592478914513</v>
      </c>
      <c r="F145" s="32">
        <v>110233</v>
      </c>
      <c r="G145" s="18">
        <v>79631</v>
      </c>
      <c r="H145" s="18">
        <v>30602</v>
      </c>
      <c r="I145" s="66">
        <v>38.429757255340256</v>
      </c>
      <c r="J145" s="60">
        <v>2247472</v>
      </c>
      <c r="K145" s="18">
        <v>1953669</v>
      </c>
      <c r="L145" s="18">
        <v>293803</v>
      </c>
      <c r="M145" s="51">
        <v>15.038524949722804</v>
      </c>
      <c r="N145" s="49"/>
    </row>
    <row r="146" spans="1:14" ht="15.95" customHeight="1" x14ac:dyDescent="0.15">
      <c r="A146" s="9" t="s">
        <v>51</v>
      </c>
      <c r="B146" s="32">
        <v>2290512</v>
      </c>
      <c r="C146" s="18">
        <v>2170153</v>
      </c>
      <c r="D146" s="18">
        <v>120359</v>
      </c>
      <c r="E146" s="66">
        <v>5.5461066569960735</v>
      </c>
      <c r="F146" s="32">
        <v>101500</v>
      </c>
      <c r="G146" s="18">
        <v>78279</v>
      </c>
      <c r="H146" s="18">
        <v>23221</v>
      </c>
      <c r="I146" s="66">
        <v>29.664405523831423</v>
      </c>
      <c r="J146" s="60">
        <v>2392012</v>
      </c>
      <c r="K146" s="18">
        <v>2248432</v>
      </c>
      <c r="L146" s="18">
        <v>143580</v>
      </c>
      <c r="M146" s="51">
        <v>6.3857835149117248</v>
      </c>
      <c r="N146" s="49"/>
    </row>
    <row r="147" spans="1:14" ht="15.95" customHeight="1" x14ac:dyDescent="0.15">
      <c r="A147" s="9" t="s">
        <v>163</v>
      </c>
      <c r="B147" s="32">
        <v>1975903</v>
      </c>
      <c r="C147" s="18">
        <v>1836529</v>
      </c>
      <c r="D147" s="18">
        <v>139374</v>
      </c>
      <c r="E147" s="66">
        <v>7.5889898825447348</v>
      </c>
      <c r="F147" s="32">
        <v>73015</v>
      </c>
      <c r="G147" s="18">
        <v>55177</v>
      </c>
      <c r="H147" s="18">
        <v>17838</v>
      </c>
      <c r="I147" s="66">
        <v>32.328687677836783</v>
      </c>
      <c r="J147" s="60">
        <v>2048918</v>
      </c>
      <c r="K147" s="18">
        <v>1891706</v>
      </c>
      <c r="L147" s="18">
        <v>157212</v>
      </c>
      <c r="M147" s="51">
        <v>8.3105937180513241</v>
      </c>
      <c r="N147" s="49"/>
    </row>
    <row r="148" spans="1:14" ht="15.95" customHeight="1" x14ac:dyDescent="0.15">
      <c r="A148" s="9" t="s">
        <v>164</v>
      </c>
      <c r="B148" s="32">
        <v>5100464</v>
      </c>
      <c r="C148" s="18">
        <v>4942380</v>
      </c>
      <c r="D148" s="18">
        <v>158084</v>
      </c>
      <c r="E148" s="66">
        <v>3.1985399746680749</v>
      </c>
      <c r="F148" s="32">
        <v>226018</v>
      </c>
      <c r="G148" s="18">
        <v>174110</v>
      </c>
      <c r="H148" s="18">
        <v>51908</v>
      </c>
      <c r="I148" s="66">
        <v>29.813336396530925</v>
      </c>
      <c r="J148" s="60">
        <v>5326482</v>
      </c>
      <c r="K148" s="18">
        <v>5116490</v>
      </c>
      <c r="L148" s="18">
        <v>209992</v>
      </c>
      <c r="M148" s="51">
        <v>4.1042198851165539</v>
      </c>
      <c r="N148" s="49"/>
    </row>
    <row r="149" spans="1:14" ht="15.95" customHeight="1" x14ac:dyDescent="0.15">
      <c r="A149" s="9" t="s">
        <v>165</v>
      </c>
      <c r="B149" s="32">
        <v>2597336</v>
      </c>
      <c r="C149" s="18">
        <v>2505391</v>
      </c>
      <c r="D149" s="18">
        <v>91945</v>
      </c>
      <c r="E149" s="66">
        <v>3.6698862572748125</v>
      </c>
      <c r="F149" s="32">
        <v>111981</v>
      </c>
      <c r="G149" s="18">
        <v>87841</v>
      </c>
      <c r="H149" s="18">
        <v>24140</v>
      </c>
      <c r="I149" s="66">
        <v>27.481472205462143</v>
      </c>
      <c r="J149" s="60">
        <v>2709317</v>
      </c>
      <c r="K149" s="18">
        <v>2593232</v>
      </c>
      <c r="L149" s="18">
        <v>116085</v>
      </c>
      <c r="M149" s="51">
        <v>4.4764602627146353</v>
      </c>
      <c r="N149" s="49"/>
    </row>
    <row r="150" spans="1:14" ht="15.95" customHeight="1" x14ac:dyDescent="0.15">
      <c r="A150" s="9" t="s">
        <v>166</v>
      </c>
      <c r="B150" s="32">
        <v>2158047</v>
      </c>
      <c r="C150" s="18">
        <v>2036482</v>
      </c>
      <c r="D150" s="18">
        <v>121565</v>
      </c>
      <c r="E150" s="66">
        <v>5.9693628522127868</v>
      </c>
      <c r="F150" s="32">
        <v>79997</v>
      </c>
      <c r="G150" s="18">
        <v>63227</v>
      </c>
      <c r="H150" s="18">
        <v>16770</v>
      </c>
      <c r="I150" s="66">
        <v>26.523478893510681</v>
      </c>
      <c r="J150" s="60">
        <v>2238044</v>
      </c>
      <c r="K150" s="18">
        <v>2099709</v>
      </c>
      <c r="L150" s="18">
        <v>138335</v>
      </c>
      <c r="M150" s="51">
        <v>6.5882939016787558</v>
      </c>
      <c r="N150" s="49"/>
    </row>
    <row r="151" spans="1:14" ht="15.95" customHeight="1" x14ac:dyDescent="0.15">
      <c r="A151" s="9" t="s">
        <v>167</v>
      </c>
      <c r="B151" s="32">
        <v>1951876</v>
      </c>
      <c r="C151" s="18">
        <v>1843640</v>
      </c>
      <c r="D151" s="18">
        <v>108236</v>
      </c>
      <c r="E151" s="66">
        <v>5.8707773751925538</v>
      </c>
      <c r="F151" s="32">
        <v>67719</v>
      </c>
      <c r="G151" s="18">
        <v>53546</v>
      </c>
      <c r="H151" s="18">
        <v>14173</v>
      </c>
      <c r="I151" s="66">
        <v>26.468830538228811</v>
      </c>
      <c r="J151" s="60">
        <v>2019595</v>
      </c>
      <c r="K151" s="18">
        <v>1897186</v>
      </c>
      <c r="L151" s="18">
        <v>122409</v>
      </c>
      <c r="M151" s="51">
        <v>6.4521348987395015</v>
      </c>
      <c r="N151" s="49"/>
    </row>
    <row r="152" spans="1:14" ht="15.95" customHeight="1" x14ac:dyDescent="0.15">
      <c r="A152" s="9" t="s">
        <v>168</v>
      </c>
      <c r="B152" s="32">
        <v>2098350</v>
      </c>
      <c r="C152" s="18">
        <v>2048817</v>
      </c>
      <c r="D152" s="18">
        <v>49533</v>
      </c>
      <c r="E152" s="66">
        <v>2.4176390570753754</v>
      </c>
      <c r="F152" s="32">
        <v>75277</v>
      </c>
      <c r="G152" s="18">
        <v>59631</v>
      </c>
      <c r="H152" s="18">
        <v>15646</v>
      </c>
      <c r="I152" s="66">
        <v>26.238030554577318</v>
      </c>
      <c r="J152" s="60">
        <v>2173627</v>
      </c>
      <c r="K152" s="18">
        <v>2108448</v>
      </c>
      <c r="L152" s="18">
        <v>65179</v>
      </c>
      <c r="M152" s="51">
        <v>3.0913259421147687</v>
      </c>
      <c r="N152" s="49"/>
    </row>
    <row r="153" spans="1:14" ht="15.95" customHeight="1" x14ac:dyDescent="0.15">
      <c r="A153" s="9" t="s">
        <v>40</v>
      </c>
      <c r="B153" s="32">
        <v>2017488</v>
      </c>
      <c r="C153" s="18">
        <v>2018086</v>
      </c>
      <c r="D153" s="18">
        <v>-598</v>
      </c>
      <c r="E153" s="66">
        <v>-2.9632037485022938E-2</v>
      </c>
      <c r="F153" s="32">
        <v>102523</v>
      </c>
      <c r="G153" s="18">
        <v>85750</v>
      </c>
      <c r="H153" s="18">
        <v>16773</v>
      </c>
      <c r="I153" s="66">
        <v>19.560349854227404</v>
      </c>
      <c r="J153" s="60">
        <v>2120011</v>
      </c>
      <c r="K153" s="18">
        <v>2103836</v>
      </c>
      <c r="L153" s="18">
        <v>16175</v>
      </c>
      <c r="M153" s="51">
        <v>0.76883369236005095</v>
      </c>
      <c r="N153" s="49"/>
    </row>
    <row r="154" spans="1:14" ht="15.95" customHeight="1" x14ac:dyDescent="0.15">
      <c r="A154" s="10" t="s">
        <v>55</v>
      </c>
      <c r="B154" s="33">
        <f>SUM(B145:B153)</f>
        <v>22327215</v>
      </c>
      <c r="C154" s="19">
        <f>SUM(C145:C153)</f>
        <v>21275516</v>
      </c>
      <c r="D154" s="45">
        <f t="shared" si="18"/>
        <v>1051699</v>
      </c>
      <c r="E154" s="67">
        <f t="shared" si="19"/>
        <v>4.943236159348614</v>
      </c>
      <c r="F154" s="33">
        <f>SUM(F145:F153)</f>
        <v>948263</v>
      </c>
      <c r="G154" s="19">
        <f>SUM(G145:G153)</f>
        <v>737192</v>
      </c>
      <c r="H154" s="45">
        <f t="shared" si="16"/>
        <v>211071</v>
      </c>
      <c r="I154" s="67">
        <f t="shared" si="20"/>
        <v>28.6317540070972</v>
      </c>
      <c r="J154" s="44">
        <f>SUM(J145:J153)</f>
        <v>23275478</v>
      </c>
      <c r="K154" s="19">
        <f t="shared" si="21"/>
        <v>22012708</v>
      </c>
      <c r="L154" s="45">
        <f t="shared" si="17"/>
        <v>1262770</v>
      </c>
      <c r="M154" s="52">
        <f t="shared" si="22"/>
        <v>5.7365499964838493</v>
      </c>
      <c r="N154" s="49"/>
    </row>
    <row r="155" spans="1:14" ht="15.95" customHeight="1" x14ac:dyDescent="0.15">
      <c r="A155" s="9" t="s">
        <v>169</v>
      </c>
      <c r="B155" s="32">
        <v>4015572</v>
      </c>
      <c r="C155" s="18">
        <v>3770529</v>
      </c>
      <c r="D155" s="18">
        <v>245043</v>
      </c>
      <c r="E155" s="66">
        <v>6.4989024086540645</v>
      </c>
      <c r="F155" s="32">
        <v>311053</v>
      </c>
      <c r="G155" s="18">
        <v>235469</v>
      </c>
      <c r="H155" s="18">
        <v>75584</v>
      </c>
      <c r="I155" s="66">
        <v>32.099342163936655</v>
      </c>
      <c r="J155" s="60">
        <v>4326625</v>
      </c>
      <c r="K155" s="18">
        <v>4005998</v>
      </c>
      <c r="L155" s="18">
        <v>320627</v>
      </c>
      <c r="M155" s="51">
        <v>8.003673491599347</v>
      </c>
      <c r="N155" s="49"/>
    </row>
    <row r="156" spans="1:14" ht="15.95" customHeight="1" x14ac:dyDescent="0.15">
      <c r="A156" s="9" t="s">
        <v>170</v>
      </c>
      <c r="B156" s="32">
        <v>2692212</v>
      </c>
      <c r="C156" s="18">
        <v>2538128</v>
      </c>
      <c r="D156" s="18">
        <v>154084</v>
      </c>
      <c r="E156" s="66">
        <v>6.0707734204106334</v>
      </c>
      <c r="F156" s="32">
        <v>119300</v>
      </c>
      <c r="G156" s="18">
        <v>94032</v>
      </c>
      <c r="H156" s="18">
        <v>25268</v>
      </c>
      <c r="I156" s="66">
        <v>26.871703249957463</v>
      </c>
      <c r="J156" s="60">
        <v>2811512</v>
      </c>
      <c r="K156" s="18">
        <v>2632160</v>
      </c>
      <c r="L156" s="18">
        <v>179352</v>
      </c>
      <c r="M156" s="51">
        <v>6.813871497173424</v>
      </c>
      <c r="N156" s="49"/>
    </row>
    <row r="157" spans="1:14" ht="15.95" customHeight="1" x14ac:dyDescent="0.15">
      <c r="A157" s="9" t="s">
        <v>171</v>
      </c>
      <c r="B157" s="32">
        <v>3437469</v>
      </c>
      <c r="C157" s="18">
        <v>3177832</v>
      </c>
      <c r="D157" s="18">
        <v>259637</v>
      </c>
      <c r="E157" s="66">
        <v>8.1702556963363708</v>
      </c>
      <c r="F157" s="32">
        <v>266337</v>
      </c>
      <c r="G157" s="18">
        <v>198453</v>
      </c>
      <c r="H157" s="18">
        <v>67884</v>
      </c>
      <c r="I157" s="66">
        <v>34.206587957853998</v>
      </c>
      <c r="J157" s="60">
        <v>3703806</v>
      </c>
      <c r="K157" s="18">
        <v>3376285</v>
      </c>
      <c r="L157" s="18">
        <v>327521</v>
      </c>
      <c r="M157" s="51">
        <v>9.7006324999222517</v>
      </c>
      <c r="N157" s="49"/>
    </row>
    <row r="158" spans="1:14" ht="15.95" customHeight="1" x14ac:dyDescent="0.15">
      <c r="A158" s="9" t="s">
        <v>53</v>
      </c>
      <c r="B158" s="32">
        <v>2496199</v>
      </c>
      <c r="C158" s="18">
        <v>2348188</v>
      </c>
      <c r="D158" s="18">
        <v>148011</v>
      </c>
      <c r="E158" s="66">
        <v>6.3032005955230161</v>
      </c>
      <c r="F158" s="32">
        <v>107619</v>
      </c>
      <c r="G158" s="18">
        <v>84700</v>
      </c>
      <c r="H158" s="18">
        <v>22919</v>
      </c>
      <c r="I158" s="66">
        <v>27.059031877213695</v>
      </c>
      <c r="J158" s="60">
        <v>2603818</v>
      </c>
      <c r="K158" s="18">
        <v>2432888</v>
      </c>
      <c r="L158" s="18">
        <v>170930</v>
      </c>
      <c r="M158" s="51">
        <v>7.025806366754245</v>
      </c>
      <c r="N158" s="49"/>
    </row>
    <row r="159" spans="1:14" ht="15.95" customHeight="1" x14ac:dyDescent="0.15">
      <c r="A159" s="9" t="s">
        <v>172</v>
      </c>
      <c r="B159" s="32">
        <v>2640323</v>
      </c>
      <c r="C159" s="18">
        <v>2602600</v>
      </c>
      <c r="D159" s="18">
        <v>37723</v>
      </c>
      <c r="E159" s="66">
        <v>1.449435180204411</v>
      </c>
      <c r="F159" s="32">
        <v>120177</v>
      </c>
      <c r="G159" s="18">
        <v>99115</v>
      </c>
      <c r="H159" s="18">
        <v>21062</v>
      </c>
      <c r="I159" s="66">
        <v>21.250063058063866</v>
      </c>
      <c r="J159" s="60">
        <v>2760500</v>
      </c>
      <c r="K159" s="18">
        <v>2701715</v>
      </c>
      <c r="L159" s="18">
        <v>58785</v>
      </c>
      <c r="M159" s="51">
        <v>2.1758401607867595</v>
      </c>
      <c r="N159" s="49"/>
    </row>
    <row r="160" spans="1:14" ht="15.95" customHeight="1" x14ac:dyDescent="0.15">
      <c r="A160" s="9" t="s">
        <v>102</v>
      </c>
      <c r="B160" s="32">
        <v>2177959</v>
      </c>
      <c r="C160" s="18">
        <v>2029702</v>
      </c>
      <c r="D160" s="18">
        <v>148257</v>
      </c>
      <c r="E160" s="66">
        <v>7.3043727601391728</v>
      </c>
      <c r="F160" s="32">
        <v>106803</v>
      </c>
      <c r="G160" s="18">
        <v>83040</v>
      </c>
      <c r="H160" s="18">
        <v>23763</v>
      </c>
      <c r="I160" s="66">
        <v>28.616329479768787</v>
      </c>
      <c r="J160" s="60">
        <v>2284762</v>
      </c>
      <c r="K160" s="18">
        <v>2112742</v>
      </c>
      <c r="L160" s="18">
        <v>172020</v>
      </c>
      <c r="M160" s="51">
        <v>8.142025860232815</v>
      </c>
      <c r="N160" s="49"/>
    </row>
    <row r="161" spans="1:14" ht="15.95" customHeight="1" x14ac:dyDescent="0.15">
      <c r="A161" s="9" t="s">
        <v>173</v>
      </c>
      <c r="B161" s="32">
        <v>2501664</v>
      </c>
      <c r="C161" s="18">
        <v>2298629</v>
      </c>
      <c r="D161" s="18">
        <v>203035</v>
      </c>
      <c r="E161" s="66">
        <v>8.832873856546664</v>
      </c>
      <c r="F161" s="32">
        <v>92820</v>
      </c>
      <c r="G161" s="18">
        <v>71366</v>
      </c>
      <c r="H161" s="18">
        <v>21454</v>
      </c>
      <c r="I161" s="66">
        <v>30.061934254406857</v>
      </c>
      <c r="J161" s="60">
        <v>2594484</v>
      </c>
      <c r="K161" s="18">
        <v>2369995</v>
      </c>
      <c r="L161" s="18">
        <v>224489</v>
      </c>
      <c r="M161" s="51">
        <v>9.4721296880373167</v>
      </c>
      <c r="N161" s="49"/>
    </row>
    <row r="162" spans="1:14" ht="15.95" customHeight="1" x14ac:dyDescent="0.15">
      <c r="A162" s="9" t="s">
        <v>174</v>
      </c>
      <c r="B162" s="32">
        <v>2481001</v>
      </c>
      <c r="C162" s="18">
        <v>2234109</v>
      </c>
      <c r="D162" s="18">
        <v>246892</v>
      </c>
      <c r="E162" s="66">
        <v>11.051027501343937</v>
      </c>
      <c r="F162" s="32">
        <v>134880</v>
      </c>
      <c r="G162" s="18">
        <v>98233</v>
      </c>
      <c r="H162" s="18">
        <v>36647</v>
      </c>
      <c r="I162" s="66">
        <v>37.306200563965263</v>
      </c>
      <c r="J162" s="60">
        <v>2615881</v>
      </c>
      <c r="K162" s="18">
        <v>2332342</v>
      </c>
      <c r="L162" s="18">
        <v>283539</v>
      </c>
      <c r="M162" s="51">
        <v>12.156836347328136</v>
      </c>
      <c r="N162" s="49"/>
    </row>
    <row r="163" spans="1:14" ht="15.95" customHeight="1" x14ac:dyDescent="0.15">
      <c r="A163" s="9" t="s">
        <v>175</v>
      </c>
      <c r="B163" s="32">
        <v>6356816</v>
      </c>
      <c r="C163" s="18">
        <v>6256110</v>
      </c>
      <c r="D163" s="18">
        <v>100706</v>
      </c>
      <c r="E163" s="66">
        <v>1.6097223354448691</v>
      </c>
      <c r="F163" s="32">
        <v>357138</v>
      </c>
      <c r="G163" s="18">
        <v>286677</v>
      </c>
      <c r="H163" s="18">
        <v>70461</v>
      </c>
      <c r="I163" s="66">
        <v>24.578532634288763</v>
      </c>
      <c r="J163" s="60">
        <v>6713954</v>
      </c>
      <c r="K163" s="18">
        <v>6542787</v>
      </c>
      <c r="L163" s="18">
        <v>171167</v>
      </c>
      <c r="M163" s="51">
        <v>2.6161175658018516</v>
      </c>
      <c r="N163" s="49"/>
    </row>
    <row r="164" spans="1:14" ht="15.95" customHeight="1" x14ac:dyDescent="0.15">
      <c r="A164" s="9" t="s">
        <v>176</v>
      </c>
      <c r="B164" s="32">
        <v>3724841</v>
      </c>
      <c r="C164" s="18">
        <v>3532257</v>
      </c>
      <c r="D164" s="18">
        <v>192584</v>
      </c>
      <c r="E164" s="66">
        <v>5.4521514148036232</v>
      </c>
      <c r="F164" s="32">
        <v>195873</v>
      </c>
      <c r="G164" s="18">
        <v>155344</v>
      </c>
      <c r="H164" s="18">
        <v>40529</v>
      </c>
      <c r="I164" s="66">
        <v>26.089839324338243</v>
      </c>
      <c r="J164" s="60">
        <v>3920714</v>
      </c>
      <c r="K164" s="18">
        <v>3687601</v>
      </c>
      <c r="L164" s="18">
        <v>233113</v>
      </c>
      <c r="M164" s="51">
        <v>6.3215353287950622</v>
      </c>
      <c r="N164" s="49"/>
    </row>
    <row r="165" spans="1:14" ht="15.95" customHeight="1" x14ac:dyDescent="0.15">
      <c r="A165" s="9" t="s">
        <v>177</v>
      </c>
      <c r="B165" s="32">
        <v>2485009</v>
      </c>
      <c r="C165" s="18">
        <v>2321481</v>
      </c>
      <c r="D165" s="18">
        <v>163528</v>
      </c>
      <c r="E165" s="66">
        <v>7.0441239880920836</v>
      </c>
      <c r="F165" s="32">
        <v>89148</v>
      </c>
      <c r="G165" s="18">
        <v>67427</v>
      </c>
      <c r="H165" s="18">
        <v>21721</v>
      </c>
      <c r="I165" s="66">
        <v>32.21409820991591</v>
      </c>
      <c r="J165" s="60">
        <v>2574157</v>
      </c>
      <c r="K165" s="18">
        <v>2388908</v>
      </c>
      <c r="L165" s="18">
        <v>185249</v>
      </c>
      <c r="M165" s="51">
        <v>7.754547265947453</v>
      </c>
      <c r="N165" s="49"/>
    </row>
    <row r="166" spans="1:14" ht="15.95" customHeight="1" x14ac:dyDescent="0.15">
      <c r="A166" s="9" t="s">
        <v>136</v>
      </c>
      <c r="B166" s="32">
        <v>2265615</v>
      </c>
      <c r="C166" s="18">
        <v>2089706</v>
      </c>
      <c r="D166" s="18">
        <v>175909</v>
      </c>
      <c r="E166" s="66">
        <v>8.4178827069453792</v>
      </c>
      <c r="F166" s="32">
        <v>107105</v>
      </c>
      <c r="G166" s="18">
        <v>82645</v>
      </c>
      <c r="H166" s="18">
        <v>24460</v>
      </c>
      <c r="I166" s="66">
        <v>29.59646681589933</v>
      </c>
      <c r="J166" s="60">
        <v>2372720</v>
      </c>
      <c r="K166" s="18">
        <v>2172351</v>
      </c>
      <c r="L166" s="18">
        <v>200369</v>
      </c>
      <c r="M166" s="51">
        <v>9.2236015266409517</v>
      </c>
      <c r="N166" s="49"/>
    </row>
    <row r="167" spans="1:14" ht="15.95" customHeight="1" x14ac:dyDescent="0.15">
      <c r="A167" s="9" t="s">
        <v>145</v>
      </c>
      <c r="B167" s="32">
        <v>1222204</v>
      </c>
      <c r="C167" s="18">
        <v>1199019</v>
      </c>
      <c r="D167" s="18">
        <v>23185</v>
      </c>
      <c r="E167" s="66">
        <v>1.9336641037381392</v>
      </c>
      <c r="F167" s="32">
        <v>40934</v>
      </c>
      <c r="G167" s="18">
        <v>32894</v>
      </c>
      <c r="H167" s="18">
        <v>8040</v>
      </c>
      <c r="I167" s="66">
        <v>24.442147504104092</v>
      </c>
      <c r="J167" s="60">
        <v>1263138</v>
      </c>
      <c r="K167" s="18">
        <v>1231913</v>
      </c>
      <c r="L167" s="18">
        <v>31225</v>
      </c>
      <c r="M167" s="51">
        <v>2.534675744147517</v>
      </c>
      <c r="N167" s="49"/>
    </row>
    <row r="168" spans="1:14" ht="15.95" customHeight="1" x14ac:dyDescent="0.15">
      <c r="A168" s="9" t="s">
        <v>50</v>
      </c>
      <c r="B168" s="32">
        <v>2870911</v>
      </c>
      <c r="C168" s="18">
        <v>2769827</v>
      </c>
      <c r="D168" s="18">
        <v>101084</v>
      </c>
      <c r="E168" s="66">
        <v>3.649469804431829</v>
      </c>
      <c r="F168" s="32">
        <v>123775</v>
      </c>
      <c r="G168" s="18">
        <v>99897</v>
      </c>
      <c r="H168" s="18">
        <v>23878</v>
      </c>
      <c r="I168" s="66">
        <v>23.902619698289236</v>
      </c>
      <c r="J168" s="60">
        <v>2994686</v>
      </c>
      <c r="K168" s="18">
        <v>2869724</v>
      </c>
      <c r="L168" s="18">
        <v>124962</v>
      </c>
      <c r="M168" s="51">
        <v>4.3544954148900725</v>
      </c>
      <c r="N168" s="49"/>
    </row>
    <row r="169" spans="1:14" ht="15.95" customHeight="1" x14ac:dyDescent="0.15">
      <c r="A169" s="9" t="s">
        <v>108</v>
      </c>
      <c r="B169" s="32">
        <v>3690655</v>
      </c>
      <c r="C169" s="18">
        <v>3498023</v>
      </c>
      <c r="D169" s="18">
        <v>192632</v>
      </c>
      <c r="E169" s="66">
        <v>5.5068820302210701</v>
      </c>
      <c r="F169" s="32">
        <v>194072</v>
      </c>
      <c r="G169" s="18">
        <v>148548</v>
      </c>
      <c r="H169" s="18">
        <v>45524</v>
      </c>
      <c r="I169" s="66">
        <v>30.645986482483778</v>
      </c>
      <c r="J169" s="60">
        <v>3884727</v>
      </c>
      <c r="K169" s="18">
        <v>3646571</v>
      </c>
      <c r="L169" s="18">
        <v>238156</v>
      </c>
      <c r="M169" s="51">
        <v>6.5309574391942462</v>
      </c>
      <c r="N169" s="49"/>
    </row>
    <row r="170" spans="1:14" ht="15.95" customHeight="1" x14ac:dyDescent="0.15">
      <c r="A170" s="10" t="s">
        <v>216</v>
      </c>
      <c r="B170" s="33">
        <f>SUM(B155:B169)</f>
        <v>45058450</v>
      </c>
      <c r="C170" s="19">
        <f>SUM(C155:C169)</f>
        <v>42666140</v>
      </c>
      <c r="D170" s="45">
        <f t="shared" si="18"/>
        <v>2392310</v>
      </c>
      <c r="E170" s="67">
        <f t="shared" si="19"/>
        <v>5.6070457744712785</v>
      </c>
      <c r="F170" s="33">
        <f>SUM(F155:F169)</f>
        <v>2367034</v>
      </c>
      <c r="G170" s="19">
        <f>SUM(G155:G169)</f>
        <v>1837840</v>
      </c>
      <c r="H170" s="45">
        <f t="shared" si="16"/>
        <v>529194</v>
      </c>
      <c r="I170" s="67">
        <f t="shared" si="20"/>
        <v>28.794345536064075</v>
      </c>
      <c r="J170" s="44">
        <f>SUM(J155:J169)</f>
        <v>47425484</v>
      </c>
      <c r="K170" s="19">
        <f t="shared" si="21"/>
        <v>44503980</v>
      </c>
      <c r="L170" s="45">
        <f t="shared" si="17"/>
        <v>2921504</v>
      </c>
      <c r="M170" s="52">
        <f t="shared" si="22"/>
        <v>6.5645904029257602</v>
      </c>
      <c r="N170" s="49"/>
    </row>
    <row r="171" spans="1:14" ht="15.75" customHeight="1" x14ac:dyDescent="0.15">
      <c r="A171" s="9" t="s">
        <v>187</v>
      </c>
      <c r="B171" s="32">
        <v>5334503</v>
      </c>
      <c r="C171" s="18">
        <v>5083063</v>
      </c>
      <c r="D171" s="18">
        <v>251440</v>
      </c>
      <c r="E171" s="66">
        <v>4.9466237188089153</v>
      </c>
      <c r="F171" s="32">
        <v>712805</v>
      </c>
      <c r="G171" s="18">
        <v>538264</v>
      </c>
      <c r="H171" s="18">
        <v>174541</v>
      </c>
      <c r="I171" s="66">
        <v>32.426653092162958</v>
      </c>
      <c r="J171" s="60">
        <v>6047308</v>
      </c>
      <c r="K171" s="18">
        <v>5621327</v>
      </c>
      <c r="L171" s="18">
        <v>425981</v>
      </c>
      <c r="M171" s="51">
        <v>7.5779437844480491</v>
      </c>
      <c r="N171" s="49"/>
    </row>
    <row r="172" spans="1:14" ht="15.75" customHeight="1" x14ac:dyDescent="0.15">
      <c r="A172" s="9" t="s">
        <v>188</v>
      </c>
      <c r="B172" s="32">
        <v>2823515</v>
      </c>
      <c r="C172" s="18">
        <v>2727706</v>
      </c>
      <c r="D172" s="18">
        <v>95809</v>
      </c>
      <c r="E172" s="66">
        <v>3.512438657245319</v>
      </c>
      <c r="F172" s="32">
        <v>168787</v>
      </c>
      <c r="G172" s="18">
        <v>131270</v>
      </c>
      <c r="H172" s="18">
        <v>37517</v>
      </c>
      <c r="I172" s="66">
        <v>28.580025900815116</v>
      </c>
      <c r="J172" s="60">
        <v>2992302</v>
      </c>
      <c r="K172" s="18">
        <v>2858976</v>
      </c>
      <c r="L172" s="18">
        <v>133326</v>
      </c>
      <c r="M172" s="51">
        <v>4.6634179510426108</v>
      </c>
      <c r="N172" s="49"/>
    </row>
    <row r="173" spans="1:14" ht="15.75" customHeight="1" x14ac:dyDescent="0.15">
      <c r="A173" s="9" t="s">
        <v>189</v>
      </c>
      <c r="B173" s="32">
        <v>2915594</v>
      </c>
      <c r="C173" s="18">
        <v>2796031</v>
      </c>
      <c r="D173" s="18">
        <v>119563</v>
      </c>
      <c r="E173" s="66">
        <v>4.2761686118644606</v>
      </c>
      <c r="F173" s="32">
        <v>148139</v>
      </c>
      <c r="G173" s="18">
        <v>114783</v>
      </c>
      <c r="H173" s="18">
        <v>33356</v>
      </c>
      <c r="I173" s="66">
        <v>29.060052446790902</v>
      </c>
      <c r="J173" s="60">
        <v>3063733</v>
      </c>
      <c r="K173" s="18">
        <v>2910814</v>
      </c>
      <c r="L173" s="18">
        <v>152919</v>
      </c>
      <c r="M173" s="51">
        <v>5.2534789237649679</v>
      </c>
      <c r="N173" s="49"/>
    </row>
    <row r="174" spans="1:14" ht="15.75" customHeight="1" x14ac:dyDescent="0.15">
      <c r="A174" s="9" t="s">
        <v>190</v>
      </c>
      <c r="B174" s="32">
        <v>2791413</v>
      </c>
      <c r="C174" s="18">
        <v>2691704</v>
      </c>
      <c r="D174" s="18">
        <v>99709</v>
      </c>
      <c r="E174" s="66">
        <v>3.7043077544930645</v>
      </c>
      <c r="F174" s="32">
        <v>156825</v>
      </c>
      <c r="G174" s="18">
        <v>119569</v>
      </c>
      <c r="H174" s="18">
        <v>37256</v>
      </c>
      <c r="I174" s="66">
        <v>31.158577892263047</v>
      </c>
      <c r="J174" s="60">
        <v>2948238</v>
      </c>
      <c r="K174" s="18">
        <v>2811273</v>
      </c>
      <c r="L174" s="18">
        <v>136965</v>
      </c>
      <c r="M174" s="51">
        <v>4.8719921544439115</v>
      </c>
      <c r="N174" s="49"/>
    </row>
    <row r="175" spans="1:14" ht="15.75" customHeight="1" x14ac:dyDescent="0.15">
      <c r="A175" s="9" t="s">
        <v>149</v>
      </c>
      <c r="B175" s="32">
        <v>3521695</v>
      </c>
      <c r="C175" s="18">
        <v>3280415</v>
      </c>
      <c r="D175" s="18">
        <v>241280</v>
      </c>
      <c r="E175" s="66">
        <v>7.3551669529617447</v>
      </c>
      <c r="F175" s="32">
        <v>185186</v>
      </c>
      <c r="G175" s="18">
        <v>144236</v>
      </c>
      <c r="H175" s="18">
        <v>40950</v>
      </c>
      <c r="I175" s="66">
        <v>28.390970354141825</v>
      </c>
      <c r="J175" s="60">
        <v>3706881</v>
      </c>
      <c r="K175" s="18">
        <v>3424651</v>
      </c>
      <c r="L175" s="18">
        <v>282230</v>
      </c>
      <c r="M175" s="51">
        <v>8.2411317240793291</v>
      </c>
      <c r="N175" s="49"/>
    </row>
    <row r="176" spans="1:14" ht="15.75" customHeight="1" x14ac:dyDescent="0.15">
      <c r="A176" s="9" t="s">
        <v>191</v>
      </c>
      <c r="B176" s="32">
        <v>3031732</v>
      </c>
      <c r="C176" s="18">
        <v>2837559</v>
      </c>
      <c r="D176" s="18">
        <v>194173</v>
      </c>
      <c r="E176" s="66">
        <v>6.8429590362702593</v>
      </c>
      <c r="F176" s="32">
        <v>209609</v>
      </c>
      <c r="G176" s="18">
        <v>156972</v>
      </c>
      <c r="H176" s="18">
        <v>52637</v>
      </c>
      <c r="I176" s="66">
        <v>33.532731952195292</v>
      </c>
      <c r="J176" s="60">
        <v>3241341</v>
      </c>
      <c r="K176" s="18">
        <v>2994531</v>
      </c>
      <c r="L176" s="18">
        <v>246810</v>
      </c>
      <c r="M176" s="51">
        <v>8.2420252119614048</v>
      </c>
      <c r="N176" s="49"/>
    </row>
    <row r="177" spans="1:14" ht="15.75" customHeight="1" x14ac:dyDescent="0.15">
      <c r="A177" s="9" t="s">
        <v>192</v>
      </c>
      <c r="B177" s="32">
        <v>3268837</v>
      </c>
      <c r="C177" s="18">
        <v>3081165</v>
      </c>
      <c r="D177" s="18">
        <v>187672</v>
      </c>
      <c r="E177" s="66">
        <v>6.090942873880496</v>
      </c>
      <c r="F177" s="32">
        <v>402212</v>
      </c>
      <c r="G177" s="18">
        <v>287769</v>
      </c>
      <c r="H177" s="18">
        <v>114443</v>
      </c>
      <c r="I177" s="66">
        <v>39.769050870663627</v>
      </c>
      <c r="J177" s="60">
        <v>3671049</v>
      </c>
      <c r="K177" s="18">
        <v>3368934</v>
      </c>
      <c r="L177" s="18">
        <v>302115</v>
      </c>
      <c r="M177" s="51">
        <v>8.9676734539768361</v>
      </c>
      <c r="N177" s="49"/>
    </row>
    <row r="178" spans="1:14" ht="15.75" customHeight="1" x14ac:dyDescent="0.15">
      <c r="A178" s="9" t="s">
        <v>193</v>
      </c>
      <c r="B178" s="32">
        <v>1822546</v>
      </c>
      <c r="C178" s="18">
        <v>1631855</v>
      </c>
      <c r="D178" s="18">
        <v>190691</v>
      </c>
      <c r="E178" s="66">
        <v>11.685535785961374</v>
      </c>
      <c r="F178" s="32">
        <v>108947</v>
      </c>
      <c r="G178" s="18">
        <v>80555</v>
      </c>
      <c r="H178" s="18">
        <v>28392</v>
      </c>
      <c r="I178" s="66">
        <v>35.24548445161691</v>
      </c>
      <c r="J178" s="60">
        <v>1931493</v>
      </c>
      <c r="K178" s="18">
        <v>1712410</v>
      </c>
      <c r="L178" s="18">
        <v>219083</v>
      </c>
      <c r="M178" s="51">
        <v>12.793840260218056</v>
      </c>
      <c r="N178" s="49"/>
    </row>
    <row r="179" spans="1:14" ht="15.75" customHeight="1" x14ac:dyDescent="0.15">
      <c r="A179" s="9" t="s">
        <v>142</v>
      </c>
      <c r="B179" s="32">
        <v>1973617</v>
      </c>
      <c r="C179" s="18">
        <v>1879704</v>
      </c>
      <c r="D179" s="18">
        <v>93913</v>
      </c>
      <c r="E179" s="66">
        <v>4.996158969710125</v>
      </c>
      <c r="F179" s="32">
        <v>111048</v>
      </c>
      <c r="G179" s="18">
        <v>85436</v>
      </c>
      <c r="H179" s="18">
        <v>25612</v>
      </c>
      <c r="I179" s="66">
        <v>29.97799522449553</v>
      </c>
      <c r="J179" s="60">
        <v>2084665</v>
      </c>
      <c r="K179" s="18">
        <v>1965140</v>
      </c>
      <c r="L179" s="18">
        <v>119525</v>
      </c>
      <c r="M179" s="51">
        <v>6.0822638590634766</v>
      </c>
      <c r="N179" s="49"/>
    </row>
    <row r="180" spans="1:14" ht="15.75" customHeight="1" x14ac:dyDescent="0.15">
      <c r="A180" s="9" t="s">
        <v>194</v>
      </c>
      <c r="B180" s="32">
        <v>3092801</v>
      </c>
      <c r="C180" s="18">
        <v>2958643</v>
      </c>
      <c r="D180" s="18">
        <v>134158</v>
      </c>
      <c r="E180" s="66">
        <v>4.5344436621789104</v>
      </c>
      <c r="F180" s="32">
        <v>160150</v>
      </c>
      <c r="G180" s="18">
        <v>125717</v>
      </c>
      <c r="H180" s="18">
        <v>34433</v>
      </c>
      <c r="I180" s="66">
        <v>27.389295003857871</v>
      </c>
      <c r="J180" s="60">
        <v>3252951</v>
      </c>
      <c r="K180" s="18">
        <v>3084360</v>
      </c>
      <c r="L180" s="18">
        <v>168591</v>
      </c>
      <c r="M180" s="51">
        <v>5.4659961872155005</v>
      </c>
      <c r="N180" s="49"/>
    </row>
    <row r="181" spans="1:14" ht="15.75" customHeight="1" x14ac:dyDescent="0.15">
      <c r="A181" s="9" t="s">
        <v>195</v>
      </c>
      <c r="B181" s="32">
        <v>3339170</v>
      </c>
      <c r="C181" s="18">
        <v>3192109</v>
      </c>
      <c r="D181" s="18">
        <v>147061</v>
      </c>
      <c r="E181" s="66">
        <v>4.6070168656521444</v>
      </c>
      <c r="F181" s="32">
        <v>163755</v>
      </c>
      <c r="G181" s="18">
        <v>130997</v>
      </c>
      <c r="H181" s="18">
        <v>32758</v>
      </c>
      <c r="I181" s="66">
        <v>25.006679542279592</v>
      </c>
      <c r="J181" s="60">
        <v>3502925</v>
      </c>
      <c r="K181" s="18">
        <v>3323106</v>
      </c>
      <c r="L181" s="18">
        <v>179819</v>
      </c>
      <c r="M181" s="51">
        <v>5.4111725596475102</v>
      </c>
      <c r="N181" s="49"/>
    </row>
    <row r="182" spans="1:14" ht="15.75" customHeight="1" x14ac:dyDescent="0.15">
      <c r="A182" s="9" t="s">
        <v>196</v>
      </c>
      <c r="B182" s="32">
        <v>5827289</v>
      </c>
      <c r="C182" s="18">
        <v>5574296</v>
      </c>
      <c r="D182" s="18">
        <v>252993</v>
      </c>
      <c r="E182" s="66">
        <v>4.5385641523162743</v>
      </c>
      <c r="F182" s="32">
        <v>436388</v>
      </c>
      <c r="G182" s="18">
        <v>334705</v>
      </c>
      <c r="H182" s="18">
        <v>101683</v>
      </c>
      <c r="I182" s="66">
        <v>30.37988676595808</v>
      </c>
      <c r="J182" s="60">
        <v>6263677</v>
      </c>
      <c r="K182" s="18">
        <v>5909001</v>
      </c>
      <c r="L182" s="18">
        <v>354676</v>
      </c>
      <c r="M182" s="51">
        <v>6.0023005580807993</v>
      </c>
      <c r="N182" s="49"/>
    </row>
    <row r="183" spans="1:14" ht="15.75" customHeight="1" x14ac:dyDescent="0.15">
      <c r="A183" s="9" t="s">
        <v>197</v>
      </c>
      <c r="B183" s="32">
        <v>3039669</v>
      </c>
      <c r="C183" s="18">
        <v>2906923</v>
      </c>
      <c r="D183" s="18">
        <v>132746</v>
      </c>
      <c r="E183" s="66">
        <v>4.5665468263177251</v>
      </c>
      <c r="F183" s="32">
        <v>149052</v>
      </c>
      <c r="G183" s="18">
        <v>114241</v>
      </c>
      <c r="H183" s="18">
        <v>34811</v>
      </c>
      <c r="I183" s="66">
        <v>30.471546992760917</v>
      </c>
      <c r="J183" s="60">
        <v>3188721</v>
      </c>
      <c r="K183" s="18">
        <v>3021164</v>
      </c>
      <c r="L183" s="18">
        <v>167557</v>
      </c>
      <c r="M183" s="51">
        <v>5.5461073943685282</v>
      </c>
      <c r="N183" s="49"/>
    </row>
    <row r="184" spans="1:14" ht="15.75" customHeight="1" x14ac:dyDescent="0.15">
      <c r="A184" s="9" t="s">
        <v>76</v>
      </c>
      <c r="B184" s="32">
        <v>2400279</v>
      </c>
      <c r="C184" s="18">
        <v>2186923</v>
      </c>
      <c r="D184" s="18">
        <v>213356</v>
      </c>
      <c r="E184" s="66">
        <v>9.7559904944069817</v>
      </c>
      <c r="F184" s="32">
        <v>112875</v>
      </c>
      <c r="G184" s="18">
        <v>83285</v>
      </c>
      <c r="H184" s="18">
        <v>29590</v>
      </c>
      <c r="I184" s="66">
        <v>35.528606591823255</v>
      </c>
      <c r="J184" s="60">
        <v>2513154</v>
      </c>
      <c r="K184" s="18">
        <v>2270208</v>
      </c>
      <c r="L184" s="18">
        <v>242946</v>
      </c>
      <c r="M184" s="51">
        <v>10.701486383626522</v>
      </c>
      <c r="N184" s="49"/>
    </row>
    <row r="185" spans="1:14" ht="15.75" customHeight="1" x14ac:dyDescent="0.15">
      <c r="A185" s="9" t="s">
        <v>198</v>
      </c>
      <c r="B185" s="32">
        <v>2845879</v>
      </c>
      <c r="C185" s="18">
        <v>2643665</v>
      </c>
      <c r="D185" s="18">
        <v>202214</v>
      </c>
      <c r="E185" s="66">
        <v>7.6490024265555583</v>
      </c>
      <c r="F185" s="32">
        <v>159887</v>
      </c>
      <c r="G185" s="18">
        <v>120160</v>
      </c>
      <c r="H185" s="18">
        <v>39727</v>
      </c>
      <c r="I185" s="66">
        <v>33.061750998668444</v>
      </c>
      <c r="J185" s="60">
        <v>3005766</v>
      </c>
      <c r="K185" s="18">
        <v>2763825</v>
      </c>
      <c r="L185" s="18">
        <v>241941</v>
      </c>
      <c r="M185" s="51">
        <v>8.7538465713277791</v>
      </c>
      <c r="N185" s="49"/>
    </row>
    <row r="186" spans="1:14" ht="15.75" customHeight="1" x14ac:dyDescent="0.15">
      <c r="A186" s="9" t="s">
        <v>179</v>
      </c>
      <c r="B186" s="32">
        <v>4156841</v>
      </c>
      <c r="C186" s="18">
        <v>3952212</v>
      </c>
      <c r="D186" s="18">
        <v>204629</v>
      </c>
      <c r="E186" s="66">
        <v>5.1775815669807184</v>
      </c>
      <c r="F186" s="32">
        <v>189375</v>
      </c>
      <c r="G186" s="18">
        <v>146568</v>
      </c>
      <c r="H186" s="18">
        <v>42807</v>
      </c>
      <c r="I186" s="66">
        <v>29.20623874242672</v>
      </c>
      <c r="J186" s="60">
        <v>4346216</v>
      </c>
      <c r="K186" s="18">
        <v>4098780</v>
      </c>
      <c r="L186" s="18">
        <v>247436</v>
      </c>
      <c r="M186" s="51">
        <v>6.0368207125046967</v>
      </c>
      <c r="N186" s="49"/>
    </row>
    <row r="187" spans="1:14" ht="15.75" customHeight="1" x14ac:dyDescent="0.15">
      <c r="A187" s="9" t="s">
        <v>94</v>
      </c>
      <c r="B187" s="32">
        <v>2138959</v>
      </c>
      <c r="C187" s="18">
        <v>1999695</v>
      </c>
      <c r="D187" s="18">
        <v>139264</v>
      </c>
      <c r="E187" s="66">
        <v>6.9642620499626187</v>
      </c>
      <c r="F187" s="32">
        <v>87007</v>
      </c>
      <c r="G187" s="18">
        <v>66106</v>
      </c>
      <c r="H187" s="18">
        <v>20901</v>
      </c>
      <c r="I187" s="66">
        <v>31.61740235379542</v>
      </c>
      <c r="J187" s="60">
        <v>2225966</v>
      </c>
      <c r="K187" s="18">
        <v>2065801</v>
      </c>
      <c r="L187" s="18">
        <v>160165</v>
      </c>
      <c r="M187" s="51">
        <v>7.7531669313743192</v>
      </c>
      <c r="N187" s="49"/>
    </row>
    <row r="188" spans="1:14" ht="15.75" customHeight="1" x14ac:dyDescent="0.15">
      <c r="A188" s="9" t="s">
        <v>199</v>
      </c>
      <c r="B188" s="32">
        <v>3228394</v>
      </c>
      <c r="C188" s="18">
        <v>3000895</v>
      </c>
      <c r="D188" s="18">
        <v>227499</v>
      </c>
      <c r="E188" s="66">
        <v>7.5810383235668022</v>
      </c>
      <c r="F188" s="32">
        <v>143050</v>
      </c>
      <c r="G188" s="18">
        <v>108246</v>
      </c>
      <c r="H188" s="18">
        <v>34804</v>
      </c>
      <c r="I188" s="66">
        <v>32.152689244868171</v>
      </c>
      <c r="J188" s="60">
        <v>3371444</v>
      </c>
      <c r="K188" s="18">
        <v>3109141</v>
      </c>
      <c r="L188" s="18">
        <v>262303</v>
      </c>
      <c r="M188" s="51">
        <v>8.4365102772759428</v>
      </c>
      <c r="N188" s="49"/>
    </row>
    <row r="189" spans="1:14" ht="15.75" customHeight="1" x14ac:dyDescent="0.15">
      <c r="A189" s="10" t="s">
        <v>9</v>
      </c>
      <c r="B189" s="33">
        <f>SUM(B171:B188)</f>
        <v>57552733</v>
      </c>
      <c r="C189" s="19">
        <f>SUM(C171:C188)</f>
        <v>54424563</v>
      </c>
      <c r="D189" s="45">
        <f t="shared" si="18"/>
        <v>3128170</v>
      </c>
      <c r="E189" s="67">
        <f t="shared" si="19"/>
        <v>5.7477172577389366</v>
      </c>
      <c r="F189" s="33">
        <f>SUM(F171:F188)</f>
        <v>3805097</v>
      </c>
      <c r="G189" s="19">
        <f>SUM(G171:G188)</f>
        <v>2888879</v>
      </c>
      <c r="H189" s="45">
        <f t="shared" ref="H189:H204" si="23">F189-G189</f>
        <v>916218</v>
      </c>
      <c r="I189" s="67">
        <f t="shared" si="20"/>
        <v>31.715347025610974</v>
      </c>
      <c r="J189" s="44">
        <f>SUM(J171:J188)</f>
        <v>61357830</v>
      </c>
      <c r="K189" s="19">
        <f t="shared" si="21"/>
        <v>57313442</v>
      </c>
      <c r="L189" s="45">
        <f t="shared" ref="L189:L204" si="24">J189-K189</f>
        <v>4044388</v>
      </c>
      <c r="M189" s="52">
        <f t="shared" si="22"/>
        <v>7.0566133508435946</v>
      </c>
      <c r="N189" s="49"/>
    </row>
    <row r="190" spans="1:14" ht="15.75" customHeight="1" x14ac:dyDescent="0.15">
      <c r="A190" s="9" t="s">
        <v>200</v>
      </c>
      <c r="B190" s="32">
        <v>2316971</v>
      </c>
      <c r="C190" s="18">
        <v>2368878</v>
      </c>
      <c r="D190" s="18">
        <v>-51907</v>
      </c>
      <c r="E190" s="66">
        <v>-2.1912061321857861</v>
      </c>
      <c r="F190" s="32">
        <v>297131</v>
      </c>
      <c r="G190" s="18">
        <v>241137</v>
      </c>
      <c r="H190" s="18">
        <v>55994</v>
      </c>
      <c r="I190" s="66">
        <v>23.220824676428752</v>
      </c>
      <c r="J190" s="60">
        <v>2614102</v>
      </c>
      <c r="K190" s="18">
        <v>2610015</v>
      </c>
      <c r="L190" s="18">
        <v>4087</v>
      </c>
      <c r="M190" s="51">
        <v>0.15658913837659935</v>
      </c>
      <c r="N190" s="49"/>
    </row>
    <row r="191" spans="1:14" ht="15.75" customHeight="1" x14ac:dyDescent="0.15">
      <c r="A191" s="9" t="s">
        <v>201</v>
      </c>
      <c r="B191" s="32">
        <v>3828094</v>
      </c>
      <c r="C191" s="18">
        <v>3780002</v>
      </c>
      <c r="D191" s="18">
        <v>48092</v>
      </c>
      <c r="E191" s="66">
        <v>1.2722744591140427</v>
      </c>
      <c r="F191" s="32">
        <v>187725</v>
      </c>
      <c r="G191" s="18">
        <v>155149</v>
      </c>
      <c r="H191" s="18">
        <v>32576</v>
      </c>
      <c r="I191" s="66">
        <v>20.996590374414271</v>
      </c>
      <c r="J191" s="60">
        <v>4015819</v>
      </c>
      <c r="K191" s="18">
        <v>3935151</v>
      </c>
      <c r="L191" s="18">
        <v>80668</v>
      </c>
      <c r="M191" s="51">
        <v>2.049934043191735</v>
      </c>
      <c r="N191" s="49"/>
    </row>
    <row r="192" spans="1:14" ht="15.75" customHeight="1" x14ac:dyDescent="0.15">
      <c r="A192" s="9" t="s">
        <v>202</v>
      </c>
      <c r="B192" s="32">
        <v>3263962</v>
      </c>
      <c r="C192" s="18">
        <v>3047866</v>
      </c>
      <c r="D192" s="18">
        <v>216096</v>
      </c>
      <c r="E192" s="66">
        <v>7.0900754823210734</v>
      </c>
      <c r="F192" s="32">
        <v>152766</v>
      </c>
      <c r="G192" s="18">
        <v>116073</v>
      </c>
      <c r="H192" s="18">
        <v>36693</v>
      </c>
      <c r="I192" s="66">
        <v>31.612002791346828</v>
      </c>
      <c r="J192" s="60">
        <v>3416728</v>
      </c>
      <c r="K192" s="18">
        <v>3163939</v>
      </c>
      <c r="L192" s="18">
        <v>252789</v>
      </c>
      <c r="M192" s="51">
        <v>7.9896925952112232</v>
      </c>
      <c r="N192" s="49"/>
    </row>
    <row r="193" spans="1:14" ht="15.75" customHeight="1" x14ac:dyDescent="0.15">
      <c r="A193" s="9" t="s">
        <v>203</v>
      </c>
      <c r="B193" s="32">
        <v>4399917</v>
      </c>
      <c r="C193" s="18">
        <v>4181031</v>
      </c>
      <c r="D193" s="18">
        <v>218886</v>
      </c>
      <c r="E193" s="66">
        <v>5.2352159072726323</v>
      </c>
      <c r="F193" s="32">
        <v>208004</v>
      </c>
      <c r="G193" s="18">
        <v>159228</v>
      </c>
      <c r="H193" s="18">
        <v>48776</v>
      </c>
      <c r="I193" s="66">
        <v>30.632803275805763</v>
      </c>
      <c r="J193" s="60">
        <v>4607921</v>
      </c>
      <c r="K193" s="18">
        <v>4340259</v>
      </c>
      <c r="L193" s="18">
        <v>267662</v>
      </c>
      <c r="M193" s="51">
        <v>6.1669591607321124</v>
      </c>
      <c r="N193" s="49"/>
    </row>
    <row r="194" spans="1:14" ht="15.75" customHeight="1" x14ac:dyDescent="0.15">
      <c r="A194" s="9" t="s">
        <v>204</v>
      </c>
      <c r="B194" s="32">
        <v>3538721</v>
      </c>
      <c r="C194" s="18">
        <v>3403769</v>
      </c>
      <c r="D194" s="18">
        <v>134952</v>
      </c>
      <c r="E194" s="66">
        <v>3.9647813938019882</v>
      </c>
      <c r="F194" s="32">
        <v>173534</v>
      </c>
      <c r="G194" s="18">
        <v>134615</v>
      </c>
      <c r="H194" s="18">
        <v>38919</v>
      </c>
      <c r="I194" s="66">
        <v>28.911339746684988</v>
      </c>
      <c r="J194" s="60">
        <v>3712255</v>
      </c>
      <c r="K194" s="18">
        <v>3538384</v>
      </c>
      <c r="L194" s="18">
        <v>173871</v>
      </c>
      <c r="M194" s="51">
        <v>4.9138533296555718</v>
      </c>
      <c r="N194" s="49"/>
    </row>
    <row r="195" spans="1:14" ht="15.75" customHeight="1" x14ac:dyDescent="0.15">
      <c r="A195" s="9" t="s">
        <v>205</v>
      </c>
      <c r="B195" s="32">
        <v>2073153</v>
      </c>
      <c r="C195" s="18">
        <v>1903767</v>
      </c>
      <c r="D195" s="18">
        <v>169386</v>
      </c>
      <c r="E195" s="66">
        <v>8.89741234090096</v>
      </c>
      <c r="F195" s="32">
        <v>89382</v>
      </c>
      <c r="G195" s="18">
        <v>66986</v>
      </c>
      <c r="H195" s="18">
        <v>22396</v>
      </c>
      <c r="I195" s="66">
        <v>33.43385184964022</v>
      </c>
      <c r="J195" s="60">
        <v>2162535</v>
      </c>
      <c r="K195" s="18">
        <v>1970753</v>
      </c>
      <c r="L195" s="18">
        <v>191782</v>
      </c>
      <c r="M195" s="51">
        <v>9.731407233681745</v>
      </c>
      <c r="N195" s="49"/>
    </row>
    <row r="196" spans="1:14" ht="15.75" customHeight="1" x14ac:dyDescent="0.15">
      <c r="A196" s="9" t="s">
        <v>41</v>
      </c>
      <c r="B196" s="32">
        <v>3338974</v>
      </c>
      <c r="C196" s="18">
        <v>3080622</v>
      </c>
      <c r="D196" s="18">
        <v>258352</v>
      </c>
      <c r="E196" s="66">
        <v>8.3863583393223831</v>
      </c>
      <c r="F196" s="32">
        <v>181617</v>
      </c>
      <c r="G196" s="18">
        <v>140031</v>
      </c>
      <c r="H196" s="18">
        <v>41586</v>
      </c>
      <c r="I196" s="66">
        <v>29.697709792831589</v>
      </c>
      <c r="J196" s="60">
        <v>3520591</v>
      </c>
      <c r="K196" s="18">
        <v>3220653</v>
      </c>
      <c r="L196" s="18">
        <v>299938</v>
      </c>
      <c r="M196" s="51">
        <v>9.3129560992755192</v>
      </c>
      <c r="N196" s="49"/>
    </row>
    <row r="197" spans="1:14" ht="15.75" customHeight="1" x14ac:dyDescent="0.15">
      <c r="A197" s="10" t="s">
        <v>63</v>
      </c>
      <c r="B197" s="33">
        <f>SUM(B190:B196)</f>
        <v>22759792</v>
      </c>
      <c r="C197" s="19">
        <f>SUM(C190:C196)</f>
        <v>21765935</v>
      </c>
      <c r="D197" s="45">
        <f t="shared" si="18"/>
        <v>993857</v>
      </c>
      <c r="E197" s="67">
        <f t="shared" si="19"/>
        <v>4.5661121380726355</v>
      </c>
      <c r="F197" s="33">
        <f>SUM(F190:F196)</f>
        <v>1290159</v>
      </c>
      <c r="G197" s="19">
        <f>SUM(G190:G196)</f>
        <v>1013219</v>
      </c>
      <c r="H197" s="45">
        <f t="shared" si="23"/>
        <v>276940</v>
      </c>
      <c r="I197" s="67">
        <f t="shared" si="20"/>
        <v>27.332689181707014</v>
      </c>
      <c r="J197" s="44">
        <f>SUM(J190:J196)</f>
        <v>24049951</v>
      </c>
      <c r="K197" s="19">
        <f t="shared" si="21"/>
        <v>22779154</v>
      </c>
      <c r="L197" s="45">
        <f t="shared" si="24"/>
        <v>1270797</v>
      </c>
      <c r="M197" s="52">
        <f t="shared" si="22"/>
        <v>5.5787717138222082</v>
      </c>
      <c r="N197" s="49"/>
    </row>
    <row r="198" spans="1:14" ht="15.75" customHeight="1" x14ac:dyDescent="0.15">
      <c r="A198" s="9" t="s">
        <v>206</v>
      </c>
      <c r="B198" s="32">
        <v>6013410</v>
      </c>
      <c r="C198" s="18">
        <v>5810295</v>
      </c>
      <c r="D198" s="18">
        <v>203115</v>
      </c>
      <c r="E198" s="66">
        <v>3.4957777531089218</v>
      </c>
      <c r="F198" s="32">
        <v>381556</v>
      </c>
      <c r="G198" s="18">
        <v>290119</v>
      </c>
      <c r="H198" s="18">
        <v>91437</v>
      </c>
      <c r="I198" s="66">
        <v>31.517067134520659</v>
      </c>
      <c r="J198" s="60">
        <v>6394966</v>
      </c>
      <c r="K198" s="18">
        <v>6100414</v>
      </c>
      <c r="L198" s="18">
        <v>294552</v>
      </c>
      <c r="M198" s="51">
        <v>4.8283936139416106</v>
      </c>
      <c r="N198" s="49"/>
    </row>
    <row r="199" spans="1:14" ht="15.75" customHeight="1" x14ac:dyDescent="0.15">
      <c r="A199" s="9" t="s">
        <v>112</v>
      </c>
      <c r="B199" s="32">
        <v>4348141</v>
      </c>
      <c r="C199" s="18">
        <v>4144204</v>
      </c>
      <c r="D199" s="18">
        <v>203937</v>
      </c>
      <c r="E199" s="66">
        <v>4.9210174016530068</v>
      </c>
      <c r="F199" s="32">
        <v>402153</v>
      </c>
      <c r="G199" s="18">
        <v>308886</v>
      </c>
      <c r="H199" s="18">
        <v>93267</v>
      </c>
      <c r="I199" s="66">
        <v>30.194634913851715</v>
      </c>
      <c r="J199" s="60">
        <v>4750294</v>
      </c>
      <c r="K199" s="18">
        <v>4453090</v>
      </c>
      <c r="L199" s="18">
        <v>297204</v>
      </c>
      <c r="M199" s="51">
        <v>6.6741071929828504</v>
      </c>
      <c r="N199" s="49"/>
    </row>
    <row r="200" spans="1:14" ht="15.75" customHeight="1" x14ac:dyDescent="0.15">
      <c r="A200" s="9" t="s">
        <v>207</v>
      </c>
      <c r="B200" s="32">
        <v>3043608</v>
      </c>
      <c r="C200" s="18">
        <v>2939929</v>
      </c>
      <c r="D200" s="18">
        <v>103679</v>
      </c>
      <c r="E200" s="66">
        <v>3.5265817643895483</v>
      </c>
      <c r="F200" s="32">
        <v>143882</v>
      </c>
      <c r="G200" s="18">
        <v>109923</v>
      </c>
      <c r="H200" s="18">
        <v>33959</v>
      </c>
      <c r="I200" s="66">
        <v>30.893443592332815</v>
      </c>
      <c r="J200" s="60">
        <v>3187490</v>
      </c>
      <c r="K200" s="18">
        <v>3049852</v>
      </c>
      <c r="L200" s="18">
        <v>137638</v>
      </c>
      <c r="M200" s="51">
        <v>4.5129403000539039</v>
      </c>
      <c r="N200" s="49"/>
    </row>
    <row r="201" spans="1:14" ht="15.75" customHeight="1" x14ac:dyDescent="0.15">
      <c r="A201" s="9" t="s">
        <v>208</v>
      </c>
      <c r="B201" s="32">
        <v>2003821</v>
      </c>
      <c r="C201" s="18">
        <v>1761395</v>
      </c>
      <c r="D201" s="18">
        <v>242426</v>
      </c>
      <c r="E201" s="66">
        <v>13.763295569704695</v>
      </c>
      <c r="F201" s="32">
        <v>108845</v>
      </c>
      <c r="G201" s="18">
        <v>80057</v>
      </c>
      <c r="H201" s="18">
        <v>28788</v>
      </c>
      <c r="I201" s="66">
        <v>35.95937894250347</v>
      </c>
      <c r="J201" s="60">
        <v>2112666</v>
      </c>
      <c r="K201" s="18">
        <v>1841452</v>
      </c>
      <c r="L201" s="18">
        <v>271214</v>
      </c>
      <c r="M201" s="51">
        <v>14.7282687792025</v>
      </c>
      <c r="N201" s="49"/>
    </row>
    <row r="202" spans="1:14" ht="15.75" customHeight="1" x14ac:dyDescent="0.15">
      <c r="A202" s="10" t="s">
        <v>1</v>
      </c>
      <c r="B202" s="33">
        <f>SUM(B198:B201)</f>
        <v>15408980</v>
      </c>
      <c r="C202" s="19">
        <f>SUM(C198:C201)</f>
        <v>14655823</v>
      </c>
      <c r="D202" s="45">
        <f t="shared" ref="D202:D204" si="25">B202-C202</f>
        <v>753157</v>
      </c>
      <c r="E202" s="67">
        <f t="shared" ref="E202:E204" si="26">D202/C202*100</f>
        <v>5.1389608075916309</v>
      </c>
      <c r="F202" s="33">
        <f>SUM(F198:F201)</f>
        <v>1036436</v>
      </c>
      <c r="G202" s="19">
        <f>SUM(G198:G201)</f>
        <v>788985</v>
      </c>
      <c r="H202" s="45">
        <f t="shared" si="23"/>
        <v>247451</v>
      </c>
      <c r="I202" s="67">
        <f t="shared" si="20"/>
        <v>31.363207158564482</v>
      </c>
      <c r="J202" s="44">
        <f>SUM(J198:J201)</f>
        <v>16445416</v>
      </c>
      <c r="K202" s="19">
        <f t="shared" ref="K202:K204" si="27">C202+G202</f>
        <v>15444808</v>
      </c>
      <c r="L202" s="45">
        <f t="shared" si="24"/>
        <v>1000608</v>
      </c>
      <c r="M202" s="52">
        <f t="shared" si="22"/>
        <v>6.4786043309829431</v>
      </c>
      <c r="N202" s="49"/>
    </row>
    <row r="203" spans="1:14" ht="15.75" customHeight="1" x14ac:dyDescent="0.15">
      <c r="A203" s="12" t="s">
        <v>65</v>
      </c>
      <c r="B203" s="34">
        <f>SUM(B202,B197,B189,B170,B154,B144,B136,B116,B108,B98,B90,B82,B62,B59)</f>
        <v>378316230</v>
      </c>
      <c r="C203" s="46">
        <f>SUM(C202,C197,C189,C170,C154,C144,C136,C116,C108,C98,C90,C82,C62,C59)</f>
        <v>358353851</v>
      </c>
      <c r="D203" s="47">
        <f t="shared" si="25"/>
        <v>19962379</v>
      </c>
      <c r="E203" s="69">
        <f t="shared" si="26"/>
        <v>5.5705775016214352</v>
      </c>
      <c r="F203" s="34">
        <f>SUM(F202,F197,F189,F170,F154,F144,F136,F116,F108,F98,F90,F82,F62,F59)</f>
        <v>20987159</v>
      </c>
      <c r="G203" s="20">
        <f>SUM(G202,G197,G189,G170,G154,G144,G136,G116,G108,G98,G90,G82,G62,G59)</f>
        <v>16085464</v>
      </c>
      <c r="H203" s="47">
        <f t="shared" si="23"/>
        <v>4901695</v>
      </c>
      <c r="I203" s="69">
        <f t="shared" si="20"/>
        <v>30.472823165063812</v>
      </c>
      <c r="J203" s="61">
        <f>SUM(J202,J197,J189,J170,J154,J144,J136,J116,J108,J98,J90,J82,J62,J59)</f>
        <v>399303389</v>
      </c>
      <c r="K203" s="20">
        <f t="shared" si="27"/>
        <v>374439315</v>
      </c>
      <c r="L203" s="47">
        <f t="shared" si="24"/>
        <v>24864074</v>
      </c>
      <c r="M203" s="54">
        <f t="shared" si="22"/>
        <v>6.6403481162227855</v>
      </c>
      <c r="N203" s="49"/>
    </row>
    <row r="204" spans="1:14" ht="15.75" customHeight="1" x14ac:dyDescent="0.15">
      <c r="A204" s="13" t="s">
        <v>14</v>
      </c>
      <c r="B204" s="35">
        <f>SUM(B42,B203)</f>
        <v>778941286</v>
      </c>
      <c r="C204" s="21">
        <f>SUM(C42,C203)</f>
        <v>746142689</v>
      </c>
      <c r="D204" s="48">
        <f t="shared" si="25"/>
        <v>32798597</v>
      </c>
      <c r="E204" s="70">
        <f t="shared" si="26"/>
        <v>4.3957539869428377</v>
      </c>
      <c r="F204" s="35">
        <f>SUM(F42,F203)</f>
        <v>122979212</v>
      </c>
      <c r="G204" s="21">
        <f>SUM(G42,G203)</f>
        <v>90514385</v>
      </c>
      <c r="H204" s="48">
        <f t="shared" si="23"/>
        <v>32464827</v>
      </c>
      <c r="I204" s="70">
        <f t="shared" ref="I204" si="28">H204/G204*100</f>
        <v>35.867035941303691</v>
      </c>
      <c r="J204" s="62">
        <f>SUM(J42,J203)</f>
        <v>901920498</v>
      </c>
      <c r="K204" s="21">
        <f t="shared" si="27"/>
        <v>836657074</v>
      </c>
      <c r="L204" s="48">
        <f t="shared" si="24"/>
        <v>65263424</v>
      </c>
      <c r="M204" s="55">
        <f t="shared" ref="M204" si="29">L204/K204*100</f>
        <v>7.8004986783868402</v>
      </c>
      <c r="N204" s="49"/>
    </row>
    <row r="205" spans="1:14" ht="15.95" customHeight="1" x14ac:dyDescent="0.15"/>
  </sheetData>
  <autoFilter ref="A5:N5"/>
  <phoneticPr fontId="11"/>
  <pageMargins left="0.78740157480314965" right="0.78740157480314965" top="0.98425196850393704" bottom="0.98425196850393704" header="0.51181102362204722" footer="0.51181102362204722"/>
  <pageSetup paperSize="9" scale="51" fitToHeight="0" orientation="portrait" r:id="rId1"/>
  <headerFooter alignWithMargins="0"/>
  <rowBreaks count="2" manualBreakCount="2">
    <brk id="90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R3koufuzei (区分修正)</vt:lpstr>
      <vt:lpstr>'R3koufuzei (区分修正)'!Print_Titles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柳井＿亀志</cp:lastModifiedBy>
  <cp:lastPrinted>2021-07-29T06:41:32Z</cp:lastPrinted>
  <dcterms:modified xsi:type="dcterms:W3CDTF">2021-07-29T06:42:07Z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2017-07-21T05:05:43Z</vt:filetime>
  </property>
</Properties>
</file>