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看護政策係\★Gフォルダからの移行\38新人看護職員臨床実践能力向上研修支援事業に関すること\（補助）新人看護職員臨床実践能力向上研修支援事業\R5年度\01 所要額調査\"/>
    </mc:Choice>
  </mc:AlternateContent>
  <bookViews>
    <workbookView xWindow="0" yWindow="0" windowWidth="23040" windowHeight="9096" tabRatio="857"/>
  </bookViews>
  <sheets>
    <sheet name="病院" sheetId="1" r:id="rId1"/>
    <sheet name="貼付用" sheetId="12" state="hidden" r:id="rId2"/>
    <sheet name="計算用シート" sheetId="8" state="hidden" r:id="rId3"/>
  </sheets>
  <definedNames>
    <definedName name="_xlnm.Print_Area" localSheetId="0">病院!$A$1:$I$36</definedName>
  </definedNames>
  <calcPr calcId="162913" iterate="1"/>
</workbook>
</file>

<file path=xl/calcChain.xml><?xml version="1.0" encoding="utf-8"?>
<calcChain xmlns="http://schemas.openxmlformats.org/spreadsheetml/2006/main">
  <c r="D32" i="1" l="1"/>
  <c r="H17" i="1"/>
  <c r="E28" i="1"/>
  <c r="D36" i="1" s="1"/>
  <c r="D35" i="1"/>
  <c r="D34" i="1"/>
  <c r="D33" i="1"/>
  <c r="D25" i="1"/>
  <c r="I17" i="12"/>
  <c r="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H17" i="12"/>
  <c r="G17" i="12"/>
  <c r="E17" i="12"/>
  <c r="D17" i="12"/>
  <c r="J10" i="12"/>
  <c r="M10" i="12"/>
  <c r="F10" i="12"/>
  <c r="P10" i="12"/>
  <c r="L10" i="12"/>
  <c r="K10" i="12"/>
  <c r="H10" i="12"/>
  <c r="E10" i="12"/>
  <c r="C10" i="12"/>
  <c r="C17" i="12" s="1"/>
  <c r="B10" i="12"/>
  <c r="B17" i="12" s="1"/>
  <c r="D10" i="12"/>
  <c r="G10" i="12"/>
  <c r="O10" i="12"/>
  <c r="I10" i="12"/>
  <c r="Q10" i="12"/>
  <c r="R10" i="12"/>
  <c r="S10" i="12"/>
  <c r="N10" i="12"/>
  <c r="D31" i="1" l="1"/>
  <c r="H29" i="1" s="1"/>
</calcChain>
</file>

<file path=xl/comments1.xml><?xml version="1.0" encoding="utf-8"?>
<comments xmlns="http://schemas.openxmlformats.org/spreadsheetml/2006/main">
  <authors>
    <author>北海道</author>
  </authors>
  <commentLis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教育担当者経費
５名以上５名ごと
２１５０００円
上限70名</t>
        </r>
      </text>
    </comment>
  </commentList>
</comments>
</file>

<file path=xl/sharedStrings.xml><?xml version="1.0" encoding="utf-8"?>
<sst xmlns="http://schemas.openxmlformats.org/spreadsheetml/2006/main" count="212" uniqueCount="175">
  <si>
    <t>都道府県</t>
  </si>
  <si>
    <t>市区町村</t>
  </si>
  <si>
    <t>公的</t>
  </si>
  <si>
    <t>基本情報</t>
    <rPh sb="0" eb="2">
      <t>キホン</t>
    </rPh>
    <rPh sb="2" eb="4">
      <t>ジョウホウ</t>
    </rPh>
    <phoneticPr fontId="4"/>
  </si>
  <si>
    <t>＜入力例＞</t>
    <rPh sb="1" eb="4">
      <t>ニュウリョクレイ</t>
    </rPh>
    <phoneticPr fontId="4"/>
  </si>
  <si>
    <t>所在地</t>
    <rPh sb="0" eb="3">
      <t>ショザイチ</t>
    </rPh>
    <phoneticPr fontId="4"/>
  </si>
  <si>
    <t>設置主体</t>
    <rPh sb="0" eb="2">
      <t>セッチ</t>
    </rPh>
    <rPh sb="2" eb="4">
      <t>シュタイ</t>
    </rPh>
    <phoneticPr fontId="4"/>
  </si>
  <si>
    <t>医療法人</t>
    <rPh sb="0" eb="2">
      <t>イリョウ</t>
    </rPh>
    <rPh sb="2" eb="4">
      <t>ホウジン</t>
    </rPh>
    <phoneticPr fontId="4"/>
  </si>
  <si>
    <t>担当者職氏名</t>
    <rPh sb="0" eb="3">
      <t>タントウシャ</t>
    </rPh>
    <rPh sb="3" eb="4">
      <t>ショク</t>
    </rPh>
    <rPh sb="4" eb="6">
      <t>シメイ</t>
    </rPh>
    <phoneticPr fontId="4"/>
  </si>
  <si>
    <t>補助基準額</t>
    <rPh sb="0" eb="2">
      <t>ホジョ</t>
    </rPh>
    <rPh sb="2" eb="5">
      <t>キジュンガク</t>
    </rPh>
    <phoneticPr fontId="4"/>
  </si>
  <si>
    <t>（単位：円）</t>
    <rPh sb="1" eb="3">
      <t>タンイ</t>
    </rPh>
    <rPh sb="4" eb="5">
      <t>エン</t>
    </rPh>
    <phoneticPr fontId="4"/>
  </si>
  <si>
    <t>　　研修経費</t>
    <rPh sb="2" eb="4">
      <t>ケンシュウ</t>
    </rPh>
    <rPh sb="4" eb="6">
      <t>ケイヒ</t>
    </rPh>
    <phoneticPr fontId="4"/>
  </si>
  <si>
    <t>教育担当者数</t>
    <rPh sb="0" eb="2">
      <t>キョウイク</t>
    </rPh>
    <rPh sb="2" eb="5">
      <t>タントウシャ</t>
    </rPh>
    <rPh sb="5" eb="6">
      <t>スウ</t>
    </rPh>
    <phoneticPr fontId="4"/>
  </si>
  <si>
    <t>（注）教育担当者数は新人看護職員５名以上で、５名ごとに１名です。（自動計算）</t>
    <rPh sb="3" eb="5">
      <t>キョウイク</t>
    </rPh>
    <rPh sb="5" eb="8">
      <t>タントウシャ</t>
    </rPh>
    <rPh sb="8" eb="9">
      <t>カズ</t>
    </rPh>
    <rPh sb="10" eb="12">
      <t>シンジン</t>
    </rPh>
    <rPh sb="12" eb="14">
      <t>カンゴ</t>
    </rPh>
    <rPh sb="14" eb="16">
      <t>ショクイン</t>
    </rPh>
    <rPh sb="17" eb="20">
      <t>メイイジョウ</t>
    </rPh>
    <rPh sb="23" eb="24">
      <t>メイ</t>
    </rPh>
    <rPh sb="28" eb="29">
      <t>メイ</t>
    </rPh>
    <rPh sb="33" eb="35">
      <t>ジドウ</t>
    </rPh>
    <rPh sb="35" eb="37">
      <t>ケイサン</t>
    </rPh>
    <phoneticPr fontId="4"/>
  </si>
  <si>
    <t>（注）例えば、１回５時間の研修に３人の新人職員を受け入れて実施した場合は５×３＝１５（時間）のように考え、予定している年間の総時間数を記載すること。</t>
    <rPh sb="1" eb="2">
      <t>チュウ</t>
    </rPh>
    <rPh sb="3" eb="4">
      <t>タト</t>
    </rPh>
    <rPh sb="8" eb="9">
      <t>カイ</t>
    </rPh>
    <rPh sb="10" eb="12">
      <t>ジカン</t>
    </rPh>
    <rPh sb="13" eb="15">
      <t>ケンシュウ</t>
    </rPh>
    <rPh sb="17" eb="18">
      <t>ニン</t>
    </rPh>
    <rPh sb="19" eb="21">
      <t>シンジン</t>
    </rPh>
    <rPh sb="21" eb="23">
      <t>ショクイン</t>
    </rPh>
    <rPh sb="24" eb="25">
      <t>ウ</t>
    </rPh>
    <rPh sb="26" eb="27">
      <t>イ</t>
    </rPh>
    <rPh sb="29" eb="31">
      <t>ジッシ</t>
    </rPh>
    <rPh sb="33" eb="35">
      <t>バアイ</t>
    </rPh>
    <rPh sb="43" eb="45">
      <t>ジカン</t>
    </rPh>
    <rPh sb="50" eb="51">
      <t>カンガ</t>
    </rPh>
    <rPh sb="53" eb="55">
      <t>ヨテイ</t>
    </rPh>
    <rPh sb="59" eb="61">
      <t>ネンカン</t>
    </rPh>
    <rPh sb="62" eb="63">
      <t>ソウ</t>
    </rPh>
    <rPh sb="63" eb="66">
      <t>ジカンスウ</t>
    </rPh>
    <rPh sb="67" eb="69">
      <t>キサイ</t>
    </rPh>
    <phoneticPr fontId="4"/>
  </si>
  <si>
    <t>研修経費</t>
    <rPh sb="0" eb="2">
      <t>ケンシュウ</t>
    </rPh>
    <rPh sb="2" eb="4">
      <t>ケイヒ</t>
    </rPh>
    <phoneticPr fontId="4"/>
  </si>
  <si>
    <t>教育担当者経費</t>
    <rPh sb="0" eb="2">
      <t>キョウイク</t>
    </rPh>
    <rPh sb="2" eb="5">
      <t>タントウシャ</t>
    </rPh>
    <rPh sb="5" eb="7">
      <t>ケイヒ</t>
    </rPh>
    <phoneticPr fontId="4"/>
  </si>
  <si>
    <t>受入経費</t>
    <rPh sb="0" eb="2">
      <t>ウケイレ</t>
    </rPh>
    <rPh sb="2" eb="4">
      <t>ケイヒ</t>
    </rPh>
    <phoneticPr fontId="4"/>
  </si>
  <si>
    <t>代表者名</t>
    <rPh sb="0" eb="3">
      <t>ダイヒョウシャ</t>
    </rPh>
    <rPh sb="3" eb="4">
      <t>メイ</t>
    </rPh>
    <phoneticPr fontId="4"/>
  </si>
  <si>
    <t>国病機構</t>
    <rPh sb="0" eb="1">
      <t>コク</t>
    </rPh>
    <rPh sb="1" eb="2">
      <t>ビョウ</t>
    </rPh>
    <rPh sb="2" eb="4">
      <t>キコウ</t>
    </rPh>
    <phoneticPr fontId="0"/>
  </si>
  <si>
    <t>独法</t>
    <rPh sb="0" eb="1">
      <t>ドク</t>
    </rPh>
    <rPh sb="1" eb="2">
      <t>ホウ</t>
    </rPh>
    <phoneticPr fontId="0"/>
  </si>
  <si>
    <t>地方独法</t>
    <rPh sb="0" eb="2">
      <t>チホウ</t>
    </rPh>
    <rPh sb="2" eb="3">
      <t>ドク</t>
    </rPh>
    <rPh sb="3" eb="4">
      <t>ホウ</t>
    </rPh>
    <phoneticPr fontId="0"/>
  </si>
  <si>
    <t>国大法人</t>
    <rPh sb="0" eb="2">
      <t>コクダイ</t>
    </rPh>
    <rPh sb="2" eb="4">
      <t>ホウジン</t>
    </rPh>
    <phoneticPr fontId="0"/>
  </si>
  <si>
    <t>共済</t>
    <rPh sb="0" eb="2">
      <t>キョウサイ</t>
    </rPh>
    <phoneticPr fontId="0"/>
  </si>
  <si>
    <t>健保</t>
    <rPh sb="0" eb="2">
      <t>ケンポ</t>
    </rPh>
    <phoneticPr fontId="0"/>
  </si>
  <si>
    <t>国保</t>
    <rPh sb="0" eb="2">
      <t>コクホ</t>
    </rPh>
    <phoneticPr fontId="0"/>
  </si>
  <si>
    <t>学校</t>
    <rPh sb="0" eb="2">
      <t>ガッコウ</t>
    </rPh>
    <phoneticPr fontId="0"/>
  </si>
  <si>
    <t>社福</t>
    <rPh sb="0" eb="1">
      <t>シャ</t>
    </rPh>
    <rPh sb="1" eb="2">
      <t>フク</t>
    </rPh>
    <phoneticPr fontId="0"/>
  </si>
  <si>
    <t>医療法人</t>
    <rPh sb="0" eb="2">
      <t>イリョウ</t>
    </rPh>
    <rPh sb="2" eb="4">
      <t>ホウジン</t>
    </rPh>
    <phoneticPr fontId="0"/>
  </si>
  <si>
    <t>社団</t>
    <rPh sb="0" eb="2">
      <t>シャダン</t>
    </rPh>
    <phoneticPr fontId="0"/>
  </si>
  <si>
    <t>財団</t>
    <rPh sb="0" eb="2">
      <t>ザイダン</t>
    </rPh>
    <phoneticPr fontId="0"/>
  </si>
  <si>
    <t>医師会</t>
    <rPh sb="0" eb="3">
      <t>イシカイ</t>
    </rPh>
    <phoneticPr fontId="0"/>
  </si>
  <si>
    <t>その他</t>
    <rPh sb="2" eb="3">
      <t>タ</t>
    </rPh>
    <phoneticPr fontId="0"/>
  </si>
  <si>
    <t>個人</t>
    <rPh sb="0" eb="2">
      <t>コジン</t>
    </rPh>
    <phoneticPr fontId="0"/>
  </si>
  <si>
    <t>会社</t>
    <rPh sb="0" eb="2">
      <t>カイシャ</t>
    </rPh>
    <phoneticPr fontId="0"/>
  </si>
  <si>
    <t>都道府県</t>
    <rPh sb="0" eb="4">
      <t>トドウフケン</t>
    </rPh>
    <phoneticPr fontId="0"/>
  </si>
  <si>
    <t>市区町村、広域連合及び一部事務組合</t>
    <rPh sb="0" eb="4">
      <t>シクチョウソン</t>
    </rPh>
    <rPh sb="5" eb="7">
      <t>コウイキ</t>
    </rPh>
    <rPh sb="7" eb="9">
      <t>レンゴウ</t>
    </rPh>
    <rPh sb="9" eb="10">
      <t>オヨ</t>
    </rPh>
    <rPh sb="11" eb="13">
      <t>イチブ</t>
    </rPh>
    <rPh sb="13" eb="15">
      <t>ジム</t>
    </rPh>
    <rPh sb="15" eb="17">
      <t>クミアイ</t>
    </rPh>
    <phoneticPr fontId="0"/>
  </si>
  <si>
    <t>日本赤十字社</t>
    <rPh sb="0" eb="2">
      <t>ニホン</t>
    </rPh>
    <rPh sb="2" eb="6">
      <t>セキジュウジシャ</t>
    </rPh>
    <phoneticPr fontId="0"/>
  </si>
  <si>
    <t>社会福祉法人恩賜財団済生会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phoneticPr fontId="0"/>
  </si>
  <si>
    <t>全国厚生農業協同組合連合会の会員である厚生（医療）農業協同組合連合会</t>
    <rPh sb="0" eb="2">
      <t>ゼンコク</t>
    </rPh>
    <rPh sb="2" eb="4">
      <t>コウセイ</t>
    </rPh>
    <rPh sb="4" eb="6">
      <t>ノウギョウ</t>
    </rPh>
    <rPh sb="6" eb="8">
      <t>キョウドウ</t>
    </rPh>
    <rPh sb="8" eb="10">
      <t>クミアイ</t>
    </rPh>
    <rPh sb="10" eb="13">
      <t>レンゴウカイ</t>
    </rPh>
    <rPh sb="14" eb="16">
      <t>カイイン</t>
    </rPh>
    <rPh sb="19" eb="21">
      <t>コウセイ</t>
    </rPh>
    <rPh sb="22" eb="24">
      <t>イリョウ</t>
    </rPh>
    <rPh sb="25" eb="27">
      <t>ノウギョウ</t>
    </rPh>
    <rPh sb="27" eb="29">
      <t>キョウドウ</t>
    </rPh>
    <rPh sb="29" eb="31">
      <t>クミアイ</t>
    </rPh>
    <rPh sb="31" eb="34">
      <t>レンゴウカイ</t>
    </rPh>
    <phoneticPr fontId="0"/>
  </si>
  <si>
    <t>社会福祉法人北海道社会事業協会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ジギョウ</t>
    </rPh>
    <rPh sb="13" eb="15">
      <t>キョウカイ</t>
    </rPh>
    <phoneticPr fontId="0"/>
  </si>
  <si>
    <t>国立病院機構</t>
    <rPh sb="0" eb="2">
      <t>コクリツ</t>
    </rPh>
    <rPh sb="2" eb="4">
      <t>ビョウイン</t>
    </rPh>
    <rPh sb="4" eb="6">
      <t>キコウ</t>
    </rPh>
    <phoneticPr fontId="0"/>
  </si>
  <si>
    <t>その他国所管独立行政法人</t>
    <rPh sb="2" eb="3">
      <t>タ</t>
    </rPh>
    <rPh sb="3" eb="4">
      <t>クニ</t>
    </rPh>
    <rPh sb="4" eb="6">
      <t>ショカン</t>
    </rPh>
    <rPh sb="6" eb="8">
      <t>ドクリツ</t>
    </rPh>
    <rPh sb="8" eb="10">
      <t>ギョウセイ</t>
    </rPh>
    <rPh sb="10" eb="12">
      <t>ホウジン</t>
    </rPh>
    <phoneticPr fontId="0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</si>
  <si>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0"/>
  </si>
  <si>
    <t>国立大学法人</t>
    <rPh sb="0" eb="2">
      <t>コクリツ</t>
    </rPh>
    <rPh sb="2" eb="4">
      <t>ダイガク</t>
    </rPh>
    <rPh sb="4" eb="6">
      <t>ホウジン</t>
    </rPh>
    <phoneticPr fontId="0"/>
  </si>
  <si>
    <t>国家公務員共済組合及び連合会</t>
    <rPh sb="0" eb="2">
      <t>コッカ</t>
    </rPh>
    <rPh sb="2" eb="5">
      <t>コウムイン</t>
    </rPh>
    <rPh sb="5" eb="7">
      <t>キョウサイ</t>
    </rPh>
    <rPh sb="7" eb="9">
      <t>クミアイ</t>
    </rPh>
    <rPh sb="9" eb="10">
      <t>オヨ</t>
    </rPh>
    <rPh sb="11" eb="14">
      <t>レンゴウカイ</t>
    </rPh>
    <phoneticPr fontId="0"/>
  </si>
  <si>
    <t>地方公務員等共済組合</t>
    <rPh sb="0" eb="2">
      <t>チホウ</t>
    </rPh>
    <rPh sb="2" eb="5">
      <t>コウムイン</t>
    </rPh>
    <rPh sb="5" eb="6">
      <t>トウ</t>
    </rPh>
    <rPh sb="6" eb="8">
      <t>キョウサイ</t>
    </rPh>
    <rPh sb="8" eb="10">
      <t>クミアイ</t>
    </rPh>
    <phoneticPr fontId="0"/>
  </si>
  <si>
    <t>私立学校教職員共済組合</t>
    <rPh sb="0" eb="2">
      <t>シリツ</t>
    </rPh>
    <rPh sb="2" eb="4">
      <t>ガッコウ</t>
    </rPh>
    <rPh sb="4" eb="7">
      <t>キョウショクイン</t>
    </rPh>
    <rPh sb="7" eb="9">
      <t>キョウサイ</t>
    </rPh>
    <rPh sb="9" eb="11">
      <t>クミアイ</t>
    </rPh>
    <phoneticPr fontId="0"/>
  </si>
  <si>
    <t>農林漁業団体職員共済組合</t>
    <rPh sb="0" eb="2">
      <t>ノウリン</t>
    </rPh>
    <rPh sb="2" eb="4">
      <t>ギョギョウ</t>
    </rPh>
    <rPh sb="4" eb="6">
      <t>ダンタイ</t>
    </rPh>
    <rPh sb="6" eb="8">
      <t>ショクイン</t>
    </rPh>
    <rPh sb="8" eb="10">
      <t>キョウサイ</t>
    </rPh>
    <rPh sb="10" eb="12">
      <t>クミアイ</t>
    </rPh>
    <phoneticPr fontId="0"/>
  </si>
  <si>
    <t>健康保険組合及びその連合会</t>
    <rPh sb="0" eb="2">
      <t>ケンコウ</t>
    </rPh>
    <rPh sb="2" eb="4">
      <t>ホケン</t>
    </rPh>
    <rPh sb="4" eb="6">
      <t>クミアイ</t>
    </rPh>
    <rPh sb="6" eb="7">
      <t>オヨ</t>
    </rPh>
    <rPh sb="10" eb="13">
      <t>レンゴウカイ</t>
    </rPh>
    <phoneticPr fontId="0"/>
  </si>
  <si>
    <t>国民健康保険組合及び国民健康保険団体連合会</t>
    <rPh sb="0" eb="2">
      <t>コクミン</t>
    </rPh>
    <rPh sb="2" eb="4">
      <t>ケンコウ</t>
    </rPh>
    <rPh sb="4" eb="6">
      <t>ホケン</t>
    </rPh>
    <rPh sb="6" eb="8">
      <t>クミアイ</t>
    </rPh>
    <rPh sb="8" eb="9">
      <t>オヨ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phoneticPr fontId="0"/>
  </si>
  <si>
    <t>学校法人</t>
    <rPh sb="0" eb="2">
      <t>ガッコウ</t>
    </rPh>
    <rPh sb="2" eb="4">
      <t>ホウジン</t>
    </rPh>
    <phoneticPr fontId="0"/>
  </si>
  <si>
    <t>社会福祉法人</t>
    <rPh sb="0" eb="2">
      <t>シャカイ</t>
    </rPh>
    <rPh sb="2" eb="4">
      <t>フクシ</t>
    </rPh>
    <rPh sb="4" eb="6">
      <t>ホウジン</t>
    </rPh>
    <phoneticPr fontId="0"/>
  </si>
  <si>
    <t>医療法人</t>
    <rPh sb="0" eb="2">
      <t>イリョウ</t>
    </rPh>
    <rPh sb="2" eb="4">
      <t>ホウジン</t>
    </rPh>
    <phoneticPr fontId="0"/>
  </si>
  <si>
    <t>一般社団法人</t>
    <rPh sb="0" eb="2">
      <t>イッパン</t>
    </rPh>
    <rPh sb="2" eb="6">
      <t>シャダンホウジン</t>
    </rPh>
    <phoneticPr fontId="0"/>
  </si>
  <si>
    <t>一般財団法人</t>
    <rPh sb="0" eb="2">
      <t>イッパン</t>
    </rPh>
    <rPh sb="2" eb="6">
      <t>ザイダンホウジン</t>
    </rPh>
    <phoneticPr fontId="0"/>
  </si>
  <si>
    <t>医師会</t>
    <rPh sb="0" eb="3">
      <t>イシカイ</t>
    </rPh>
    <phoneticPr fontId="0"/>
  </si>
  <si>
    <t>その他の法人</t>
    <rPh sb="2" eb="3">
      <t>タ</t>
    </rPh>
    <rPh sb="4" eb="6">
      <t>ホウジン</t>
    </rPh>
    <phoneticPr fontId="0"/>
  </si>
  <si>
    <t>個人</t>
    <rPh sb="0" eb="2">
      <t>コジン</t>
    </rPh>
    <phoneticPr fontId="0"/>
  </si>
  <si>
    <t>株式会社等</t>
    <rPh sb="0" eb="4">
      <t>カブシキガイシャ</t>
    </rPh>
    <rPh sb="4" eb="5">
      <t>トウ</t>
    </rPh>
    <phoneticPr fontId="0"/>
  </si>
  <si>
    <t>略称</t>
    <rPh sb="0" eb="2">
      <t>リャクショウ</t>
    </rPh>
    <phoneticPr fontId="4"/>
  </si>
  <si>
    <t>新人看護職員数（保健師、助産師含む）</t>
    <rPh sb="0" eb="2">
      <t>シンジン</t>
    </rPh>
    <rPh sb="2" eb="4">
      <t>カンゴ</t>
    </rPh>
    <rPh sb="4" eb="6">
      <t>ショクイン</t>
    </rPh>
    <rPh sb="6" eb="7">
      <t>スウ</t>
    </rPh>
    <rPh sb="8" eb="11">
      <t>ホケンシ</t>
    </rPh>
    <rPh sb="12" eb="15">
      <t>ジョサンシ</t>
    </rPh>
    <rPh sb="15" eb="16">
      <t>フク</t>
    </rPh>
    <phoneticPr fontId="4"/>
  </si>
  <si>
    <t>（単位：人）</t>
    <phoneticPr fontId="4"/>
  </si>
  <si>
    <t>新人看護職員研修受講者数</t>
    <rPh sb="0" eb="2">
      <t>シンジン</t>
    </rPh>
    <rPh sb="2" eb="4">
      <t>カンゴ</t>
    </rPh>
    <rPh sb="4" eb="6">
      <t>ショクイン</t>
    </rPh>
    <rPh sb="6" eb="8">
      <t>ケンシュウ</t>
    </rPh>
    <rPh sb="8" eb="11">
      <t>ジュコウシャ</t>
    </rPh>
    <rPh sb="11" eb="12">
      <t>スウ</t>
    </rPh>
    <phoneticPr fontId="4"/>
  </si>
  <si>
    <t>新人保健師研修受講者数</t>
    <rPh sb="0" eb="2">
      <t>シンジン</t>
    </rPh>
    <rPh sb="2" eb="5">
      <t>ホケンシ</t>
    </rPh>
    <rPh sb="5" eb="7">
      <t>ケンシュウ</t>
    </rPh>
    <rPh sb="7" eb="10">
      <t>ジュコウシャ</t>
    </rPh>
    <rPh sb="10" eb="11">
      <t>スウ</t>
    </rPh>
    <phoneticPr fontId="4"/>
  </si>
  <si>
    <t>新人助産師研修受講者数</t>
    <rPh sb="0" eb="2">
      <t>シンジン</t>
    </rPh>
    <rPh sb="2" eb="5">
      <t>ジョサンシ</t>
    </rPh>
    <rPh sb="5" eb="7">
      <t>ケンシュウ</t>
    </rPh>
    <rPh sb="7" eb="10">
      <t>ジュコウシャ</t>
    </rPh>
    <rPh sb="10" eb="11">
      <t>スウ</t>
    </rPh>
    <phoneticPr fontId="4"/>
  </si>
  <si>
    <t>　　研修経費加算（保健師）</t>
    <rPh sb="2" eb="4">
      <t>ケンシュウ</t>
    </rPh>
    <rPh sb="4" eb="6">
      <t>ケイヒ</t>
    </rPh>
    <rPh sb="6" eb="8">
      <t>カサン</t>
    </rPh>
    <rPh sb="9" eb="11">
      <t>ホケン</t>
    </rPh>
    <rPh sb="11" eb="12">
      <t>シ</t>
    </rPh>
    <phoneticPr fontId="4"/>
  </si>
  <si>
    <t>　　研修経費加算（助産師）</t>
    <rPh sb="2" eb="4">
      <t>ケンシュウ</t>
    </rPh>
    <rPh sb="4" eb="6">
      <t>ケイヒ</t>
    </rPh>
    <rPh sb="6" eb="8">
      <t>カサン</t>
    </rPh>
    <rPh sb="9" eb="11">
      <t>ジョサン</t>
    </rPh>
    <rPh sb="11" eb="12">
      <t>シ</t>
    </rPh>
    <phoneticPr fontId="4"/>
  </si>
  <si>
    <t>補助予定額（上限）</t>
    <rPh sb="0" eb="2">
      <t>ホジョ</t>
    </rPh>
    <rPh sb="2" eb="5">
      <t>ヨテイガク</t>
    </rPh>
    <rPh sb="6" eb="8">
      <t>ジョウゲン</t>
    </rPh>
    <phoneticPr fontId="4"/>
  </si>
  <si>
    <t>設置主体</t>
    <phoneticPr fontId="4"/>
  </si>
  <si>
    <t>担当者連絡先</t>
    <phoneticPr fontId="4"/>
  </si>
  <si>
    <t>メールアドレス</t>
    <phoneticPr fontId="4"/>
  </si>
  <si>
    <t>別紙４－（５）</t>
    <rPh sb="0" eb="2">
      <t>ベッシ</t>
    </rPh>
    <phoneticPr fontId="4"/>
  </si>
  <si>
    <t>所要額集計表</t>
    <rPh sb="0" eb="3">
      <t>ショヨウガク</t>
    </rPh>
    <rPh sb="3" eb="6">
      <t>シュウケイヒョウ</t>
    </rPh>
    <phoneticPr fontId="4"/>
  </si>
  <si>
    <t>↓このデータを集計表に貼付ること</t>
    <rPh sb="7" eb="10">
      <t>シュウケイヒョウ</t>
    </rPh>
    <rPh sb="11" eb="13">
      <t>ハリツケ</t>
    </rPh>
    <phoneticPr fontId="4"/>
  </si>
  <si>
    <t>病院</t>
    <rPh sb="0" eb="2">
      <t>ビョウイン</t>
    </rPh>
    <phoneticPr fontId="4"/>
  </si>
  <si>
    <t>基準額</t>
    <rPh sb="0" eb="3">
      <t>キジュンガク</t>
    </rPh>
    <phoneticPr fontId="9"/>
  </si>
  <si>
    <t>施　設　区　分</t>
    <rPh sb="0" eb="1">
      <t>シ</t>
    </rPh>
    <rPh sb="2" eb="3">
      <t>セツ</t>
    </rPh>
    <rPh sb="4" eb="5">
      <t>ク</t>
    </rPh>
    <rPh sb="6" eb="7">
      <t>ブン</t>
    </rPh>
    <phoneticPr fontId="4"/>
  </si>
  <si>
    <t>病院等名</t>
    <rPh sb="0" eb="2">
      <t>ビョウイン</t>
    </rPh>
    <rPh sb="2" eb="3">
      <t>トウ</t>
    </rPh>
    <rPh sb="3" eb="4">
      <t>メイ</t>
    </rPh>
    <phoneticPr fontId="9"/>
  </si>
  <si>
    <t>設置
主体</t>
    <rPh sb="0" eb="2">
      <t>セッチ</t>
    </rPh>
    <phoneticPr fontId="9"/>
  </si>
  <si>
    <t>総事業費</t>
  </si>
  <si>
    <t>寄付金
その他の
収入額</t>
    <phoneticPr fontId="9"/>
  </si>
  <si>
    <t>差引額</t>
  </si>
  <si>
    <t>対象経費
の支出
予定額</t>
    <phoneticPr fontId="9"/>
  </si>
  <si>
    <t>新人
看護
職員
等数</t>
    <rPh sb="0" eb="2">
      <t>シンジン</t>
    </rPh>
    <rPh sb="3" eb="5">
      <t>カンゴ</t>
    </rPh>
    <rPh sb="6" eb="8">
      <t>ショクイン</t>
    </rPh>
    <rPh sb="9" eb="10">
      <t>トウ</t>
    </rPh>
    <rPh sb="10" eb="11">
      <t>スウ</t>
    </rPh>
    <phoneticPr fontId="9"/>
  </si>
  <si>
    <t>研修経費
の分</t>
    <rPh sb="0" eb="2">
      <t>ケンシュウ</t>
    </rPh>
    <rPh sb="2" eb="4">
      <t>ケイヒ</t>
    </rPh>
    <rPh sb="6" eb="7">
      <t>ブン</t>
    </rPh>
    <phoneticPr fontId="9"/>
  </si>
  <si>
    <t>教育担当者
経費の分</t>
    <rPh sb="0" eb="2">
      <t>キョウイク</t>
    </rPh>
    <rPh sb="2" eb="5">
      <t>タントウシャ</t>
    </rPh>
    <rPh sb="6" eb="8">
      <t>ケイヒ</t>
    </rPh>
    <rPh sb="9" eb="10">
      <t>ブン</t>
    </rPh>
    <phoneticPr fontId="9"/>
  </si>
  <si>
    <t>医療機関受入
研修事業の分</t>
    <rPh sb="0" eb="2">
      <t>イリョウ</t>
    </rPh>
    <rPh sb="2" eb="4">
      <t>キカン</t>
    </rPh>
    <rPh sb="4" eb="6">
      <t>ウケイレ</t>
    </rPh>
    <rPh sb="7" eb="9">
      <t>ケンシュウ</t>
    </rPh>
    <rPh sb="9" eb="11">
      <t>ジギョウ</t>
    </rPh>
    <rPh sb="12" eb="13">
      <t>ブン</t>
    </rPh>
    <phoneticPr fontId="9"/>
  </si>
  <si>
    <t>計</t>
    <rPh sb="0" eb="1">
      <t>ケイ</t>
    </rPh>
    <phoneticPr fontId="9"/>
  </si>
  <si>
    <t>選定額</t>
  </si>
  <si>
    <t>選定額</t>
    <rPh sb="0" eb="2">
      <t>センテイ</t>
    </rPh>
    <rPh sb="2" eb="3">
      <t>ガク</t>
    </rPh>
    <phoneticPr fontId="9"/>
  </si>
  <si>
    <t>都道府県
補助支出
予定額</t>
    <rPh sb="0" eb="4">
      <t>トドウフケン</t>
    </rPh>
    <phoneticPr fontId="9"/>
  </si>
  <si>
    <t>国庫補助
基本額</t>
    <phoneticPr fontId="9"/>
  </si>
  <si>
    <t>国庫補助
所要額</t>
    <phoneticPr fontId="9"/>
  </si>
  <si>
    <t>備考</t>
  </si>
  <si>
    <t>金額</t>
    <rPh sb="0" eb="2">
      <t>キンガク</t>
    </rPh>
    <phoneticPr fontId="9"/>
  </si>
  <si>
    <t>総時間数</t>
    <rPh sb="0" eb="1">
      <t>ソウ</t>
    </rPh>
    <rPh sb="1" eb="4">
      <t>ジカンスウ</t>
    </rPh>
    <phoneticPr fontId="9"/>
  </si>
  <si>
    <t>受入予定数</t>
    <rPh sb="0" eb="2">
      <t>ウケイレ</t>
    </rPh>
    <rPh sb="2" eb="4">
      <t>ヨテイ</t>
    </rPh>
    <rPh sb="4" eb="5">
      <t>スウ</t>
    </rPh>
    <phoneticPr fontId="9"/>
  </si>
  <si>
    <t xml:space="preserve">Ａ </t>
  </si>
  <si>
    <t>Ｂ</t>
  </si>
  <si>
    <t>(Ａ－Ｂ)Ｃ</t>
  </si>
  <si>
    <t xml:space="preserve">Ｄ </t>
  </si>
  <si>
    <t>Ｅ</t>
    <phoneticPr fontId="9"/>
  </si>
  <si>
    <t xml:space="preserve">Ｆ </t>
  </si>
  <si>
    <t>Ｇ</t>
    <phoneticPr fontId="9"/>
  </si>
  <si>
    <t>Ｈ</t>
    <phoneticPr fontId="9"/>
  </si>
  <si>
    <t>Ｉ</t>
    <phoneticPr fontId="9"/>
  </si>
  <si>
    <t>Ｊ</t>
    <phoneticPr fontId="9"/>
  </si>
  <si>
    <t>施設区分</t>
    <rPh sb="0" eb="2">
      <t>シセツ</t>
    </rPh>
    <rPh sb="2" eb="4">
      <t>クブン</t>
    </rPh>
    <phoneticPr fontId="9"/>
  </si>
  <si>
    <t>病院等名称</t>
    <rPh sb="0" eb="2">
      <t>ビョウイン</t>
    </rPh>
    <rPh sb="2" eb="3">
      <t>トウ</t>
    </rPh>
    <rPh sb="3" eb="5">
      <t>メイショウ</t>
    </rPh>
    <phoneticPr fontId="9"/>
  </si>
  <si>
    <t>設置
主体</t>
    <rPh sb="0" eb="2">
      <t>セッチ</t>
    </rPh>
    <rPh sb="3" eb="5">
      <t>シュタイ</t>
    </rPh>
    <phoneticPr fontId="9"/>
  </si>
  <si>
    <t>医療法上の許可病床総数</t>
    <rPh sb="0" eb="3">
      <t>イリョウホウ</t>
    </rPh>
    <rPh sb="3" eb="4">
      <t>ジョウ</t>
    </rPh>
    <rPh sb="5" eb="7">
      <t>キョカ</t>
    </rPh>
    <rPh sb="7" eb="9">
      <t>ビョウショウ</t>
    </rPh>
    <rPh sb="9" eb="11">
      <t>ソウスウ</t>
    </rPh>
    <phoneticPr fontId="9"/>
  </si>
  <si>
    <t>看護
職員数</t>
    <rPh sb="0" eb="2">
      <t>カンゴ</t>
    </rPh>
    <rPh sb="3" eb="6">
      <t>ショクインスウ</t>
    </rPh>
    <phoneticPr fontId="9"/>
  </si>
  <si>
    <t>新人
看護
職員数</t>
    <rPh sb="0" eb="2">
      <t>シンジン</t>
    </rPh>
    <rPh sb="3" eb="5">
      <t>カンゴ</t>
    </rPh>
    <rPh sb="6" eb="9">
      <t>ショクインスウ</t>
    </rPh>
    <phoneticPr fontId="9"/>
  </si>
  <si>
    <t>新人保
健師数</t>
    <rPh sb="0" eb="2">
      <t>シンジン</t>
    </rPh>
    <rPh sb="2" eb="3">
      <t>タモツ</t>
    </rPh>
    <rPh sb="4" eb="5">
      <t>ケン</t>
    </rPh>
    <rPh sb="5" eb="6">
      <t>シ</t>
    </rPh>
    <rPh sb="6" eb="7">
      <t>スウ</t>
    </rPh>
    <phoneticPr fontId="4"/>
  </si>
  <si>
    <t>うち
再掲分</t>
    <rPh sb="3" eb="5">
      <t>サイケイ</t>
    </rPh>
    <rPh sb="5" eb="6">
      <t>ブン</t>
    </rPh>
    <phoneticPr fontId="4"/>
  </si>
  <si>
    <t>新人助産師数</t>
    <rPh sb="0" eb="2">
      <t>シンジン</t>
    </rPh>
    <rPh sb="2" eb="5">
      <t>ジョサンシ</t>
    </rPh>
    <rPh sb="5" eb="6">
      <t>スウ</t>
    </rPh>
    <phoneticPr fontId="4"/>
  </si>
  <si>
    <t>看護
職員
離職率</t>
    <rPh sb="0" eb="2">
      <t>カンゴ</t>
    </rPh>
    <rPh sb="3" eb="5">
      <t>ショクイン</t>
    </rPh>
    <rPh sb="6" eb="9">
      <t>リショクリツ</t>
    </rPh>
    <phoneticPr fontId="9"/>
  </si>
  <si>
    <t>新人
看護
職員
離職率</t>
    <rPh sb="0" eb="2">
      <t>シンジン</t>
    </rPh>
    <rPh sb="3" eb="5">
      <t>カンゴ</t>
    </rPh>
    <rPh sb="6" eb="8">
      <t>ショクイン</t>
    </rPh>
    <rPh sb="9" eb="12">
      <t>リショクリツ</t>
    </rPh>
    <phoneticPr fontId="9"/>
  </si>
  <si>
    <t>過去の新人看護職員研修の実施状況</t>
    <rPh sb="0" eb="2">
      <t>カコ</t>
    </rPh>
    <rPh sb="3" eb="5">
      <t>シンジン</t>
    </rPh>
    <rPh sb="5" eb="7">
      <t>カンゴ</t>
    </rPh>
    <rPh sb="7" eb="9">
      <t>ショクイン</t>
    </rPh>
    <rPh sb="9" eb="11">
      <t>ケンシュウ</t>
    </rPh>
    <rPh sb="12" eb="14">
      <t>ジッシ</t>
    </rPh>
    <rPh sb="14" eb="16">
      <t>ジョウキョウ</t>
    </rPh>
    <phoneticPr fontId="4"/>
  </si>
  <si>
    <t>平成22年度事業への
申請の有無</t>
    <rPh sb="0" eb="2">
      <t>ヘイセイ</t>
    </rPh>
    <rPh sb="4" eb="6">
      <t>ネンド</t>
    </rPh>
    <rPh sb="6" eb="8">
      <t>ジギョウ</t>
    </rPh>
    <rPh sb="11" eb="13">
      <t>シンセイ</t>
    </rPh>
    <rPh sb="14" eb="16">
      <t>ウム</t>
    </rPh>
    <phoneticPr fontId="4"/>
  </si>
  <si>
    <t>新人看護職員を支える体制</t>
    <rPh sb="0" eb="2">
      <t>シンジン</t>
    </rPh>
    <rPh sb="2" eb="4">
      <t>カンゴ</t>
    </rPh>
    <rPh sb="4" eb="6">
      <t>ショクイン</t>
    </rPh>
    <rPh sb="7" eb="8">
      <t>ササ</t>
    </rPh>
    <rPh sb="10" eb="12">
      <t>タイセイ</t>
    </rPh>
    <phoneticPr fontId="9"/>
  </si>
  <si>
    <t>研修における組織体制</t>
    <rPh sb="0" eb="2">
      <t>ケンシュウ</t>
    </rPh>
    <rPh sb="6" eb="8">
      <t>ソシキ</t>
    </rPh>
    <rPh sb="8" eb="10">
      <t>タイセイ</t>
    </rPh>
    <phoneticPr fontId="9"/>
  </si>
  <si>
    <t>到達目標の設定の有無</t>
    <rPh sb="0" eb="2">
      <t>トウタツ</t>
    </rPh>
    <rPh sb="2" eb="4">
      <t>モクヒョウ</t>
    </rPh>
    <rPh sb="5" eb="7">
      <t>セッテイ</t>
    </rPh>
    <rPh sb="8" eb="10">
      <t>ウム</t>
    </rPh>
    <phoneticPr fontId="9"/>
  </si>
  <si>
    <t>研修プログラムの有無</t>
    <rPh sb="0" eb="2">
      <t>ケンシュウ</t>
    </rPh>
    <rPh sb="8" eb="10">
      <t>ウム</t>
    </rPh>
    <phoneticPr fontId="9"/>
  </si>
  <si>
    <t>医療機関受入研修事業</t>
    <rPh sb="0" eb="2">
      <t>イリョウ</t>
    </rPh>
    <rPh sb="2" eb="4">
      <t>キカン</t>
    </rPh>
    <rPh sb="4" eb="6">
      <t>ウケイレ</t>
    </rPh>
    <rPh sb="6" eb="8">
      <t>ケンシュウ</t>
    </rPh>
    <rPh sb="8" eb="10">
      <t>ジギョウ</t>
    </rPh>
    <phoneticPr fontId="9"/>
  </si>
  <si>
    <t>備考</t>
    <rPh sb="0" eb="2">
      <t>ビコウ</t>
    </rPh>
    <phoneticPr fontId="9"/>
  </si>
  <si>
    <t>研修
責任者数</t>
    <rPh sb="0" eb="2">
      <t>ケンシュウ</t>
    </rPh>
    <rPh sb="3" eb="6">
      <t>セキニンシャ</t>
    </rPh>
    <rPh sb="6" eb="7">
      <t>スウ</t>
    </rPh>
    <phoneticPr fontId="9"/>
  </si>
  <si>
    <t>教育
担当者数</t>
    <rPh sb="0" eb="2">
      <t>キョウイク</t>
    </rPh>
    <rPh sb="3" eb="6">
      <t>タントウシャ</t>
    </rPh>
    <rPh sb="6" eb="7">
      <t>スウ</t>
    </rPh>
    <phoneticPr fontId="9"/>
  </si>
  <si>
    <t>実地
指導者数</t>
    <rPh sb="0" eb="2">
      <t>ジッチ</t>
    </rPh>
    <rPh sb="3" eb="6">
      <t>シドウシャ</t>
    </rPh>
    <rPh sb="6" eb="7">
      <t>スウ</t>
    </rPh>
    <phoneticPr fontId="9"/>
  </si>
  <si>
    <t>受入
予定
人数</t>
    <rPh sb="0" eb="2">
      <t>ウケイレ</t>
    </rPh>
    <rPh sb="3" eb="5">
      <t>ヨテイ</t>
    </rPh>
    <rPh sb="6" eb="8">
      <t>ニンズウ</t>
    </rPh>
    <phoneticPr fontId="9"/>
  </si>
  <si>
    <t>実施
月数</t>
    <rPh sb="0" eb="2">
      <t>ジッシ</t>
    </rPh>
    <rPh sb="3" eb="5">
      <t>ツキスウ</t>
    </rPh>
    <phoneticPr fontId="9"/>
  </si>
  <si>
    <t>実施日数</t>
    <rPh sb="0" eb="2">
      <t>ジッシ</t>
    </rPh>
    <rPh sb="2" eb="4">
      <t>ニッスウ</t>
    </rPh>
    <phoneticPr fontId="9"/>
  </si>
  <si>
    <t>研修の公開
・公募方法</t>
    <rPh sb="0" eb="2">
      <t>ケンシュウ</t>
    </rPh>
    <rPh sb="3" eb="5">
      <t>コウカイ</t>
    </rPh>
    <rPh sb="7" eb="9">
      <t>コウボ</t>
    </rPh>
    <rPh sb="9" eb="11">
      <t>ホウホウ</t>
    </rPh>
    <phoneticPr fontId="9"/>
  </si>
  <si>
    <t>専任</t>
    <rPh sb="0" eb="2">
      <t>センニン</t>
    </rPh>
    <phoneticPr fontId="9"/>
  </si>
  <si>
    <t>兼任</t>
    <rPh sb="0" eb="2">
      <t>ケンニン</t>
    </rPh>
    <phoneticPr fontId="9"/>
  </si>
  <si>
    <t>計</t>
    <rPh sb="0" eb="1">
      <t>ケイ</t>
    </rPh>
    <phoneticPr fontId="4"/>
  </si>
  <si>
    <t>新人看護職員研修</t>
    <rPh sb="0" eb="2">
      <t>シンジン</t>
    </rPh>
    <rPh sb="2" eb="4">
      <t>カンゴ</t>
    </rPh>
    <rPh sb="4" eb="6">
      <t>ショクイン</t>
    </rPh>
    <rPh sb="6" eb="8">
      <t>ケンシュウ</t>
    </rPh>
    <phoneticPr fontId="4"/>
  </si>
  <si>
    <t>新人
保健師　研修</t>
    <rPh sb="0" eb="2">
      <t>シンジン</t>
    </rPh>
    <rPh sb="3" eb="6">
      <t>ホケンシ</t>
    </rPh>
    <rPh sb="7" eb="9">
      <t>ケンシュウ</t>
    </rPh>
    <phoneticPr fontId="4"/>
  </si>
  <si>
    <t>新人
助産師
研修</t>
    <rPh sb="0" eb="2">
      <t>シンジン</t>
    </rPh>
    <rPh sb="3" eb="6">
      <t>ジョサンシ</t>
    </rPh>
    <rPh sb="7" eb="9">
      <t>ケンシュウ</t>
    </rPh>
    <phoneticPr fontId="4"/>
  </si>
  <si>
    <t>別紙４－（７）④</t>
    <rPh sb="0" eb="2">
      <t>ベッシ</t>
    </rPh>
    <phoneticPr fontId="4"/>
  </si>
  <si>
    <t>札幌市中央区北３条西６丁目</t>
    <rPh sb="0" eb="2">
      <t>サッポロ</t>
    </rPh>
    <rPh sb="2" eb="3">
      <t>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4"/>
  </si>
  <si>
    <t>医療機関等名</t>
    <rPh sb="0" eb="2">
      <t>イリョウ</t>
    </rPh>
    <rPh sb="2" eb="4">
      <t>キカン</t>
    </rPh>
    <rPh sb="4" eb="5">
      <t>トウ</t>
    </rPh>
    <rPh sb="5" eb="6">
      <t>メイ</t>
    </rPh>
    <phoneticPr fontId="4"/>
  </si>
  <si>
    <t>医療機関等名</t>
    <rPh sb="0" eb="2">
      <t>イリョウ</t>
    </rPh>
    <rPh sb="2" eb="4">
      <t>キカン</t>
    </rPh>
    <rPh sb="4" eb="6">
      <t>トウメイ</t>
    </rPh>
    <phoneticPr fontId="4"/>
  </si>
  <si>
    <t>設置主体（開設者）</t>
    <rPh sb="0" eb="2">
      <t>セッチ</t>
    </rPh>
    <rPh sb="2" eb="4">
      <t>シュタイ</t>
    </rPh>
    <rPh sb="5" eb="8">
      <t>カイセツシャ</t>
    </rPh>
    <phoneticPr fontId="4"/>
  </si>
  <si>
    <t>開設者（法人・団体）名</t>
    <rPh sb="0" eb="2">
      <t>カイセツ</t>
    </rPh>
    <rPh sb="2" eb="3">
      <t>シャ</t>
    </rPh>
    <rPh sb="4" eb="6">
      <t>ホウジン</t>
    </rPh>
    <rPh sb="7" eb="9">
      <t>ダンタイ</t>
    </rPh>
    <rPh sb="10" eb="11">
      <t>メイ</t>
    </rPh>
    <phoneticPr fontId="4"/>
  </si>
  <si>
    <t>医療法人　○○会</t>
    <rPh sb="0" eb="2">
      <t>イリョウ</t>
    </rPh>
    <rPh sb="2" eb="4">
      <t>ホウジン</t>
    </rPh>
    <rPh sb="7" eb="8">
      <t>カイ</t>
    </rPh>
    <phoneticPr fontId="4"/>
  </si>
  <si>
    <t>理事長　○○　○○</t>
    <rPh sb="0" eb="3">
      <t>リジチョウ</t>
    </rPh>
    <phoneticPr fontId="4"/>
  </si>
  <si>
    <t>○○病院</t>
    <rPh sb="2" eb="4">
      <t>ビョウイン</t>
    </rPh>
    <phoneticPr fontId="4"/>
  </si>
  <si>
    <t>総務課　山田　花子</t>
    <rPh sb="0" eb="3">
      <t>ソウムカ</t>
    </rPh>
    <rPh sb="4" eb="6">
      <t>ヤマダ</t>
    </rPh>
    <rPh sb="7" eb="9">
      <t>ハナコ</t>
    </rPh>
    <phoneticPr fontId="4"/>
  </si>
  <si>
    <t>011-204-5251　内線25-420</t>
    <phoneticPr fontId="4"/>
  </si>
  <si>
    <t>yamada.hanako@pref.hokkaido.lg.jp</t>
    <phoneticPr fontId="4"/>
  </si>
  <si>
    <t>他施設受入総研修時間数</t>
    <rPh sb="0" eb="1">
      <t>ホカ</t>
    </rPh>
    <rPh sb="1" eb="3">
      <t>シセツ</t>
    </rPh>
    <rPh sb="3" eb="5">
      <t>ウケイレ</t>
    </rPh>
    <rPh sb="5" eb="6">
      <t>ソウ</t>
    </rPh>
    <rPh sb="6" eb="8">
      <t>ケンシュウ</t>
    </rPh>
    <rPh sb="8" eb="11">
      <t>ジカンスウ</t>
    </rPh>
    <phoneticPr fontId="4"/>
  </si>
  <si>
    <t>基本情報入力様式</t>
    <rPh sb="0" eb="2">
      <t>キホン</t>
    </rPh>
    <rPh sb="2" eb="4">
      <t>ジョウホウ</t>
    </rPh>
    <rPh sb="4" eb="6">
      <t>ニュウリョク</t>
    </rPh>
    <rPh sb="6" eb="8">
      <t>ヨウシキ</t>
    </rPh>
    <phoneticPr fontId="4"/>
  </si>
  <si>
    <t>　　うち新人保健師数（再掲）</t>
    <rPh sb="4" eb="6">
      <t>シンジン</t>
    </rPh>
    <rPh sb="6" eb="8">
      <t>ホケン</t>
    </rPh>
    <rPh sb="8" eb="9">
      <t>シ</t>
    </rPh>
    <rPh sb="9" eb="10">
      <t>スウ</t>
    </rPh>
    <rPh sb="11" eb="13">
      <t>サイケイ</t>
    </rPh>
    <phoneticPr fontId="4"/>
  </si>
  <si>
    <t>　　うち新人助産師数（再掲）</t>
    <rPh sb="4" eb="6">
      <t>シンジン</t>
    </rPh>
    <rPh sb="6" eb="8">
      <t>ジョサン</t>
    </rPh>
    <rPh sb="8" eb="9">
      <t>シ</t>
    </rPh>
    <rPh sb="9" eb="10">
      <t>スウ</t>
    </rPh>
    <rPh sb="11" eb="13">
      <t>サイケイ</t>
    </rPh>
    <phoneticPr fontId="4"/>
  </si>
  <si>
    <t>１．基本情報を入力してください。</t>
    <rPh sb="2" eb="4">
      <t>キホン</t>
    </rPh>
    <rPh sb="4" eb="6">
      <t>ジョウホウ</t>
    </rPh>
    <rPh sb="7" eb="9">
      <t>ニュウリョク</t>
    </rPh>
    <phoneticPr fontId="4"/>
  </si>
  <si>
    <t>　　研修経費 ※１</t>
    <rPh sb="2" eb="4">
      <t>ケンシュウ</t>
    </rPh>
    <rPh sb="4" eb="6">
      <t>ケイヒ</t>
    </rPh>
    <phoneticPr fontId="4"/>
  </si>
  <si>
    <t>　　教育担当者経費　※２</t>
    <rPh sb="2" eb="4">
      <t>キョウイク</t>
    </rPh>
    <rPh sb="4" eb="7">
      <t>タントウシャ</t>
    </rPh>
    <rPh sb="7" eb="9">
      <t>ケイヒ</t>
    </rPh>
    <phoneticPr fontId="4"/>
  </si>
  <si>
    <t>担当者メールアドレス</t>
    <rPh sb="0" eb="3">
      <t>タントウシャ</t>
    </rPh>
    <phoneticPr fontId="4"/>
  </si>
  <si>
    <t>人数換算</t>
    <rPh sb="0" eb="2">
      <t>ニンズウ</t>
    </rPh>
    <rPh sb="2" eb="4">
      <t>カンザン</t>
    </rPh>
    <phoneticPr fontId="4"/>
  </si>
  <si>
    <t>　　受入研修事業経費　※３</t>
    <rPh sb="2" eb="4">
      <t>ウケイレ</t>
    </rPh>
    <rPh sb="4" eb="6">
      <t>ケンシュウ</t>
    </rPh>
    <rPh sb="6" eb="8">
      <t>ジギョウ</t>
    </rPh>
    <rPh sb="8" eb="10">
      <t>ケイヒ</t>
    </rPh>
    <phoneticPr fontId="4"/>
  </si>
  <si>
    <t>作成日</t>
    <rPh sb="0" eb="3">
      <t>サクセイビ</t>
    </rPh>
    <phoneticPr fontId="4"/>
  </si>
  <si>
    <t>３．経費の予定額を入力してください。
　（対象となる経費については、下記※をご参照ください。）</t>
    <rPh sb="2" eb="4">
      <t>ケイヒ</t>
    </rPh>
    <rPh sb="5" eb="7">
      <t>ヨテイ</t>
    </rPh>
    <rPh sb="21" eb="23">
      <t>タイショウ</t>
    </rPh>
    <rPh sb="34" eb="36">
      <t>カキ</t>
    </rPh>
    <phoneticPr fontId="4"/>
  </si>
  <si>
    <t>補助基準額合計（A)</t>
    <rPh sb="0" eb="2">
      <t>ホジョ</t>
    </rPh>
    <rPh sb="2" eb="5">
      <t>キジュンガク</t>
    </rPh>
    <rPh sb="5" eb="7">
      <t>ゴウケイ</t>
    </rPh>
    <phoneticPr fontId="4"/>
  </si>
  <si>
    <t>経費合計（B)</t>
    <rPh sb="0" eb="2">
      <t>ケイヒ</t>
    </rPh>
    <rPh sb="2" eb="4">
      <t>ゴウケイ</t>
    </rPh>
    <phoneticPr fontId="4"/>
  </si>
  <si>
    <t>※１ 新人看護職員研修事業の実施に必要な研修責任者経費（謝金、人件費、手当）、報償費、旅費、需用費（印刷製本費、消耗品費、会議費、図書購入費）、役務費（通信運搬費、雑役務費）、使用料及び賃借料、備品購入費、賃金（外部の研修に参加した新人看護職員の代替職員経費に限る。）
※２ 新人看護職員研修事業の実施に必要な教育担当者経費（謝金、人件費、手当）
※３ 医療機関受入研修事業の実施に必要な教育担当者経費（謝金、人件費、手当）、需用費（印刷製本費、消耗品費、会議費、図書購入費）、役務費（通信運搬費、雑役務費）、使用料及び賃借料、備品購入費</t>
    <phoneticPr fontId="4"/>
  </si>
  <si>
    <t>対象経費の実支出額</t>
    <rPh sb="0" eb="2">
      <t>タイショウ</t>
    </rPh>
    <rPh sb="2" eb="4">
      <t>ケイヒ</t>
    </rPh>
    <rPh sb="5" eb="6">
      <t>ジツ</t>
    </rPh>
    <rPh sb="6" eb="9">
      <t>シシュツガク</t>
    </rPh>
    <phoneticPr fontId="4"/>
  </si>
  <si>
    <t>２．新人看護職員数と研修受講者数を入力してください。
　（補助基準額の算出）</t>
    <rPh sb="2" eb="4">
      <t>シンジン</t>
    </rPh>
    <rPh sb="4" eb="6">
      <t>カンゴ</t>
    </rPh>
    <rPh sb="6" eb="8">
      <t>ショクイン</t>
    </rPh>
    <rPh sb="8" eb="9">
      <t>スウ</t>
    </rPh>
    <rPh sb="10" eb="12">
      <t>ケンシュウ</t>
    </rPh>
    <rPh sb="12" eb="14">
      <t>ジュコウ</t>
    </rPh>
    <rPh sb="15" eb="16">
      <t>スウ</t>
    </rPh>
    <rPh sb="17" eb="19">
      <t>ニュウリョク</t>
    </rPh>
    <rPh sb="29" eb="31">
      <t>ホジョ</t>
    </rPh>
    <rPh sb="31" eb="34">
      <t>キジュンガク</t>
    </rPh>
    <rPh sb="35" eb="37">
      <t>サンシュツ</t>
    </rPh>
    <phoneticPr fontId="4"/>
  </si>
  <si>
    <t>（注）補助基準額（A)と対象経費（B)の少ない方の１／２（1,000円未満切捨て）が補助予定額となります。</t>
    <rPh sb="3" eb="5">
      <t>ホジョ</t>
    </rPh>
    <rPh sb="5" eb="8">
      <t>キジュンガク</t>
    </rPh>
    <rPh sb="12" eb="14">
      <t>タイショウ</t>
    </rPh>
    <rPh sb="14" eb="16">
      <t>ケイヒ</t>
    </rPh>
    <rPh sb="20" eb="21">
      <t>スク</t>
    </rPh>
    <rPh sb="23" eb="24">
      <t>ホウ</t>
    </rPh>
    <rPh sb="34" eb="35">
      <t>エン</t>
    </rPh>
    <rPh sb="35" eb="37">
      <t>ミマン</t>
    </rPh>
    <rPh sb="37" eb="39">
      <t>キリス</t>
    </rPh>
    <phoneticPr fontId="4"/>
  </si>
  <si>
    <t>　　教育担当者経費</t>
    <rPh sb="2" eb="4">
      <t>キョウイク</t>
    </rPh>
    <rPh sb="4" eb="7">
      <t>タントウシャ</t>
    </rPh>
    <rPh sb="7" eb="9">
      <t>ケイヒ</t>
    </rPh>
    <phoneticPr fontId="4"/>
  </si>
  <si>
    <t>　　受入研修事業経費</t>
    <rPh sb="2" eb="4">
      <t>ウケイレ</t>
    </rPh>
    <rPh sb="4" eb="6">
      <t>ケンシュウ</t>
    </rPh>
    <rPh sb="6" eb="8">
      <t>ジギョウ</t>
    </rPh>
    <rPh sb="8" eb="10">
      <t>ケイヒ</t>
    </rPh>
    <phoneticPr fontId="4"/>
  </si>
  <si>
    <r>
      <t>他施設から新人看護職員を受入れ、研修を行う場合の延べ時間</t>
    </r>
    <r>
      <rPr>
        <sz val="9"/>
        <rFont val="ＭＳ Ｐゴシック"/>
        <family val="3"/>
        <charset val="128"/>
      </rPr>
      <t>(単位：時間)</t>
    </r>
    <rPh sb="0" eb="1">
      <t>ホカ</t>
    </rPh>
    <rPh sb="1" eb="3">
      <t>シセツ</t>
    </rPh>
    <rPh sb="5" eb="7">
      <t>シンジン</t>
    </rPh>
    <rPh sb="7" eb="9">
      <t>カンゴ</t>
    </rPh>
    <rPh sb="9" eb="11">
      <t>ショクイン</t>
    </rPh>
    <rPh sb="12" eb="14">
      <t>ウケイレ</t>
    </rPh>
    <rPh sb="16" eb="18">
      <t>ケンシュウ</t>
    </rPh>
    <rPh sb="19" eb="20">
      <t>オコナ</t>
    </rPh>
    <rPh sb="21" eb="23">
      <t>バアイ</t>
    </rPh>
    <rPh sb="24" eb="25">
      <t>ノ</t>
    </rPh>
    <rPh sb="29" eb="31">
      <t>タンイ</t>
    </rPh>
    <rPh sb="32" eb="34">
      <t>ジカン</t>
    </rPh>
    <phoneticPr fontId="4"/>
  </si>
  <si>
    <t>新人職員について（令和５年４月末現在）</t>
    <rPh sb="0" eb="2">
      <t>シンジン</t>
    </rPh>
    <rPh sb="2" eb="4">
      <t>ショクイン</t>
    </rPh>
    <rPh sb="9" eb="11">
      <t>レイワ</t>
    </rPh>
    <rPh sb="12" eb="13">
      <t>ネン</t>
    </rPh>
    <rPh sb="14" eb="15">
      <t>ツキ</t>
    </rPh>
    <rPh sb="15" eb="16">
      <t>マツ</t>
    </rPh>
    <rPh sb="16" eb="18">
      <t>ゲンザイ</t>
    </rPh>
    <phoneticPr fontId="4"/>
  </si>
  <si>
    <t>研修受講人数について（令和５年度内予定）</t>
    <rPh sb="0" eb="2">
      <t>ケンシュウ</t>
    </rPh>
    <rPh sb="2" eb="4">
      <t>ジュコウ</t>
    </rPh>
    <rPh sb="4" eb="6">
      <t>ニンズウ</t>
    </rPh>
    <rPh sb="11" eb="13">
      <t>レイワ</t>
    </rPh>
    <rPh sb="14" eb="17">
      <t>ネンドナイ</t>
    </rPh>
    <rPh sb="17" eb="1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</si>
</sst>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0" borderId="0"/>
  </cellStyleXfs>
  <cellXfs count="186">
    <xf numFmtId="0" fontId="0" fillId="0" borderId="0" xfId="0">
      <alignment vertical="center"/>
    </xf>
    <xf numFmtId="0" fontId="0" fillId="3" borderId="7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38" fontId="1" fillId="3" borderId="9" xfId="2" applyFill="1" applyBorder="1" applyProtection="1">
      <alignment vertical="center"/>
      <protection locked="0"/>
    </xf>
    <xf numFmtId="38" fontId="1" fillId="0" borderId="0" xfId="2">
      <alignment vertical="center"/>
    </xf>
    <xf numFmtId="0" fontId="0" fillId="3" borderId="26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</xf>
    <xf numFmtId="0" fontId="0" fillId="3" borderId="28" xfId="0" applyFill="1" applyBorder="1" applyProtection="1">
      <alignment vertical="center"/>
      <protection locked="0"/>
    </xf>
    <xf numFmtId="0" fontId="0" fillId="3" borderId="29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</xf>
    <xf numFmtId="0" fontId="3" fillId="0" borderId="32" xfId="3" applyFont="1" applyBorder="1" applyAlignment="1">
      <alignment vertical="center"/>
    </xf>
    <xf numFmtId="0" fontId="3" fillId="0" borderId="32" xfId="3" applyFont="1" applyBorder="1"/>
    <xf numFmtId="0" fontId="3" fillId="0" borderId="32" xfId="3" applyFont="1" applyBorder="1" applyAlignment="1">
      <alignment horizontal="center" vertical="center"/>
    </xf>
    <xf numFmtId="0" fontId="3" fillId="0" borderId="0" xfId="3" applyFont="1"/>
    <xf numFmtId="0" fontId="3" fillId="0" borderId="33" xfId="3" applyFont="1" applyBorder="1" applyAlignment="1">
      <alignment horizontal="distributed" vertical="center" wrapText="1"/>
    </xf>
    <xf numFmtId="0" fontId="3" fillId="0" borderId="33" xfId="3" applyFont="1" applyBorder="1" applyAlignment="1">
      <alignment horizontal="distributed" vertical="center"/>
    </xf>
    <xf numFmtId="0" fontId="3" fillId="0" borderId="34" xfId="3" applyFont="1" applyBorder="1" applyAlignment="1">
      <alignment horizontal="distributed" vertical="center" wrapText="1"/>
    </xf>
    <xf numFmtId="0" fontId="3" fillId="0" borderId="0" xfId="3" applyFont="1" applyBorder="1" applyAlignment="1">
      <alignment vertical="center"/>
    </xf>
    <xf numFmtId="0" fontId="3" fillId="0" borderId="34" xfId="3" applyFont="1" applyBorder="1" applyAlignment="1">
      <alignment vertical="center"/>
    </xf>
    <xf numFmtId="0" fontId="3" fillId="0" borderId="34" xfId="3" applyFont="1" applyBorder="1" applyAlignment="1">
      <alignment horizontal="right" vertical="center"/>
    </xf>
    <xf numFmtId="0" fontId="3" fillId="0" borderId="34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4" applyAlignment="1">
      <alignment vertical="center"/>
    </xf>
    <xf numFmtId="0" fontId="13" fillId="0" borderId="34" xfId="4" applyFont="1" applyBorder="1" applyAlignment="1">
      <alignment horizontal="distributed" vertical="center" wrapText="1"/>
    </xf>
    <xf numFmtId="0" fontId="15" fillId="0" borderId="35" xfId="4" applyFont="1" applyBorder="1" applyAlignment="1">
      <alignment horizontal="center" vertical="center" wrapText="1"/>
    </xf>
    <xf numFmtId="0" fontId="16" fillId="0" borderId="35" xfId="4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38" fontId="0" fillId="0" borderId="35" xfId="0" applyNumberFormat="1" applyBorder="1">
      <alignment vertical="center"/>
    </xf>
    <xf numFmtId="0" fontId="18" fillId="2" borderId="25" xfId="1" applyFill="1" applyBorder="1" applyAlignment="1" applyProtection="1">
      <alignment horizontal="left" vertical="center"/>
    </xf>
    <xf numFmtId="0" fontId="12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1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1" fillId="2" borderId="2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distributed" vertical="center" indent="1"/>
    </xf>
    <xf numFmtId="58" fontId="0" fillId="2" borderId="2" xfId="0" applyNumberFormat="1" applyFill="1" applyBorder="1" applyAlignment="1" applyProtection="1">
      <alignment horizontal="left" vertical="center"/>
    </xf>
    <xf numFmtId="0" fontId="1" fillId="0" borderId="22" xfId="3" applyFont="1" applyFill="1" applyBorder="1" applyAlignment="1" applyProtection="1">
      <alignment horizontal="left" vertical="center" indent="1"/>
    </xf>
    <xf numFmtId="0" fontId="11" fillId="2" borderId="16" xfId="0" applyFont="1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0" fillId="2" borderId="3" xfId="0" applyFill="1" applyBorder="1" applyAlignment="1" applyProtection="1">
      <alignment horizontal="distributed" vertical="center" indent="1"/>
    </xf>
    <xf numFmtId="0" fontId="0" fillId="2" borderId="4" xfId="0" applyFill="1" applyBorder="1" applyAlignment="1" applyProtection="1">
      <alignment horizontal="left" vertical="center"/>
    </xf>
    <xf numFmtId="0" fontId="1" fillId="4" borderId="4" xfId="3" applyFont="1" applyFill="1" applyBorder="1" applyAlignment="1" applyProtection="1">
      <alignment horizontal="left" vertical="center" indent="1"/>
    </xf>
    <xf numFmtId="0" fontId="11" fillId="2" borderId="17" xfId="0" applyFont="1" applyFill="1" applyBorder="1" applyProtection="1">
      <alignment vertical="center"/>
    </xf>
    <xf numFmtId="0" fontId="1" fillId="4" borderId="23" xfId="3" applyFont="1" applyFill="1" applyBorder="1" applyAlignment="1" applyProtection="1">
      <alignment horizontal="left" vertical="center" indent="1"/>
    </xf>
    <xf numFmtId="0" fontId="11" fillId="2" borderId="18" xfId="0" applyFont="1" applyFill="1" applyBorder="1" applyProtection="1">
      <alignment vertical="center"/>
    </xf>
    <xf numFmtId="0" fontId="1" fillId="4" borderId="24" xfId="3" applyFont="1" applyFill="1" applyBorder="1" applyAlignment="1" applyProtection="1">
      <alignment horizontal="left" vertical="center" indent="1"/>
    </xf>
    <xf numFmtId="0" fontId="11" fillId="2" borderId="19" xfId="0" applyFont="1" applyFill="1" applyBorder="1" applyProtection="1">
      <alignment vertical="center"/>
    </xf>
    <xf numFmtId="0" fontId="1" fillId="4" borderId="22" xfId="3" applyFont="1" applyFill="1" applyBorder="1" applyAlignment="1" applyProtection="1">
      <alignment horizontal="left" vertical="center" indent="1"/>
    </xf>
    <xf numFmtId="0" fontId="0" fillId="2" borderId="31" xfId="0" applyFill="1" applyBorder="1" applyAlignment="1" applyProtection="1">
      <alignment horizontal="distributed" vertical="center" indent="1"/>
    </xf>
    <xf numFmtId="0" fontId="0" fillId="2" borderId="23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distributed" vertical="center" indent="1"/>
    </xf>
    <xf numFmtId="0" fontId="7" fillId="2" borderId="0" xfId="0" applyFont="1" applyFill="1" applyAlignment="1" applyProtection="1">
      <alignment horizontal="right" vertical="center"/>
    </xf>
    <xf numFmtId="0" fontId="0" fillId="2" borderId="6" xfId="0" applyFill="1" applyBorder="1" applyProtection="1">
      <alignment vertical="center"/>
    </xf>
    <xf numFmtId="0" fontId="0" fillId="2" borderId="2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38" fontId="1" fillId="2" borderId="9" xfId="2" applyFill="1" applyBorder="1" applyProtection="1">
      <alignment vertical="center"/>
    </xf>
    <xf numFmtId="0" fontId="8" fillId="2" borderId="11" xfId="0" applyFont="1" applyFill="1" applyBorder="1" applyProtection="1">
      <alignment vertical="center"/>
    </xf>
    <xf numFmtId="0" fontId="8" fillId="2" borderId="12" xfId="0" applyFont="1" applyFill="1" applyBorder="1" applyProtection="1">
      <alignment vertical="center"/>
    </xf>
    <xf numFmtId="0" fontId="0" fillId="2" borderId="30" xfId="0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</xf>
    <xf numFmtId="0" fontId="8" fillId="2" borderId="13" xfId="0" applyFont="1" applyFill="1" applyBorder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right" vertical="top"/>
    </xf>
    <xf numFmtId="0" fontId="7" fillId="2" borderId="19" xfId="0" applyFont="1" applyFill="1" applyBorder="1" applyAlignment="1" applyProtection="1">
      <alignment horizontal="left" vertical="top" wrapText="1"/>
    </xf>
    <xf numFmtId="176" fontId="0" fillId="2" borderId="0" xfId="0" applyNumberForma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14" xfId="0" applyFill="1" applyBorder="1" applyProtection="1">
      <alignment vertical="center"/>
    </xf>
    <xf numFmtId="38" fontId="0" fillId="2" borderId="8" xfId="2" applyFont="1" applyFill="1" applyBorder="1" applyAlignment="1" applyProtection="1">
      <alignment horizontal="right" vertical="center"/>
    </xf>
    <xf numFmtId="0" fontId="0" fillId="2" borderId="15" xfId="0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horizontal="right" vertical="center"/>
    </xf>
    <xf numFmtId="0" fontId="1" fillId="2" borderId="25" xfId="0" applyFont="1" applyFill="1" applyBorder="1" applyAlignment="1" applyProtection="1">
      <alignment horizontal="left" vertical="center" indent="1"/>
    </xf>
    <xf numFmtId="0" fontId="11" fillId="2" borderId="20" xfId="0" applyFont="1" applyFill="1" applyBorder="1" applyProtection="1">
      <alignment vertical="center"/>
    </xf>
    <xf numFmtId="177" fontId="1" fillId="2" borderId="7" xfId="2" applyNumberFormat="1" applyFill="1" applyBorder="1" applyProtection="1">
      <alignment vertical="center"/>
    </xf>
    <xf numFmtId="0" fontId="11" fillId="2" borderId="0" xfId="0" applyFont="1" applyFill="1" applyProtection="1">
      <alignment vertical="center"/>
    </xf>
    <xf numFmtId="177" fontId="1" fillId="0" borderId="10" xfId="2" applyNumberFormat="1" applyFont="1" applyFill="1" applyBorder="1" applyProtection="1">
      <alignment vertical="center"/>
    </xf>
    <xf numFmtId="177" fontId="1" fillId="0" borderId="10" xfId="0" applyNumberFormat="1" applyFont="1" applyFill="1" applyBorder="1" applyProtection="1">
      <alignment vertical="center"/>
    </xf>
    <xf numFmtId="177" fontId="1" fillId="0" borderId="36" xfId="2" applyNumberFormat="1" applyFont="1" applyFill="1" applyBorder="1" applyProtection="1">
      <alignment vertical="center"/>
    </xf>
    <xf numFmtId="177" fontId="1" fillId="0" borderId="30" xfId="2" applyNumberFormat="1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177" fontId="1" fillId="0" borderId="0" xfId="2" applyNumberFormat="1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horizontal="center" vertical="top" wrapText="1"/>
    </xf>
    <xf numFmtId="38" fontId="0" fillId="2" borderId="0" xfId="0" applyNumberFormat="1" applyFill="1" applyBorder="1" applyProtection="1">
      <alignment vertical="center"/>
    </xf>
    <xf numFmtId="177" fontId="1" fillId="0" borderId="0" xfId="0" applyNumberFormat="1" applyFont="1" applyFill="1" applyBorder="1" applyProtection="1">
      <alignment vertical="center"/>
    </xf>
    <xf numFmtId="38" fontId="1" fillId="5" borderId="37" xfId="2" applyFill="1" applyBorder="1" applyProtection="1">
      <alignment vertical="center"/>
      <protection locked="0"/>
    </xf>
    <xf numFmtId="38" fontId="1" fillId="5" borderId="10" xfId="2" applyFill="1" applyBorder="1" applyProtection="1">
      <alignment vertical="center"/>
      <protection locked="0"/>
    </xf>
    <xf numFmtId="38" fontId="1" fillId="5" borderId="29" xfId="2" applyFill="1" applyBorder="1" applyProtection="1">
      <alignment vertical="center"/>
      <protection locked="0"/>
    </xf>
    <xf numFmtId="0" fontId="0" fillId="2" borderId="0" xfId="0" applyFill="1">
      <alignment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38" xfId="0" applyFont="1" applyFill="1" applyBorder="1" applyAlignment="1" applyProtection="1">
      <alignment vertical="center"/>
    </xf>
    <xf numFmtId="0" fontId="0" fillId="2" borderId="3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horizontal="right" vertical="top"/>
    </xf>
    <xf numFmtId="0" fontId="0" fillId="2" borderId="1" xfId="0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35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39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3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38" fontId="0" fillId="2" borderId="7" xfId="0" applyNumberFormat="1" applyFill="1" applyBorder="1" applyAlignment="1" applyProtection="1">
      <alignment horizontal="right" vertical="center"/>
    </xf>
    <xf numFmtId="38" fontId="0" fillId="2" borderId="29" xfId="0" applyNumberForma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horizontal="left" vertical="center" shrinkToFit="1"/>
      <protection locked="0"/>
    </xf>
    <xf numFmtId="0" fontId="0" fillId="3" borderId="40" xfId="0" applyFill="1" applyBorder="1" applyAlignment="1" applyProtection="1">
      <alignment horizontal="left" vertical="center" shrinkToFit="1"/>
      <protection locked="0"/>
    </xf>
    <xf numFmtId="0" fontId="0" fillId="3" borderId="17" xfId="0" applyFill="1" applyBorder="1" applyAlignment="1" applyProtection="1">
      <alignment horizontal="left" vertical="center" shrinkToFit="1"/>
      <protection locked="0"/>
    </xf>
    <xf numFmtId="0" fontId="0" fillId="2" borderId="14" xfId="0" applyFont="1" applyFill="1" applyBorder="1" applyAlignment="1" applyProtection="1">
      <alignment horizontal="left" vertical="center"/>
    </xf>
    <xf numFmtId="0" fontId="1" fillId="2" borderId="41" xfId="0" applyFont="1" applyFill="1" applyBorder="1" applyAlignment="1" applyProtection="1">
      <alignment horizontal="left" vertical="center"/>
    </xf>
    <xf numFmtId="58" fontId="0" fillId="3" borderId="6" xfId="0" applyNumberFormat="1" applyFill="1" applyBorder="1" applyAlignment="1" applyProtection="1">
      <alignment horizontal="left" vertical="center"/>
      <protection locked="0"/>
    </xf>
    <xf numFmtId="58" fontId="0" fillId="3" borderId="27" xfId="0" applyNumberForma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0" fontId="0" fillId="3" borderId="13" xfId="0" applyFill="1" applyBorder="1" applyAlignment="1" applyProtection="1">
      <alignment horizontal="left" vertical="center" shrinkToFit="1"/>
      <protection locked="0"/>
    </xf>
    <xf numFmtId="0" fontId="0" fillId="3" borderId="42" xfId="0" applyFill="1" applyBorder="1" applyAlignment="1" applyProtection="1">
      <alignment horizontal="left" vertical="center" shrinkToFit="1"/>
      <protection locked="0"/>
    </xf>
    <xf numFmtId="0" fontId="0" fillId="3" borderId="29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/>
    </xf>
    <xf numFmtId="0" fontId="0" fillId="2" borderId="43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44" xfId="0" applyFill="1" applyBorder="1" applyAlignment="1" applyProtection="1">
      <alignment horizontal="left" vertical="center"/>
    </xf>
    <xf numFmtId="0" fontId="3" fillId="0" borderId="32" xfId="4" applyFont="1" applyBorder="1" applyAlignment="1">
      <alignment horizontal="distributed" vertical="center" wrapText="1"/>
    </xf>
    <xf numFmtId="0" fontId="3" fillId="0" borderId="33" xfId="4" applyFont="1" applyBorder="1" applyAlignment="1">
      <alignment horizontal="distributed" vertical="center" wrapText="1"/>
    </xf>
    <xf numFmtId="0" fontId="3" fillId="0" borderId="34" xfId="4" applyFont="1" applyBorder="1" applyAlignment="1">
      <alignment horizontal="distributed" vertical="center" wrapText="1"/>
    </xf>
    <xf numFmtId="0" fontId="14" fillId="0" borderId="32" xfId="4" applyFont="1" applyBorder="1" applyAlignment="1">
      <alignment horizontal="distributed" vertical="center"/>
    </xf>
    <xf numFmtId="0" fontId="14" fillId="0" borderId="33" xfId="4" applyFont="1" applyBorder="1" applyAlignment="1">
      <alignment horizontal="distributed" vertical="center"/>
    </xf>
    <xf numFmtId="0" fontId="14" fillId="0" borderId="34" xfId="4" applyFont="1" applyBorder="1" applyAlignment="1">
      <alignment horizontal="distributed" vertical="center"/>
    </xf>
    <xf numFmtId="0" fontId="3" fillId="0" borderId="45" xfId="4" applyBorder="1" applyAlignment="1">
      <alignment horizontal="distributed" vertical="center"/>
    </xf>
    <xf numFmtId="0" fontId="3" fillId="0" borderId="40" xfId="4" applyBorder="1" applyAlignment="1">
      <alignment horizontal="distributed" vertical="center"/>
    </xf>
    <xf numFmtId="0" fontId="3" fillId="0" borderId="43" xfId="4" applyBorder="1" applyAlignment="1">
      <alignment horizontal="distributed" vertical="center"/>
    </xf>
    <xf numFmtId="0" fontId="3" fillId="0" borderId="46" xfId="4" applyBorder="1" applyAlignment="1">
      <alignment horizontal="center" vertical="center"/>
    </xf>
    <xf numFmtId="0" fontId="3" fillId="0" borderId="47" xfId="4" applyBorder="1" applyAlignment="1">
      <alignment horizontal="center" vertical="center"/>
    </xf>
    <xf numFmtId="0" fontId="3" fillId="0" borderId="48" xfId="4" applyBorder="1" applyAlignment="1">
      <alignment horizontal="center" vertical="center"/>
    </xf>
    <xf numFmtId="0" fontId="15" fillId="0" borderId="49" xfId="4" applyFont="1" applyBorder="1" applyAlignment="1">
      <alignment horizontal="center" vertical="center"/>
    </xf>
    <xf numFmtId="0" fontId="15" fillId="0" borderId="50" xfId="4" applyFont="1" applyBorder="1" applyAlignment="1">
      <alignment horizontal="center" vertical="center"/>
    </xf>
    <xf numFmtId="0" fontId="15" fillId="0" borderId="46" xfId="4" applyFont="1" applyBorder="1" applyAlignment="1">
      <alignment horizontal="center" vertical="center"/>
    </xf>
    <xf numFmtId="0" fontId="15" fillId="0" borderId="32" xfId="4" applyFont="1" applyBorder="1" applyAlignment="1">
      <alignment horizontal="distributed" vertical="center" wrapText="1"/>
    </xf>
    <xf numFmtId="0" fontId="15" fillId="0" borderId="34" xfId="4" applyFont="1" applyBorder="1" applyAlignment="1">
      <alignment horizontal="distributed" vertical="center" wrapText="1"/>
    </xf>
    <xf numFmtId="0" fontId="3" fillId="0" borderId="33" xfId="3" applyFont="1" applyBorder="1" applyAlignment="1">
      <alignment horizontal="distributed" vertical="center" wrapText="1"/>
    </xf>
    <xf numFmtId="0" fontId="3" fillId="0" borderId="33" xfId="3" applyFont="1" applyBorder="1" applyAlignment="1">
      <alignment horizontal="distributed" vertical="center"/>
    </xf>
    <xf numFmtId="0" fontId="13" fillId="0" borderId="51" xfId="4" applyFont="1" applyBorder="1" applyAlignment="1">
      <alignment horizontal="distributed" vertical="center" wrapText="1"/>
    </xf>
    <xf numFmtId="0" fontId="13" fillId="0" borderId="48" xfId="4" applyFont="1" applyBorder="1" applyAlignment="1">
      <alignment horizontal="distributed" vertical="center" wrapText="1"/>
    </xf>
    <xf numFmtId="0" fontId="3" fillId="0" borderId="33" xfId="3" applyFont="1" applyBorder="1" applyAlignment="1">
      <alignment horizontal="distributed" vertical="center" justifyLastLine="1"/>
    </xf>
    <xf numFmtId="0" fontId="3" fillId="0" borderId="49" xfId="4" applyFont="1" applyBorder="1" applyAlignment="1">
      <alignment horizontal="distributed" vertical="center"/>
    </xf>
    <xf numFmtId="0" fontId="3" fillId="0" borderId="55" xfId="4" applyFont="1" applyBorder="1" applyAlignment="1">
      <alignment horizontal="distributed" vertical="center"/>
    </xf>
    <xf numFmtId="0" fontId="3" fillId="0" borderId="51" xfId="4" applyFont="1" applyBorder="1" applyAlignment="1">
      <alignment horizontal="distributed" vertical="center"/>
    </xf>
    <xf numFmtId="0" fontId="3" fillId="0" borderId="32" xfId="4" applyBorder="1" applyAlignment="1">
      <alignment horizontal="distributed" vertical="center"/>
    </xf>
    <xf numFmtId="0" fontId="3" fillId="0" borderId="33" xfId="4" applyBorder="1" applyAlignment="1">
      <alignment horizontal="distributed" vertical="center"/>
    </xf>
    <xf numFmtId="0" fontId="3" fillId="0" borderId="34" xfId="4" applyBorder="1" applyAlignment="1">
      <alignment horizontal="distributed" vertical="center"/>
    </xf>
    <xf numFmtId="0" fontId="3" fillId="0" borderId="32" xfId="4" applyBorder="1" applyAlignment="1">
      <alignment horizontal="distributed" vertical="center" wrapText="1"/>
    </xf>
    <xf numFmtId="0" fontId="3" fillId="0" borderId="33" xfId="4" applyBorder="1" applyAlignment="1">
      <alignment horizontal="distributed" vertical="center" wrapText="1"/>
    </xf>
    <xf numFmtId="0" fontId="3" fillId="0" borderId="34" xfId="4" applyBorder="1" applyAlignment="1">
      <alignment horizontal="distributed" vertical="center" wrapText="1"/>
    </xf>
    <xf numFmtId="0" fontId="13" fillId="0" borderId="32" xfId="4" applyFont="1" applyBorder="1" applyAlignment="1">
      <alignment horizontal="distributed" vertical="center" wrapText="1"/>
    </xf>
    <xf numFmtId="0" fontId="13" fillId="0" borderId="33" xfId="4" applyFont="1" applyBorder="1" applyAlignment="1">
      <alignment horizontal="distributed" vertical="center" wrapText="1"/>
    </xf>
    <xf numFmtId="0" fontId="13" fillId="0" borderId="34" xfId="4" applyFont="1" applyBorder="1" applyAlignment="1">
      <alignment horizontal="distributed" vertical="center" wrapText="1"/>
    </xf>
    <xf numFmtId="0" fontId="3" fillId="0" borderId="32" xfId="4" applyFont="1" applyFill="1" applyBorder="1" applyAlignment="1">
      <alignment horizontal="distributed" vertical="center" wrapText="1"/>
    </xf>
    <xf numFmtId="0" fontId="3" fillId="0" borderId="33" xfId="4" applyFont="1" applyFill="1" applyBorder="1" applyAlignment="1">
      <alignment horizontal="distributed" vertical="center" wrapText="1"/>
    </xf>
    <xf numFmtId="0" fontId="3" fillId="0" borderId="34" xfId="4" applyFont="1" applyFill="1" applyBorder="1" applyAlignment="1">
      <alignment horizontal="distributed" vertical="center" wrapText="1"/>
    </xf>
    <xf numFmtId="0" fontId="3" fillId="0" borderId="49" xfId="4" applyFont="1" applyFill="1" applyBorder="1" applyAlignment="1">
      <alignment horizontal="center" vertical="center" wrapText="1"/>
    </xf>
    <xf numFmtId="0" fontId="3" fillId="0" borderId="55" xfId="4" applyFont="1" applyFill="1" applyBorder="1" applyAlignment="1">
      <alignment horizontal="center" vertical="center" wrapText="1"/>
    </xf>
    <xf numFmtId="0" fontId="3" fillId="0" borderId="51" xfId="4" applyFont="1" applyFill="1" applyBorder="1" applyAlignment="1">
      <alignment horizontal="center" vertical="center" wrapText="1"/>
    </xf>
    <xf numFmtId="0" fontId="3" fillId="0" borderId="45" xfId="3" applyFont="1" applyBorder="1" applyAlignment="1">
      <alignment horizontal="distributed" vertical="center" indent="3"/>
    </xf>
    <xf numFmtId="0" fontId="3" fillId="0" borderId="40" xfId="3" applyFont="1" applyBorder="1" applyAlignment="1">
      <alignment horizontal="distributed" vertical="center" indent="3"/>
    </xf>
    <xf numFmtId="0" fontId="3" fillId="0" borderId="43" xfId="3" applyFont="1" applyBorder="1" applyAlignment="1">
      <alignment horizontal="distributed" vertical="center" indent="3"/>
    </xf>
    <xf numFmtId="0" fontId="3" fillId="0" borderId="51" xfId="3" applyFont="1" applyBorder="1" applyAlignment="1">
      <alignment horizontal="distributed" vertical="center" wrapText="1"/>
    </xf>
    <xf numFmtId="0" fontId="3" fillId="0" borderId="56" xfId="3" applyFont="1" applyBorder="1" applyAlignment="1">
      <alignment horizontal="distributed" vertical="center" wrapText="1"/>
    </xf>
    <xf numFmtId="0" fontId="3" fillId="0" borderId="48" xfId="3" applyFont="1" applyBorder="1" applyAlignment="1">
      <alignment horizontal="distributed" vertical="center"/>
    </xf>
    <xf numFmtId="0" fontId="3" fillId="0" borderId="52" xfId="4" applyFont="1" applyFill="1" applyBorder="1" applyAlignment="1">
      <alignment horizontal="center" vertical="center" wrapText="1"/>
    </xf>
    <xf numFmtId="0" fontId="3" fillId="0" borderId="53" xfId="4" applyFont="1" applyFill="1" applyBorder="1" applyAlignment="1">
      <alignment horizontal="center" vertical="center" wrapText="1"/>
    </xf>
    <xf numFmtId="0" fontId="3" fillId="0" borderId="54" xfId="4" applyFont="1" applyFill="1" applyBorder="1" applyAlignment="1">
      <alignment horizontal="center" vertical="center" wrapText="1"/>
    </xf>
    <xf numFmtId="0" fontId="13" fillId="0" borderId="32" xfId="4" applyFont="1" applyBorder="1" applyAlignment="1">
      <alignment horizontal="center" vertical="center" wrapText="1"/>
    </xf>
    <xf numFmtId="0" fontId="13" fillId="0" borderId="33" xfId="4" applyFont="1" applyBorder="1" applyAlignment="1">
      <alignment horizontal="center" vertical="center" wrapText="1"/>
    </xf>
    <xf numFmtId="0" fontId="13" fillId="0" borderId="34" xfId="4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distributed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_申請_別紙２５－(6)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22</xdr:row>
      <xdr:rowOff>19050</xdr:rowOff>
    </xdr:from>
    <xdr:to>
      <xdr:col>4</xdr:col>
      <xdr:colOff>276225</xdr:colOff>
      <xdr:row>23</xdr:row>
      <xdr:rowOff>228600</xdr:rowOff>
    </xdr:to>
    <xdr:sp macro="" textlink="">
      <xdr:nvSpPr>
        <xdr:cNvPr id="2586" name="AutoShape 12"/>
        <xdr:cNvSpPr>
          <a:spLocks/>
        </xdr:cNvSpPr>
      </xdr:nvSpPr>
      <xdr:spPr bwMode="auto">
        <a:xfrm>
          <a:off x="3733800" y="5276850"/>
          <a:ext cx="190500" cy="457200"/>
        </a:xfrm>
        <a:prstGeom prst="rightBrace">
          <a:avLst>
            <a:gd name="adj1" fmla="val 20000"/>
            <a:gd name="adj2" fmla="val 5000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22</xdr:row>
      <xdr:rowOff>95250</xdr:rowOff>
    </xdr:from>
    <xdr:to>
      <xdr:col>5</xdr:col>
      <xdr:colOff>952500</xdr:colOff>
      <xdr:row>23</xdr:row>
      <xdr:rowOff>238125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3933825" y="534352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自施設で各研修を行う場合の受講者数を記入すること。</a:t>
          </a:r>
        </a:p>
      </xdr:txBody>
    </xdr:sp>
    <xdr:clientData/>
  </xdr:twoCellAnchor>
  <xdr:twoCellAnchor>
    <xdr:from>
      <xdr:col>4</xdr:col>
      <xdr:colOff>95250</xdr:colOff>
      <xdr:row>17</xdr:row>
      <xdr:rowOff>9525</xdr:rowOff>
    </xdr:from>
    <xdr:to>
      <xdr:col>4</xdr:col>
      <xdr:colOff>285750</xdr:colOff>
      <xdr:row>18</xdr:row>
      <xdr:rowOff>219075</xdr:rowOff>
    </xdr:to>
    <xdr:sp macro="" textlink="">
      <xdr:nvSpPr>
        <xdr:cNvPr id="2588" name="AutoShape 14"/>
        <xdr:cNvSpPr>
          <a:spLocks/>
        </xdr:cNvSpPr>
      </xdr:nvSpPr>
      <xdr:spPr bwMode="auto">
        <a:xfrm>
          <a:off x="3743325" y="4019550"/>
          <a:ext cx="190500" cy="457200"/>
        </a:xfrm>
        <a:prstGeom prst="rightBrace">
          <a:avLst>
            <a:gd name="adj1" fmla="val 20000"/>
            <a:gd name="adj2" fmla="val 5000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371475</xdr:colOff>
      <xdr:row>17</xdr:row>
      <xdr:rowOff>76200</xdr:rowOff>
    </xdr:from>
    <xdr:to>
      <xdr:col>5</xdr:col>
      <xdr:colOff>981075</xdr:colOff>
      <xdr:row>19</xdr:row>
      <xdr:rowOff>104775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4019550" y="4086225"/>
          <a:ext cx="1524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免許の有無ではなく、保健師又は助産師として採用した人数を記入すること。</a:t>
          </a:r>
        </a:p>
      </xdr:txBody>
    </xdr:sp>
    <xdr:clientData/>
  </xdr:twoCellAnchor>
  <xdr:twoCellAnchor>
    <xdr:from>
      <xdr:col>5</xdr:col>
      <xdr:colOff>95250</xdr:colOff>
      <xdr:row>6</xdr:row>
      <xdr:rowOff>171450</xdr:rowOff>
    </xdr:from>
    <xdr:to>
      <xdr:col>5</xdr:col>
      <xdr:colOff>1190625</xdr:colOff>
      <xdr:row>8</xdr:row>
      <xdr:rowOff>19050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4657725" y="1381125"/>
          <a:ext cx="1095375" cy="342900"/>
        </a:xfrm>
        <a:prstGeom prst="wedgeRoundRectCallout">
          <a:avLst>
            <a:gd name="adj1" fmla="val -69130"/>
            <a:gd name="adj2" fmla="val 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正式名称を記入すること</a:t>
          </a:r>
        </a:p>
      </xdr:txBody>
    </xdr:sp>
    <xdr:clientData fPrintsWithSheet="0"/>
  </xdr:twoCellAnchor>
  <xdr:twoCellAnchor>
    <xdr:from>
      <xdr:col>5</xdr:col>
      <xdr:colOff>114300</xdr:colOff>
      <xdr:row>8</xdr:row>
      <xdr:rowOff>123825</xdr:rowOff>
    </xdr:from>
    <xdr:to>
      <xdr:col>5</xdr:col>
      <xdr:colOff>1209675</xdr:colOff>
      <xdr:row>10</xdr:row>
      <xdr:rowOff>85725</xdr:rowOff>
    </xdr:to>
    <xdr:sp macro="" textlink="">
      <xdr:nvSpPr>
        <xdr:cNvPr id="2066" name="AutoShape 18"/>
        <xdr:cNvSpPr>
          <a:spLocks noChangeArrowheads="1"/>
        </xdr:cNvSpPr>
      </xdr:nvSpPr>
      <xdr:spPr bwMode="auto">
        <a:xfrm>
          <a:off x="4676775" y="1952625"/>
          <a:ext cx="1095375" cy="457200"/>
        </a:xfrm>
        <a:prstGeom prst="wedgeRoundRectCallout">
          <a:avLst>
            <a:gd name="adj1" fmla="val -70000"/>
            <a:gd name="adj2" fmla="val -6041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開設者（法人・団体）の代表者を役職から記入すること</a:t>
          </a:r>
        </a:p>
      </xdr:txBody>
    </xdr:sp>
    <xdr:clientData fPrintsWithSheet="0"/>
  </xdr:twoCellAnchor>
  <xdr:twoCellAnchor>
    <xdr:from>
      <xdr:col>4</xdr:col>
      <xdr:colOff>361950</xdr:colOff>
      <xdr:row>17</xdr:row>
      <xdr:rowOff>47625</xdr:rowOff>
    </xdr:from>
    <xdr:to>
      <xdr:col>5</xdr:col>
      <xdr:colOff>942975</xdr:colOff>
      <xdr:row>18</xdr:row>
      <xdr:rowOff>219075</xdr:rowOff>
    </xdr:to>
    <xdr:sp macro="" textlink="">
      <xdr:nvSpPr>
        <xdr:cNvPr id="2" name="正方形/長方形 1"/>
        <xdr:cNvSpPr/>
      </xdr:nvSpPr>
      <xdr:spPr>
        <a:xfrm>
          <a:off x="4010025" y="4057650"/>
          <a:ext cx="1495425" cy="4191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295275</xdr:colOff>
      <xdr:row>22</xdr:row>
      <xdr:rowOff>8964</xdr:rowOff>
    </xdr:from>
    <xdr:to>
      <xdr:col>5</xdr:col>
      <xdr:colOff>876300</xdr:colOff>
      <xdr:row>23</xdr:row>
      <xdr:rowOff>180414</xdr:rowOff>
    </xdr:to>
    <xdr:sp macro="" textlink="">
      <xdr:nvSpPr>
        <xdr:cNvPr id="9" name="正方形/長方形 8"/>
        <xdr:cNvSpPr/>
      </xdr:nvSpPr>
      <xdr:spPr>
        <a:xfrm>
          <a:off x="3948393" y="5286935"/>
          <a:ext cx="1499907" cy="41797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1476375</xdr:colOff>
      <xdr:row>0</xdr:row>
      <xdr:rowOff>104775</xdr:rowOff>
    </xdr:from>
    <xdr:to>
      <xdr:col>8</xdr:col>
      <xdr:colOff>533400</xdr:colOff>
      <xdr:row>3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7372350" y="104775"/>
          <a:ext cx="3343275" cy="5238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病院用（訪問看護を除く）</a:t>
          </a:r>
        </a:p>
      </xdr:txBody>
    </xdr:sp>
    <xdr:clientData/>
  </xdr:twoCellAnchor>
  <xdr:twoCellAnchor>
    <xdr:from>
      <xdr:col>5</xdr:col>
      <xdr:colOff>95250</xdr:colOff>
      <xdr:row>4</xdr:row>
      <xdr:rowOff>209550</xdr:rowOff>
    </xdr:from>
    <xdr:to>
      <xdr:col>5</xdr:col>
      <xdr:colOff>1190625</xdr:colOff>
      <xdr:row>6</xdr:row>
      <xdr:rowOff>57150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4657725" y="923925"/>
          <a:ext cx="1095375" cy="342900"/>
        </a:xfrm>
        <a:prstGeom prst="wedgeRoundRectCallout">
          <a:avLst>
            <a:gd name="adj1" fmla="val -73478"/>
            <a:gd name="adj2" fmla="val 6111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右記の設置主体の中から選択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da.hanako@pref.hokkaido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M40"/>
  <sheetViews>
    <sheetView tabSelected="1" view="pageBreakPreview" zoomScale="70" zoomScaleNormal="70" zoomScaleSheetLayoutView="70" workbookViewId="0">
      <selection activeCell="G8" sqref="G8"/>
    </sheetView>
  </sheetViews>
  <sheetFormatPr defaultColWidth="9" defaultRowHeight="13.2" x14ac:dyDescent="0.2"/>
  <cols>
    <col min="1" max="1" width="2.44140625" style="30" customWidth="1"/>
    <col min="2" max="2" width="23.6640625" style="30" customWidth="1"/>
    <col min="3" max="3" width="11.88671875" style="30" customWidth="1"/>
    <col min="4" max="4" width="9.88671875" style="30" customWidth="1"/>
    <col min="5" max="5" width="12" style="30" customWidth="1"/>
    <col min="6" max="6" width="17.44140625" style="30" customWidth="1"/>
    <col min="7" max="7" width="23.6640625" style="30" customWidth="1"/>
    <col min="8" max="8" width="32.6640625" style="30" customWidth="1"/>
    <col min="9" max="9" width="9" style="30"/>
    <col min="10" max="10" width="3.109375" style="30" customWidth="1"/>
    <col min="11" max="11" width="15.109375" style="79" customWidth="1"/>
    <col min="12" max="12" width="65.88671875" style="79" customWidth="1"/>
    <col min="13" max="16384" width="9" style="30"/>
  </cols>
  <sheetData>
    <row r="1" spans="1:13" ht="16.2" x14ac:dyDescent="0.2">
      <c r="A1" s="29" t="s">
        <v>153</v>
      </c>
      <c r="K1" s="31"/>
      <c r="L1" s="31"/>
    </row>
    <row r="2" spans="1:13" ht="9.75" hidden="1" customHeight="1" x14ac:dyDescent="0.2">
      <c r="K2" s="31"/>
      <c r="L2" s="31"/>
    </row>
    <row r="3" spans="1:13" ht="20.100000000000001" customHeight="1" thickBot="1" x14ac:dyDescent="0.25">
      <c r="B3" s="32" t="s">
        <v>156</v>
      </c>
      <c r="C3" s="33"/>
      <c r="D3" s="33"/>
      <c r="K3" s="31" t="s">
        <v>69</v>
      </c>
      <c r="L3" s="31"/>
    </row>
    <row r="4" spans="1:13" ht="20.100000000000001" customHeight="1" thickBot="1" x14ac:dyDescent="0.25">
      <c r="B4" s="31" t="s">
        <v>3</v>
      </c>
      <c r="C4" s="33"/>
      <c r="D4" s="33"/>
      <c r="G4" s="33" t="s">
        <v>4</v>
      </c>
      <c r="K4" s="34" t="s">
        <v>60</v>
      </c>
      <c r="L4" s="34" t="s">
        <v>6</v>
      </c>
    </row>
    <row r="5" spans="1:13" ht="20.100000000000001" customHeight="1" x14ac:dyDescent="0.2">
      <c r="B5" s="35" t="s">
        <v>162</v>
      </c>
      <c r="C5" s="120"/>
      <c r="D5" s="121"/>
      <c r="E5" s="122"/>
      <c r="G5" s="35" t="s">
        <v>162</v>
      </c>
      <c r="H5" s="36">
        <v>45138</v>
      </c>
      <c r="K5" s="37" t="s">
        <v>0</v>
      </c>
      <c r="L5" s="38" t="s">
        <v>35</v>
      </c>
      <c r="M5" s="39" t="s">
        <v>0</v>
      </c>
    </row>
    <row r="6" spans="1:13" ht="20.100000000000001" customHeight="1" x14ac:dyDescent="0.2">
      <c r="B6" s="40" t="s">
        <v>5</v>
      </c>
      <c r="C6" s="115"/>
      <c r="D6" s="116"/>
      <c r="E6" s="117"/>
      <c r="G6" s="40" t="s">
        <v>5</v>
      </c>
      <c r="H6" s="41" t="s">
        <v>141</v>
      </c>
      <c r="K6" s="42" t="s">
        <v>1</v>
      </c>
      <c r="L6" s="43" t="s">
        <v>36</v>
      </c>
      <c r="M6" s="39" t="s">
        <v>1</v>
      </c>
    </row>
    <row r="7" spans="1:13" ht="20.100000000000001" customHeight="1" x14ac:dyDescent="0.2">
      <c r="B7" s="40" t="s">
        <v>144</v>
      </c>
      <c r="C7" s="115"/>
      <c r="D7" s="116"/>
      <c r="E7" s="117"/>
      <c r="G7" s="40" t="s">
        <v>144</v>
      </c>
      <c r="H7" s="41" t="s">
        <v>7</v>
      </c>
      <c r="K7" s="44" t="s">
        <v>2</v>
      </c>
      <c r="L7" s="45" t="s">
        <v>37</v>
      </c>
      <c r="M7" s="39" t="s">
        <v>2</v>
      </c>
    </row>
    <row r="8" spans="1:13" ht="20.100000000000001" customHeight="1" x14ac:dyDescent="0.2">
      <c r="B8" s="40" t="s">
        <v>145</v>
      </c>
      <c r="C8" s="115"/>
      <c r="D8" s="116"/>
      <c r="E8" s="117"/>
      <c r="G8" s="40" t="s">
        <v>145</v>
      </c>
      <c r="H8" s="41" t="s">
        <v>146</v>
      </c>
      <c r="K8" s="46"/>
      <c r="L8" s="47" t="s">
        <v>38</v>
      </c>
      <c r="M8" s="39" t="s">
        <v>19</v>
      </c>
    </row>
    <row r="9" spans="1:13" ht="20.100000000000001" customHeight="1" x14ac:dyDescent="0.2">
      <c r="B9" s="40" t="s">
        <v>18</v>
      </c>
      <c r="C9" s="115"/>
      <c r="D9" s="116"/>
      <c r="E9" s="117"/>
      <c r="G9" s="40" t="s">
        <v>18</v>
      </c>
      <c r="H9" s="41" t="s">
        <v>147</v>
      </c>
      <c r="K9" s="46"/>
      <c r="L9" s="47" t="s">
        <v>39</v>
      </c>
      <c r="M9" s="39" t="s">
        <v>20</v>
      </c>
    </row>
    <row r="10" spans="1:13" ht="20.100000000000001" customHeight="1" x14ac:dyDescent="0.2">
      <c r="B10" s="40" t="s">
        <v>142</v>
      </c>
      <c r="C10" s="123"/>
      <c r="D10" s="116"/>
      <c r="E10" s="124"/>
      <c r="G10" s="40" t="s">
        <v>143</v>
      </c>
      <c r="H10" s="41" t="s">
        <v>148</v>
      </c>
      <c r="K10" s="48"/>
      <c r="L10" s="38" t="s">
        <v>40</v>
      </c>
      <c r="M10" s="39" t="s">
        <v>21</v>
      </c>
    </row>
    <row r="11" spans="1:13" ht="20.100000000000001" customHeight="1" x14ac:dyDescent="0.2">
      <c r="B11" s="40" t="s">
        <v>8</v>
      </c>
      <c r="C11" s="123"/>
      <c r="D11" s="116"/>
      <c r="E11" s="124"/>
      <c r="G11" s="40" t="s">
        <v>8</v>
      </c>
      <c r="H11" s="41" t="s">
        <v>149</v>
      </c>
      <c r="K11" s="42" t="s">
        <v>19</v>
      </c>
      <c r="L11" s="43" t="s">
        <v>41</v>
      </c>
      <c r="M11" s="39" t="s">
        <v>22</v>
      </c>
    </row>
    <row r="12" spans="1:13" ht="20.100000000000001" customHeight="1" x14ac:dyDescent="0.2">
      <c r="B12" s="49" t="s">
        <v>70</v>
      </c>
      <c r="C12" s="115"/>
      <c r="D12" s="116"/>
      <c r="E12" s="117"/>
      <c r="G12" s="49" t="s">
        <v>70</v>
      </c>
      <c r="H12" s="50" t="s">
        <v>150</v>
      </c>
      <c r="K12" s="42" t="s">
        <v>20</v>
      </c>
      <c r="L12" s="43" t="s">
        <v>42</v>
      </c>
      <c r="M12" s="39" t="s">
        <v>23</v>
      </c>
    </row>
    <row r="13" spans="1:13" ht="20.100000000000001" customHeight="1" thickBot="1" x14ac:dyDescent="0.25">
      <c r="B13" s="51" t="s">
        <v>159</v>
      </c>
      <c r="C13" s="125"/>
      <c r="D13" s="126"/>
      <c r="E13" s="127"/>
      <c r="G13" s="51" t="s">
        <v>71</v>
      </c>
      <c r="H13" s="28" t="s">
        <v>151</v>
      </c>
      <c r="K13" s="42" t="s">
        <v>21</v>
      </c>
      <c r="L13" s="43" t="s">
        <v>43</v>
      </c>
      <c r="M13" s="39" t="s">
        <v>24</v>
      </c>
    </row>
    <row r="14" spans="1:13" x14ac:dyDescent="0.2">
      <c r="K14" s="42" t="s">
        <v>22</v>
      </c>
      <c r="L14" s="43" t="s">
        <v>44</v>
      </c>
      <c r="M14" s="39" t="s">
        <v>25</v>
      </c>
    </row>
    <row r="15" spans="1:13" ht="37.5" customHeight="1" x14ac:dyDescent="0.2">
      <c r="B15" s="98" t="s">
        <v>168</v>
      </c>
      <c r="C15" s="98"/>
      <c r="D15" s="98"/>
      <c r="E15" s="98"/>
      <c r="F15" s="98"/>
      <c r="G15" s="98" t="s">
        <v>163</v>
      </c>
      <c r="H15" s="98"/>
      <c r="K15" s="44" t="s">
        <v>23</v>
      </c>
      <c r="L15" s="45" t="s">
        <v>45</v>
      </c>
      <c r="M15" s="39" t="s">
        <v>26</v>
      </c>
    </row>
    <row r="16" spans="1:13" ht="20.100000000000001" customHeight="1" thickBot="1" x14ac:dyDescent="0.25">
      <c r="B16" s="30" t="s">
        <v>173</v>
      </c>
      <c r="C16" s="52"/>
      <c r="D16" s="52" t="s">
        <v>62</v>
      </c>
      <c r="G16" s="30" t="s">
        <v>167</v>
      </c>
      <c r="H16" s="52" t="s">
        <v>10</v>
      </c>
      <c r="K16" s="46"/>
      <c r="L16" s="47" t="s">
        <v>46</v>
      </c>
      <c r="M16" s="39" t="s">
        <v>27</v>
      </c>
    </row>
    <row r="17" spans="2:13" ht="20.100000000000001" customHeight="1" thickBot="1" x14ac:dyDescent="0.25">
      <c r="B17" s="53" t="s">
        <v>61</v>
      </c>
      <c r="C17" s="54"/>
      <c r="D17" s="1"/>
      <c r="E17" s="6"/>
      <c r="G17" s="55" t="s">
        <v>165</v>
      </c>
      <c r="H17" s="56">
        <f>SUM(H18:H20)</f>
        <v>0</v>
      </c>
      <c r="K17" s="46"/>
      <c r="L17" s="47" t="s">
        <v>47</v>
      </c>
      <c r="M17" s="39" t="s">
        <v>28</v>
      </c>
    </row>
    <row r="18" spans="2:13" ht="20.100000000000001" customHeight="1" x14ac:dyDescent="0.2">
      <c r="B18" s="128" t="s">
        <v>154</v>
      </c>
      <c r="C18" s="129"/>
      <c r="D18" s="2"/>
      <c r="E18" s="6"/>
      <c r="G18" s="57" t="s">
        <v>157</v>
      </c>
      <c r="H18" s="89"/>
      <c r="K18" s="48"/>
      <c r="L18" s="38" t="s">
        <v>48</v>
      </c>
      <c r="M18" s="39" t="s">
        <v>29</v>
      </c>
    </row>
    <row r="19" spans="2:13" ht="20.100000000000001" customHeight="1" thickBot="1" x14ac:dyDescent="0.25">
      <c r="B19" s="130" t="s">
        <v>155</v>
      </c>
      <c r="C19" s="131"/>
      <c r="D19" s="8"/>
      <c r="E19" s="6"/>
      <c r="G19" s="58" t="s">
        <v>158</v>
      </c>
      <c r="H19" s="90"/>
      <c r="K19" s="42" t="s">
        <v>24</v>
      </c>
      <c r="L19" s="43" t="s">
        <v>49</v>
      </c>
      <c r="M19" s="39" t="s">
        <v>30</v>
      </c>
    </row>
    <row r="20" spans="2:13" ht="20.25" customHeight="1" thickBot="1" x14ac:dyDescent="0.25">
      <c r="B20" s="59"/>
      <c r="C20" s="59"/>
      <c r="D20" s="60"/>
      <c r="E20" s="6"/>
      <c r="G20" s="61" t="s">
        <v>161</v>
      </c>
      <c r="H20" s="91"/>
      <c r="K20" s="42" t="s">
        <v>25</v>
      </c>
      <c r="L20" s="43" t="s">
        <v>50</v>
      </c>
      <c r="M20" s="39" t="s">
        <v>31</v>
      </c>
    </row>
    <row r="21" spans="2:13" ht="19.5" customHeight="1" thickBot="1" x14ac:dyDescent="0.25">
      <c r="B21" s="62" t="s">
        <v>174</v>
      </c>
      <c r="C21" s="62"/>
      <c r="D21" s="52" t="s">
        <v>62</v>
      </c>
      <c r="E21" s="6"/>
      <c r="G21" s="108" t="s">
        <v>166</v>
      </c>
      <c r="H21" s="108"/>
      <c r="I21" s="108"/>
      <c r="K21" s="42" t="s">
        <v>26</v>
      </c>
      <c r="L21" s="43" t="s">
        <v>51</v>
      </c>
      <c r="M21" s="39" t="s">
        <v>32</v>
      </c>
    </row>
    <row r="22" spans="2:13" ht="20.100000000000001" customHeight="1" x14ac:dyDescent="0.2">
      <c r="B22" s="100" t="s">
        <v>63</v>
      </c>
      <c r="C22" s="101"/>
      <c r="D22" s="1"/>
      <c r="E22" s="6"/>
      <c r="G22" s="108"/>
      <c r="H22" s="108"/>
      <c r="I22" s="108"/>
      <c r="K22" s="63" t="s">
        <v>27</v>
      </c>
      <c r="L22" s="43" t="s">
        <v>52</v>
      </c>
      <c r="M22" s="39" t="s">
        <v>33</v>
      </c>
    </row>
    <row r="23" spans="2:13" ht="20.100000000000001" customHeight="1" x14ac:dyDescent="0.2">
      <c r="B23" s="128" t="s">
        <v>64</v>
      </c>
      <c r="C23" s="129"/>
      <c r="D23" s="7"/>
      <c r="E23" s="6"/>
      <c r="G23" s="108"/>
      <c r="H23" s="108"/>
      <c r="I23" s="108"/>
      <c r="K23" s="63" t="s">
        <v>28</v>
      </c>
      <c r="L23" s="43" t="s">
        <v>53</v>
      </c>
      <c r="M23" s="39" t="s">
        <v>34</v>
      </c>
    </row>
    <row r="24" spans="2:13" ht="19.5" customHeight="1" thickBot="1" x14ac:dyDescent="0.25">
      <c r="B24" s="130" t="s">
        <v>65</v>
      </c>
      <c r="C24" s="131"/>
      <c r="D24" s="5"/>
      <c r="E24" s="6"/>
      <c r="F24" s="6"/>
      <c r="G24" s="108"/>
      <c r="H24" s="108"/>
      <c r="I24" s="108"/>
      <c r="J24" s="64"/>
      <c r="K24" s="63" t="s">
        <v>29</v>
      </c>
      <c r="L24" s="43" t="s">
        <v>54</v>
      </c>
    </row>
    <row r="25" spans="2:13" ht="19.5" customHeight="1" thickBot="1" x14ac:dyDescent="0.25">
      <c r="B25" s="118" t="s">
        <v>12</v>
      </c>
      <c r="C25" s="119"/>
      <c r="D25" s="9">
        <f>ROUNDDOWN(IF(D22&gt;70,70,D22)/5,0)</f>
        <v>0</v>
      </c>
      <c r="G25" s="108"/>
      <c r="H25" s="108"/>
      <c r="I25" s="108"/>
      <c r="J25" s="64"/>
      <c r="K25" s="63" t="s">
        <v>30</v>
      </c>
      <c r="L25" s="43" t="s">
        <v>55</v>
      </c>
    </row>
    <row r="26" spans="2:13" ht="18.75" customHeight="1" x14ac:dyDescent="0.2">
      <c r="B26" s="65" t="s">
        <v>13</v>
      </c>
      <c r="F26" s="66"/>
      <c r="G26" s="108"/>
      <c r="H26" s="108"/>
      <c r="I26" s="108"/>
      <c r="J26" s="67"/>
      <c r="K26" s="63" t="s">
        <v>31</v>
      </c>
      <c r="L26" s="43" t="s">
        <v>56</v>
      </c>
    </row>
    <row r="27" spans="2:13" ht="18" customHeight="1" thickBot="1" x14ac:dyDescent="0.25">
      <c r="B27" s="92" t="s">
        <v>172</v>
      </c>
      <c r="C27" s="52"/>
      <c r="D27" s="68"/>
      <c r="F27" s="69"/>
      <c r="G27" s="108"/>
      <c r="H27" s="108"/>
      <c r="I27" s="108"/>
      <c r="J27" s="67"/>
      <c r="K27" s="42" t="s">
        <v>32</v>
      </c>
      <c r="L27" s="43" t="s">
        <v>57</v>
      </c>
    </row>
    <row r="28" spans="2:13" ht="18" customHeight="1" thickBot="1" x14ac:dyDescent="0.25">
      <c r="B28" s="70" t="s">
        <v>152</v>
      </c>
      <c r="C28" s="3"/>
      <c r="D28" s="71" t="s">
        <v>160</v>
      </c>
      <c r="E28" s="72">
        <f>ROUNDDOWN(C28/40,0)</f>
        <v>0</v>
      </c>
      <c r="F28" s="73"/>
      <c r="G28" s="74"/>
      <c r="H28" s="52" t="s">
        <v>10</v>
      </c>
      <c r="I28" s="74"/>
      <c r="J28" s="64"/>
      <c r="K28" s="42"/>
      <c r="L28" s="43"/>
    </row>
    <row r="29" spans="2:13" ht="31.5" customHeight="1" x14ac:dyDescent="0.2">
      <c r="B29" s="114" t="s">
        <v>14</v>
      </c>
      <c r="C29" s="114"/>
      <c r="D29" s="114"/>
      <c r="E29" s="114"/>
      <c r="F29" s="99"/>
      <c r="G29" s="112" t="s">
        <v>68</v>
      </c>
      <c r="H29" s="110">
        <f>ROUNDDOWN(MIN(D31,H17)/2,-3)</f>
        <v>0</v>
      </c>
      <c r="I29" s="64"/>
      <c r="K29" s="63" t="s">
        <v>33</v>
      </c>
      <c r="L29" s="43" t="s">
        <v>58</v>
      </c>
    </row>
    <row r="30" spans="2:13" ht="18.75" customHeight="1" thickBot="1" x14ac:dyDescent="0.25">
      <c r="B30" s="30" t="s">
        <v>9</v>
      </c>
      <c r="E30" s="75"/>
      <c r="F30" s="99"/>
      <c r="G30" s="113"/>
      <c r="H30" s="111"/>
      <c r="I30" s="64"/>
      <c r="K30" s="76" t="s">
        <v>34</v>
      </c>
      <c r="L30" s="77" t="s">
        <v>59</v>
      </c>
    </row>
    <row r="31" spans="2:13" ht="19.5" customHeight="1" x14ac:dyDescent="0.2">
      <c r="B31" s="104" t="s">
        <v>164</v>
      </c>
      <c r="C31" s="105"/>
      <c r="D31" s="78">
        <f>IF(D32=0,0,SUM(D32:D36))</f>
        <v>0</v>
      </c>
      <c r="E31" s="60"/>
      <c r="F31" s="73"/>
      <c r="G31" s="109" t="s">
        <v>169</v>
      </c>
      <c r="H31" s="109"/>
      <c r="I31" s="109"/>
    </row>
    <row r="32" spans="2:13" ht="13.5" customHeight="1" x14ac:dyDescent="0.2">
      <c r="B32" s="106" t="s">
        <v>11</v>
      </c>
      <c r="C32" s="107"/>
      <c r="D32" s="80">
        <f>IF(D22&gt;1,630000,IF(D22=1,440000,0))</f>
        <v>0</v>
      </c>
      <c r="F32" s="99"/>
      <c r="G32" s="109"/>
      <c r="H32" s="109"/>
      <c r="I32" s="109"/>
    </row>
    <row r="33" spans="2:12" x14ac:dyDescent="0.2">
      <c r="B33" s="102" t="s">
        <v>66</v>
      </c>
      <c r="C33" s="103"/>
      <c r="D33" s="80">
        <f>IF(D23&gt;0,146000,0)</f>
        <v>0</v>
      </c>
      <c r="F33" s="99"/>
      <c r="K33" s="30"/>
      <c r="L33" s="30"/>
    </row>
    <row r="34" spans="2:12" x14ac:dyDescent="0.2">
      <c r="B34" s="102" t="s">
        <v>67</v>
      </c>
      <c r="C34" s="103"/>
      <c r="D34" s="80">
        <f>IF(D24&gt;0,146000,0)</f>
        <v>0</v>
      </c>
      <c r="K34" s="30"/>
      <c r="L34" s="30"/>
    </row>
    <row r="35" spans="2:12" x14ac:dyDescent="0.2">
      <c r="B35" s="102" t="s">
        <v>170</v>
      </c>
      <c r="C35" s="103"/>
      <c r="D35" s="81">
        <f>(ROUNDDOWN(IF(D22&gt;70,70,D22)/5,0))*215000</f>
        <v>0</v>
      </c>
      <c r="K35" s="30"/>
      <c r="L35" s="30"/>
    </row>
    <row r="36" spans="2:12" ht="13.8" thickBot="1" x14ac:dyDescent="0.25">
      <c r="B36" s="95" t="s">
        <v>171</v>
      </c>
      <c r="C36" s="96"/>
      <c r="D36" s="82">
        <f>IF(E28&gt;=21,1132000+(E28-20)*45000,IF(E28&gt;=20,1132000,IF(E28&gt;=15,849000,IF(E28&gt;=10,566000,IF(E28&gt;=5,226000,IF(E28&gt;=1,113000,0))))))</f>
        <v>0</v>
      </c>
      <c r="K36" s="30"/>
      <c r="L36" s="30"/>
    </row>
    <row r="37" spans="2:12" x14ac:dyDescent="0.2">
      <c r="B37" s="97"/>
      <c r="C37" s="97"/>
      <c r="D37" s="83"/>
      <c r="G37" s="6"/>
      <c r="H37" s="84"/>
      <c r="I37" s="64"/>
      <c r="K37" s="30"/>
      <c r="L37" s="30"/>
    </row>
    <row r="38" spans="2:12" x14ac:dyDescent="0.2">
      <c r="B38" s="94"/>
      <c r="C38" s="94"/>
      <c r="D38" s="85"/>
      <c r="F38" s="86"/>
      <c r="G38" s="6"/>
      <c r="H38" s="87"/>
      <c r="I38" s="64"/>
    </row>
    <row r="39" spans="2:12" x14ac:dyDescent="0.2">
      <c r="B39" s="94"/>
      <c r="C39" s="94"/>
      <c r="D39" s="88"/>
      <c r="G39" s="93"/>
      <c r="H39" s="93"/>
      <c r="I39" s="93"/>
    </row>
    <row r="40" spans="2:12" x14ac:dyDescent="0.2">
      <c r="B40" s="94"/>
      <c r="C40" s="94"/>
      <c r="D40" s="85"/>
      <c r="G40" s="93"/>
      <c r="H40" s="93"/>
      <c r="I40" s="93"/>
    </row>
  </sheetData>
  <mergeCells count="35">
    <mergeCell ref="C12:E12"/>
    <mergeCell ref="B25:C25"/>
    <mergeCell ref="C5:E5"/>
    <mergeCell ref="C6:E6"/>
    <mergeCell ref="C9:E9"/>
    <mergeCell ref="C10:E10"/>
    <mergeCell ref="C7:E7"/>
    <mergeCell ref="C8:E8"/>
    <mergeCell ref="C11:E11"/>
    <mergeCell ref="C13:E13"/>
    <mergeCell ref="B18:C18"/>
    <mergeCell ref="B19:C19"/>
    <mergeCell ref="B24:C24"/>
    <mergeCell ref="B23:C23"/>
    <mergeCell ref="B15:F15"/>
    <mergeCell ref="G15:H15"/>
    <mergeCell ref="F32:F33"/>
    <mergeCell ref="B22:C22"/>
    <mergeCell ref="B35:C35"/>
    <mergeCell ref="B33:C33"/>
    <mergeCell ref="B34:C34"/>
    <mergeCell ref="B31:C31"/>
    <mergeCell ref="B32:C32"/>
    <mergeCell ref="G21:I27"/>
    <mergeCell ref="G31:I32"/>
    <mergeCell ref="H29:H30"/>
    <mergeCell ref="G29:G30"/>
    <mergeCell ref="B29:E29"/>
    <mergeCell ref="F29:F30"/>
    <mergeCell ref="G39:I40"/>
    <mergeCell ref="B38:C38"/>
    <mergeCell ref="B39:C39"/>
    <mergeCell ref="B40:C40"/>
    <mergeCell ref="B36:C36"/>
    <mergeCell ref="B37:C37"/>
  </mergeCells>
  <phoneticPr fontId="4"/>
  <dataValidations count="11">
    <dataValidation type="whole" operator="lessThanOrEqual" allowBlank="1" showInputMessage="1" showErrorMessage="1" errorTitle="エラー" error="教育担当者は新人看護職員５名以上で、５名ごとに１名追加です。_x000a_" sqref="E24">
      <formula1>E18/5</formula1>
    </dataValidation>
    <dataValidation type="whole" operator="lessThanOrEqual" allowBlank="1" showInputMessage="1" showErrorMessage="1" errorTitle="入力エラー" error="新人看護師数のうち研修を受講した人数です。" sqref="E18:E20">
      <formula1>E17</formula1>
    </dataValidation>
    <dataValidation type="whole" operator="lessThanOrEqual" allowBlank="1" showInputMessage="1" showErrorMessage="1" errorTitle="入力エラー" error="新人看護師数のうち研修を受講した人数です。" sqref="E23 D22">
      <formula1>D17</formula1>
    </dataValidation>
    <dataValidation type="whole" operator="lessThanOrEqual" allowBlank="1" showInputMessage="1" showErrorMessage="1" errorTitle="入力エラー" error="新人看護師数のうち研修を受講した人数です。" sqref="E21">
      <formula1>E19</formula1>
    </dataValidation>
    <dataValidation type="whole" operator="lessThanOrEqual" showInputMessage="1" showErrorMessage="1" errorTitle="入力エラー" error="新人助産師数のうち研修を受講した人数です。" sqref="D24">
      <formula1>D19</formula1>
    </dataValidation>
    <dataValidation type="whole" operator="lessThanOrEqual" showInputMessage="1" showErrorMessage="1" errorTitle="入力エラー" error="新人保健師数のうち研修を受講した人数です。" sqref="D23">
      <formula1>D18</formula1>
    </dataValidation>
    <dataValidation type="whole" operator="lessThanOrEqual" allowBlank="1" showInputMessage="1" showErrorMessage="1" errorTitle="入力エラー" error="新人看護師数のうち研修を受講した人数です。" sqref="D20 E22">
      <formula1>D17</formula1>
    </dataValidation>
    <dataValidation type="whole" operator="lessThanOrEqual" allowBlank="1" showInputMessage="1" showErrorMessage="1" errorTitle="入力エラー" error="新人看護職員数のうち研修を受講した新人保健師の人数です。" sqref="D18">
      <formula1>D17</formula1>
    </dataValidation>
    <dataValidation type="whole" operator="lessThanOrEqual" allowBlank="1" showInputMessage="1" showErrorMessage="1" errorTitle="入力エラー" error="新人看護職員数のうち研修を受講した新人助産師の人数です。" sqref="D19">
      <formula1>D17</formula1>
    </dataValidation>
    <dataValidation type="whole" operator="greaterThanOrEqual" allowBlank="1" showDropDown="1" showInputMessage="1" showErrorMessage="1" errorTitle="入力エラー" error="新人看護師数は７０名が上限です。" sqref="D17:E17">
      <formula1>0</formula1>
    </dataValidation>
    <dataValidation type="list" allowBlank="1" showInputMessage="1" showErrorMessage="1" sqref="C7:E7">
      <formula1>$M$5:$M$23</formula1>
    </dataValidation>
  </dataValidations>
  <hyperlinks>
    <hyperlink ref="H13" r:id="rId1"/>
  </hyperlinks>
  <pageMargins left="0.59055118110236227" right="0.39370078740157483" top="0.27" bottom="0.19" header="0.23" footer="0.17"/>
  <pageSetup paperSize="9" scale="89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E17"/>
  <sheetViews>
    <sheetView workbookViewId="0">
      <selection activeCell="AD29" sqref="AD29"/>
    </sheetView>
  </sheetViews>
  <sheetFormatPr defaultRowHeight="13.2" x14ac:dyDescent="0.2"/>
  <cols>
    <col min="1" max="31" width="4" customWidth="1"/>
  </cols>
  <sheetData>
    <row r="2" spans="1:31" x14ac:dyDescent="0.2">
      <c r="A2" t="s">
        <v>73</v>
      </c>
    </row>
    <row r="4" spans="1:31" x14ac:dyDescent="0.2">
      <c r="A4" t="s">
        <v>72</v>
      </c>
    </row>
    <row r="5" spans="1:31" x14ac:dyDescent="0.2">
      <c r="A5" t="s">
        <v>74</v>
      </c>
    </row>
    <row r="6" spans="1:31" s="13" customFormat="1" ht="20.25" hidden="1" customHeight="1" x14ac:dyDescent="0.2">
      <c r="A6" s="10"/>
      <c r="B6" s="11"/>
      <c r="C6" s="10"/>
      <c r="D6" s="12"/>
      <c r="E6" s="12"/>
      <c r="F6" s="12"/>
      <c r="G6" s="12"/>
      <c r="H6" s="172" t="s">
        <v>76</v>
      </c>
      <c r="I6" s="173"/>
      <c r="J6" s="173"/>
      <c r="K6" s="173"/>
      <c r="L6" s="173"/>
      <c r="M6" s="173"/>
      <c r="N6" s="174"/>
      <c r="O6" s="12"/>
      <c r="P6" s="12"/>
      <c r="Q6" s="12"/>
      <c r="R6" s="12"/>
      <c r="S6" s="12"/>
      <c r="T6" s="10"/>
    </row>
    <row r="7" spans="1:31" s="13" customFormat="1" ht="35.25" hidden="1" customHeight="1" x14ac:dyDescent="0.2">
      <c r="A7" s="184" t="s">
        <v>77</v>
      </c>
      <c r="B7" s="185" t="s">
        <v>78</v>
      </c>
      <c r="C7" s="149" t="s">
        <v>79</v>
      </c>
      <c r="D7" s="150" t="s">
        <v>80</v>
      </c>
      <c r="E7" s="150" t="s">
        <v>81</v>
      </c>
      <c r="F7" s="150" t="s">
        <v>82</v>
      </c>
      <c r="G7" s="149" t="s">
        <v>83</v>
      </c>
      <c r="H7" s="149" t="s">
        <v>84</v>
      </c>
      <c r="I7" s="16" t="s">
        <v>85</v>
      </c>
      <c r="J7" s="16" t="s">
        <v>86</v>
      </c>
      <c r="K7" s="175" t="s">
        <v>87</v>
      </c>
      <c r="L7" s="176"/>
      <c r="M7" s="177"/>
      <c r="N7" s="153" t="s">
        <v>88</v>
      </c>
      <c r="O7" s="150" t="s">
        <v>89</v>
      </c>
      <c r="P7" s="150" t="s">
        <v>90</v>
      </c>
      <c r="Q7" s="149" t="s">
        <v>91</v>
      </c>
      <c r="R7" s="149" t="s">
        <v>92</v>
      </c>
      <c r="S7" s="149" t="s">
        <v>93</v>
      </c>
      <c r="T7" s="153" t="s">
        <v>94</v>
      </c>
    </row>
    <row r="8" spans="1:31" s="13" customFormat="1" ht="28.5" hidden="1" customHeight="1" x14ac:dyDescent="0.2">
      <c r="A8" s="184"/>
      <c r="B8" s="185"/>
      <c r="C8" s="149"/>
      <c r="D8" s="150"/>
      <c r="E8" s="150"/>
      <c r="F8" s="150"/>
      <c r="G8" s="150"/>
      <c r="H8" s="149"/>
      <c r="I8" s="15" t="s">
        <v>95</v>
      </c>
      <c r="J8" s="15" t="s">
        <v>95</v>
      </c>
      <c r="K8" s="14" t="s">
        <v>96</v>
      </c>
      <c r="L8" s="14" t="s">
        <v>97</v>
      </c>
      <c r="M8" s="15" t="s">
        <v>95</v>
      </c>
      <c r="N8" s="153"/>
      <c r="O8" s="150"/>
      <c r="P8" s="150"/>
      <c r="Q8" s="150"/>
      <c r="R8" s="150"/>
      <c r="S8" s="150"/>
      <c r="T8" s="153"/>
      <c r="V8" s="17"/>
    </row>
    <row r="9" spans="1:31" s="21" customFormat="1" ht="25.5" hidden="1" customHeight="1" x14ac:dyDescent="0.2">
      <c r="A9" s="18"/>
      <c r="B9" s="18"/>
      <c r="C9" s="18"/>
      <c r="D9" s="19" t="s">
        <v>98</v>
      </c>
      <c r="E9" s="19" t="s">
        <v>99</v>
      </c>
      <c r="F9" s="20" t="s">
        <v>100</v>
      </c>
      <c r="G9" s="19" t="s">
        <v>101</v>
      </c>
      <c r="H9" s="19"/>
      <c r="I9" s="19"/>
      <c r="J9" s="19"/>
      <c r="K9" s="19"/>
      <c r="L9" s="19"/>
      <c r="M9" s="19"/>
      <c r="N9" s="19" t="s">
        <v>102</v>
      </c>
      <c r="O9" s="19" t="s">
        <v>103</v>
      </c>
      <c r="P9" s="19" t="s">
        <v>104</v>
      </c>
      <c r="Q9" s="19" t="s">
        <v>105</v>
      </c>
      <c r="R9" s="19" t="s">
        <v>106</v>
      </c>
      <c r="S9" s="19" t="s">
        <v>107</v>
      </c>
      <c r="T9" s="18"/>
    </row>
    <row r="10" spans="1:31" x14ac:dyDescent="0.2">
      <c r="A10" s="26" t="s">
        <v>75</v>
      </c>
      <c r="B10" s="26">
        <f>病院!C9</f>
        <v>0</v>
      </c>
      <c r="C10" s="26">
        <f>病院!C7</f>
        <v>0</v>
      </c>
      <c r="D10" s="27" t="e">
        <f>#REF!</f>
        <v>#REF!</v>
      </c>
      <c r="E10" s="27" t="e">
        <f>#REF!</f>
        <v>#REF!</v>
      </c>
      <c r="F10" s="27" t="e">
        <f>#REF!</f>
        <v>#REF!</v>
      </c>
      <c r="G10" s="27" t="e">
        <f>#REF!</f>
        <v>#REF!</v>
      </c>
      <c r="H10" s="26">
        <f>病院!D22</f>
        <v>0</v>
      </c>
      <c r="I10" s="27" t="e">
        <f>#REF!</f>
        <v>#REF!</v>
      </c>
      <c r="J10" s="27" t="e">
        <f>#REF!</f>
        <v>#REF!</v>
      </c>
      <c r="K10" s="27">
        <f>病院!C30</f>
        <v>0</v>
      </c>
      <c r="L10" s="27" t="e">
        <f>#REF!</f>
        <v>#REF!</v>
      </c>
      <c r="M10" s="27" t="e">
        <f>#REF!</f>
        <v>#REF!</v>
      </c>
      <c r="N10" s="27" t="e">
        <f>#REF!</f>
        <v>#REF!</v>
      </c>
      <c r="O10" s="27" t="e">
        <f>MIN(G10,N10)</f>
        <v>#REF!</v>
      </c>
      <c r="P10" s="27" t="e">
        <f>MIN(F10,O10)</f>
        <v>#REF!</v>
      </c>
      <c r="Q10" s="27" t="e">
        <f>#REF!</f>
        <v>#REF!</v>
      </c>
      <c r="R10" s="27" t="e">
        <f>Q10</f>
        <v>#REF!</v>
      </c>
      <c r="S10" s="27" t="e">
        <f>R10</f>
        <v>#REF!</v>
      </c>
    </row>
    <row r="12" spans="1:31" x14ac:dyDescent="0.2">
      <c r="A12" t="s">
        <v>140</v>
      </c>
    </row>
    <row r="13" spans="1:31" x14ac:dyDescent="0.2">
      <c r="A13" t="s">
        <v>74</v>
      </c>
    </row>
    <row r="14" spans="1:31" s="22" customFormat="1" ht="13.5" hidden="1" customHeight="1" x14ac:dyDescent="0.2">
      <c r="A14" s="154" t="s">
        <v>108</v>
      </c>
      <c r="B14" s="157" t="s">
        <v>109</v>
      </c>
      <c r="C14" s="160" t="s">
        <v>110</v>
      </c>
      <c r="D14" s="163" t="s">
        <v>111</v>
      </c>
      <c r="E14" s="160" t="s">
        <v>112</v>
      </c>
      <c r="F14" s="166" t="s">
        <v>113</v>
      </c>
      <c r="G14" s="169" t="s">
        <v>114</v>
      </c>
      <c r="H14" s="178" t="s">
        <v>115</v>
      </c>
      <c r="I14" s="169" t="s">
        <v>116</v>
      </c>
      <c r="J14" s="178" t="s">
        <v>115</v>
      </c>
      <c r="K14" s="160" t="s">
        <v>117</v>
      </c>
      <c r="L14" s="163" t="s">
        <v>118</v>
      </c>
      <c r="M14" s="181" t="s">
        <v>119</v>
      </c>
      <c r="N14" s="181" t="s">
        <v>120</v>
      </c>
      <c r="O14" s="132" t="s">
        <v>121</v>
      </c>
      <c r="P14" s="138" t="s">
        <v>122</v>
      </c>
      <c r="Q14" s="139"/>
      <c r="R14" s="139"/>
      <c r="S14" s="139"/>
      <c r="T14" s="139"/>
      <c r="U14" s="140"/>
      <c r="V14" s="135" t="s">
        <v>123</v>
      </c>
      <c r="W14" s="135" t="s">
        <v>124</v>
      </c>
      <c r="X14" s="138" t="s">
        <v>125</v>
      </c>
      <c r="Y14" s="139"/>
      <c r="Z14" s="139"/>
      <c r="AA14" s="139"/>
      <c r="AB14" s="139"/>
      <c r="AC14" s="139"/>
      <c r="AD14" s="140"/>
      <c r="AE14" s="141" t="s">
        <v>126</v>
      </c>
    </row>
    <row r="15" spans="1:31" s="22" customFormat="1" ht="24" hidden="1" customHeight="1" x14ac:dyDescent="0.2">
      <c r="A15" s="155"/>
      <c r="B15" s="158"/>
      <c r="C15" s="161"/>
      <c r="D15" s="164"/>
      <c r="E15" s="161"/>
      <c r="F15" s="167"/>
      <c r="G15" s="170"/>
      <c r="H15" s="179"/>
      <c r="I15" s="170"/>
      <c r="J15" s="179"/>
      <c r="K15" s="158"/>
      <c r="L15" s="164"/>
      <c r="M15" s="182"/>
      <c r="N15" s="182"/>
      <c r="O15" s="133"/>
      <c r="P15" s="151" t="s">
        <v>127</v>
      </c>
      <c r="Q15" s="152"/>
      <c r="R15" s="151" t="s">
        <v>128</v>
      </c>
      <c r="S15" s="152"/>
      <c r="T15" s="151" t="s">
        <v>129</v>
      </c>
      <c r="U15" s="152"/>
      <c r="V15" s="136"/>
      <c r="W15" s="136"/>
      <c r="X15" s="144" t="s">
        <v>130</v>
      </c>
      <c r="Y15" s="145"/>
      <c r="Z15" s="145"/>
      <c r="AA15" s="146"/>
      <c r="AB15" s="147" t="s">
        <v>131</v>
      </c>
      <c r="AC15" s="147" t="s">
        <v>132</v>
      </c>
      <c r="AD15" s="133" t="s">
        <v>133</v>
      </c>
      <c r="AE15" s="142"/>
    </row>
    <row r="16" spans="1:31" s="22" customFormat="1" ht="31.5" hidden="1" customHeight="1" x14ac:dyDescent="0.2">
      <c r="A16" s="156"/>
      <c r="B16" s="159"/>
      <c r="C16" s="162"/>
      <c r="D16" s="165"/>
      <c r="E16" s="162"/>
      <c r="F16" s="168"/>
      <c r="G16" s="171"/>
      <c r="H16" s="180"/>
      <c r="I16" s="171"/>
      <c r="J16" s="180"/>
      <c r="K16" s="159"/>
      <c r="L16" s="165"/>
      <c r="M16" s="183"/>
      <c r="N16" s="183"/>
      <c r="O16" s="134"/>
      <c r="P16" s="23" t="s">
        <v>134</v>
      </c>
      <c r="Q16" s="23" t="s">
        <v>135</v>
      </c>
      <c r="R16" s="23" t="s">
        <v>134</v>
      </c>
      <c r="S16" s="23" t="s">
        <v>135</v>
      </c>
      <c r="T16" s="23" t="s">
        <v>134</v>
      </c>
      <c r="U16" s="23" t="s">
        <v>135</v>
      </c>
      <c r="V16" s="137"/>
      <c r="W16" s="137"/>
      <c r="X16" s="24" t="s">
        <v>136</v>
      </c>
      <c r="Y16" s="25" t="s">
        <v>137</v>
      </c>
      <c r="Z16" s="25" t="s">
        <v>138</v>
      </c>
      <c r="AA16" s="25" t="s">
        <v>139</v>
      </c>
      <c r="AB16" s="148"/>
      <c r="AC16" s="148"/>
      <c r="AD16" s="134"/>
      <c r="AE16" s="143"/>
    </row>
    <row r="17" spans="1:31" x14ac:dyDescent="0.2">
      <c r="A17" s="26" t="s">
        <v>75</v>
      </c>
      <c r="B17" s="26">
        <f>B10</f>
        <v>0</v>
      </c>
      <c r="C17" s="26">
        <f>C10</f>
        <v>0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  <c r="Z17" s="26" t="e">
        <f>#REF!</f>
        <v>#REF!</v>
      </c>
      <c r="AA17" s="26" t="e">
        <f>#REF!</f>
        <v>#REF!</v>
      </c>
      <c r="AB17" s="26" t="e">
        <f>#REF!</f>
        <v>#REF!</v>
      </c>
      <c r="AC17" s="26" t="e">
        <f>#REF!</f>
        <v>#REF!</v>
      </c>
      <c r="AD17" s="26" t="e">
        <f>#REF!</f>
        <v>#REF!</v>
      </c>
      <c r="AE17" s="26" t="e">
        <f>IF(#REF!=""," ",#REF!)</f>
        <v>#REF!</v>
      </c>
    </row>
  </sheetData>
  <mergeCells count="44">
    <mergeCell ref="A7:A8"/>
    <mergeCell ref="B7:B8"/>
    <mergeCell ref="C7:C8"/>
    <mergeCell ref="D7:D8"/>
    <mergeCell ref="E7:E8"/>
    <mergeCell ref="F14:F16"/>
    <mergeCell ref="G14:G16"/>
    <mergeCell ref="N7:N8"/>
    <mergeCell ref="O7:O8"/>
    <mergeCell ref="H6:N6"/>
    <mergeCell ref="F7:F8"/>
    <mergeCell ref="G7:G8"/>
    <mergeCell ref="H7:H8"/>
    <mergeCell ref="K7:M7"/>
    <mergeCell ref="H14:H16"/>
    <mergeCell ref="I14:I16"/>
    <mergeCell ref="J14:J16"/>
    <mergeCell ref="K14:K16"/>
    <mergeCell ref="L14:L16"/>
    <mergeCell ref="M14:M16"/>
    <mergeCell ref="N14:N16"/>
    <mergeCell ref="A14:A16"/>
    <mergeCell ref="B14:B16"/>
    <mergeCell ref="C14:C16"/>
    <mergeCell ref="D14:D16"/>
    <mergeCell ref="E14:E16"/>
    <mergeCell ref="S7:S8"/>
    <mergeCell ref="P7:P8"/>
    <mergeCell ref="Q7:Q8"/>
    <mergeCell ref="P14:U14"/>
    <mergeCell ref="P15:Q15"/>
    <mergeCell ref="T7:T8"/>
    <mergeCell ref="R7:R8"/>
    <mergeCell ref="R15:S15"/>
    <mergeCell ref="T15:U15"/>
    <mergeCell ref="O14:O16"/>
    <mergeCell ref="V14:V16"/>
    <mergeCell ref="W14:W16"/>
    <mergeCell ref="X14:AD14"/>
    <mergeCell ref="AE14:AE16"/>
    <mergeCell ref="X15:AA15"/>
    <mergeCell ref="AB15:AB16"/>
    <mergeCell ref="AC15:AC16"/>
    <mergeCell ref="AD15:AD16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73"/>
  <sheetViews>
    <sheetView workbookViewId="0">
      <selection activeCell="K7" sqref="K7"/>
    </sheetView>
  </sheetViews>
  <sheetFormatPr defaultRowHeight="13.2" x14ac:dyDescent="0.2"/>
  <cols>
    <col min="1" max="1" width="5.109375" customWidth="1"/>
    <col min="2" max="2" width="9" style="4"/>
    <col min="3" max="3" width="4.88671875" customWidth="1"/>
    <col min="4" max="4" width="7" customWidth="1"/>
    <col min="5" max="5" width="10.6640625" style="4" customWidth="1"/>
    <col min="6" max="6" width="4.88671875" customWidth="1"/>
    <col min="7" max="7" width="5.88671875" customWidth="1"/>
    <col min="8" max="8" width="10.77734375" style="4" customWidth="1"/>
  </cols>
  <sheetData>
    <row r="2" spans="1:8" x14ac:dyDescent="0.2">
      <c r="A2" t="s">
        <v>15</v>
      </c>
      <c r="D2" t="s">
        <v>16</v>
      </c>
      <c r="G2" t="s">
        <v>17</v>
      </c>
    </row>
    <row r="3" spans="1:8" x14ac:dyDescent="0.2">
      <c r="A3">
        <v>0</v>
      </c>
      <c r="B3" s="4">
        <v>0</v>
      </c>
      <c r="D3">
        <v>0</v>
      </c>
      <c r="E3" s="4">
        <v>0</v>
      </c>
      <c r="G3">
        <v>0</v>
      </c>
      <c r="H3" s="4">
        <v>0</v>
      </c>
    </row>
    <row r="4" spans="1:8" x14ac:dyDescent="0.2">
      <c r="A4">
        <v>1</v>
      </c>
      <c r="B4" s="4">
        <v>440000</v>
      </c>
      <c r="D4">
        <v>1</v>
      </c>
      <c r="E4" s="4">
        <v>215000</v>
      </c>
      <c r="G4">
        <v>1</v>
      </c>
      <c r="H4" s="4">
        <v>113000</v>
      </c>
    </row>
    <row r="5" spans="1:8" x14ac:dyDescent="0.2">
      <c r="A5">
        <v>2</v>
      </c>
      <c r="B5" s="4">
        <v>630000</v>
      </c>
      <c r="D5">
        <v>2</v>
      </c>
      <c r="E5" s="4">
        <v>430000</v>
      </c>
      <c r="G5">
        <v>2</v>
      </c>
      <c r="H5" s="4">
        <v>113000</v>
      </c>
    </row>
    <row r="6" spans="1:8" x14ac:dyDescent="0.2">
      <c r="A6">
        <v>3</v>
      </c>
      <c r="B6" s="4">
        <v>630000</v>
      </c>
      <c r="D6">
        <v>3</v>
      </c>
      <c r="E6" s="4">
        <v>645000</v>
      </c>
      <c r="G6">
        <v>3</v>
      </c>
      <c r="H6" s="4">
        <v>113000</v>
      </c>
    </row>
    <row r="7" spans="1:8" x14ac:dyDescent="0.2">
      <c r="A7">
        <v>4</v>
      </c>
      <c r="B7" s="4">
        <v>630000</v>
      </c>
      <c r="D7">
        <v>4</v>
      </c>
      <c r="E7" s="4">
        <v>860000</v>
      </c>
      <c r="G7">
        <v>4</v>
      </c>
      <c r="H7" s="4">
        <v>113000</v>
      </c>
    </row>
    <row r="8" spans="1:8" x14ac:dyDescent="0.2">
      <c r="A8">
        <v>5</v>
      </c>
      <c r="B8" s="4">
        <v>630000</v>
      </c>
      <c r="D8">
        <v>5</v>
      </c>
      <c r="E8" s="4">
        <v>1075000</v>
      </c>
      <c r="G8">
        <v>5</v>
      </c>
      <c r="H8" s="4">
        <v>226000</v>
      </c>
    </row>
    <row r="9" spans="1:8" x14ac:dyDescent="0.2">
      <c r="A9">
        <v>6</v>
      </c>
      <c r="B9" s="4">
        <v>630000</v>
      </c>
      <c r="D9">
        <v>6</v>
      </c>
      <c r="E9" s="4">
        <v>1290000</v>
      </c>
      <c r="G9">
        <v>6</v>
      </c>
      <c r="H9" s="4">
        <v>226000</v>
      </c>
    </row>
    <row r="10" spans="1:8" x14ac:dyDescent="0.2">
      <c r="A10">
        <v>7</v>
      </c>
      <c r="B10" s="4">
        <v>630000</v>
      </c>
      <c r="D10">
        <v>7</v>
      </c>
      <c r="E10" s="4">
        <v>1505000</v>
      </c>
      <c r="G10">
        <v>7</v>
      </c>
      <c r="H10" s="4">
        <v>226000</v>
      </c>
    </row>
    <row r="11" spans="1:8" x14ac:dyDescent="0.2">
      <c r="A11">
        <v>8</v>
      </c>
      <c r="B11" s="4">
        <v>630000</v>
      </c>
      <c r="D11">
        <v>8</v>
      </c>
      <c r="E11" s="4">
        <v>1720000</v>
      </c>
      <c r="G11">
        <v>8</v>
      </c>
      <c r="H11" s="4">
        <v>226000</v>
      </c>
    </row>
    <row r="12" spans="1:8" x14ac:dyDescent="0.2">
      <c r="A12">
        <v>9</v>
      </c>
      <c r="B12" s="4">
        <v>630000</v>
      </c>
      <c r="D12">
        <v>9</v>
      </c>
      <c r="E12" s="4">
        <v>1935000</v>
      </c>
      <c r="G12">
        <v>9</v>
      </c>
      <c r="H12" s="4">
        <v>226000</v>
      </c>
    </row>
    <row r="13" spans="1:8" x14ac:dyDescent="0.2">
      <c r="A13">
        <v>10</v>
      </c>
      <c r="B13" s="4">
        <v>630000</v>
      </c>
      <c r="D13">
        <v>10</v>
      </c>
      <c r="E13" s="4">
        <v>2150000</v>
      </c>
      <c r="G13">
        <v>10</v>
      </c>
      <c r="H13" s="4">
        <v>566000</v>
      </c>
    </row>
    <row r="14" spans="1:8" x14ac:dyDescent="0.2">
      <c r="A14">
        <v>11</v>
      </c>
      <c r="B14" s="4">
        <v>630000</v>
      </c>
      <c r="D14">
        <v>11</v>
      </c>
      <c r="E14" s="4">
        <v>2365000</v>
      </c>
      <c r="G14">
        <v>11</v>
      </c>
      <c r="H14" s="4">
        <v>566000</v>
      </c>
    </row>
    <row r="15" spans="1:8" x14ac:dyDescent="0.2">
      <c r="A15">
        <v>12</v>
      </c>
      <c r="B15" s="4">
        <v>630000</v>
      </c>
      <c r="D15">
        <v>12</v>
      </c>
      <c r="E15" s="4">
        <v>2580000</v>
      </c>
      <c r="G15">
        <v>12</v>
      </c>
      <c r="H15" s="4">
        <v>566000</v>
      </c>
    </row>
    <row r="16" spans="1:8" x14ac:dyDescent="0.2">
      <c r="A16">
        <v>13</v>
      </c>
      <c r="B16" s="4">
        <v>630000</v>
      </c>
      <c r="D16">
        <v>13</v>
      </c>
      <c r="E16" s="4">
        <v>2795000</v>
      </c>
      <c r="G16">
        <v>13</v>
      </c>
      <c r="H16" s="4">
        <v>566000</v>
      </c>
    </row>
    <row r="17" spans="1:8" x14ac:dyDescent="0.2">
      <c r="A17">
        <v>14</v>
      </c>
      <c r="B17" s="4">
        <v>630000</v>
      </c>
      <c r="D17">
        <v>14</v>
      </c>
      <c r="E17" s="4">
        <v>3010000</v>
      </c>
      <c r="G17">
        <v>14</v>
      </c>
      <c r="H17" s="4">
        <v>566000</v>
      </c>
    </row>
    <row r="18" spans="1:8" x14ac:dyDescent="0.2">
      <c r="A18">
        <v>15</v>
      </c>
      <c r="B18" s="4">
        <v>630000</v>
      </c>
      <c r="G18">
        <v>15</v>
      </c>
      <c r="H18" s="4">
        <v>849000</v>
      </c>
    </row>
    <row r="19" spans="1:8" x14ac:dyDescent="0.2">
      <c r="A19">
        <v>16</v>
      </c>
      <c r="B19" s="4">
        <v>630000</v>
      </c>
      <c r="G19">
        <v>16</v>
      </c>
      <c r="H19" s="4">
        <v>849000</v>
      </c>
    </row>
    <row r="20" spans="1:8" x14ac:dyDescent="0.2">
      <c r="A20">
        <v>17</v>
      </c>
      <c r="B20" s="4">
        <v>630000</v>
      </c>
      <c r="G20">
        <v>17</v>
      </c>
      <c r="H20" s="4">
        <v>849000</v>
      </c>
    </row>
    <row r="21" spans="1:8" x14ac:dyDescent="0.2">
      <c r="A21">
        <v>18</v>
      </c>
      <c r="B21" s="4">
        <v>630000</v>
      </c>
      <c r="G21">
        <v>18</v>
      </c>
      <c r="H21" s="4">
        <v>849000</v>
      </c>
    </row>
    <row r="22" spans="1:8" x14ac:dyDescent="0.2">
      <c r="A22">
        <v>19</v>
      </c>
      <c r="B22" s="4">
        <v>630000</v>
      </c>
      <c r="G22">
        <v>19</v>
      </c>
      <c r="H22" s="4">
        <v>849000</v>
      </c>
    </row>
    <row r="23" spans="1:8" x14ac:dyDescent="0.2">
      <c r="A23">
        <v>20</v>
      </c>
      <c r="B23" s="4">
        <v>630000</v>
      </c>
      <c r="G23">
        <v>20</v>
      </c>
      <c r="H23" s="4">
        <v>1132000</v>
      </c>
    </row>
    <row r="24" spans="1:8" x14ac:dyDescent="0.2">
      <c r="A24">
        <v>21</v>
      </c>
      <c r="B24" s="4">
        <v>630000</v>
      </c>
      <c r="G24">
        <v>21</v>
      </c>
      <c r="H24" s="4">
        <v>1177000</v>
      </c>
    </row>
    <row r="25" spans="1:8" x14ac:dyDescent="0.2">
      <c r="A25">
        <v>22</v>
      </c>
      <c r="B25" s="4">
        <v>630000</v>
      </c>
      <c r="G25">
        <v>22</v>
      </c>
      <c r="H25" s="4">
        <v>1222000</v>
      </c>
    </row>
    <row r="26" spans="1:8" x14ac:dyDescent="0.2">
      <c r="A26">
        <v>23</v>
      </c>
      <c r="B26" s="4">
        <v>630000</v>
      </c>
      <c r="G26">
        <v>23</v>
      </c>
      <c r="H26" s="4">
        <v>1267000</v>
      </c>
    </row>
    <row r="27" spans="1:8" x14ac:dyDescent="0.2">
      <c r="A27">
        <v>24</v>
      </c>
      <c r="B27" s="4">
        <v>630000</v>
      </c>
      <c r="G27">
        <v>24</v>
      </c>
      <c r="H27" s="4">
        <v>1312000</v>
      </c>
    </row>
    <row r="28" spans="1:8" x14ac:dyDescent="0.2">
      <c r="A28">
        <v>25</v>
      </c>
      <c r="B28" s="4">
        <v>630000</v>
      </c>
      <c r="G28">
        <v>25</v>
      </c>
      <c r="H28" s="4">
        <v>1357000</v>
      </c>
    </row>
    <row r="29" spans="1:8" x14ac:dyDescent="0.2">
      <c r="A29">
        <v>26</v>
      </c>
      <c r="B29" s="4">
        <v>630000</v>
      </c>
      <c r="G29">
        <v>26</v>
      </c>
      <c r="H29" s="4">
        <v>1402000</v>
      </c>
    </row>
    <row r="30" spans="1:8" x14ac:dyDescent="0.2">
      <c r="A30">
        <v>27</v>
      </c>
      <c r="B30" s="4">
        <v>630000</v>
      </c>
      <c r="G30">
        <v>27</v>
      </c>
      <c r="H30" s="4">
        <v>1447000</v>
      </c>
    </row>
    <row r="31" spans="1:8" x14ac:dyDescent="0.2">
      <c r="A31">
        <v>28</v>
      </c>
      <c r="B31" s="4">
        <v>630000</v>
      </c>
      <c r="G31">
        <v>28</v>
      </c>
      <c r="H31" s="4">
        <v>1492000</v>
      </c>
    </row>
    <row r="32" spans="1:8" x14ac:dyDescent="0.2">
      <c r="A32">
        <v>29</v>
      </c>
      <c r="B32" s="4">
        <v>630000</v>
      </c>
      <c r="G32">
        <v>29</v>
      </c>
      <c r="H32" s="4">
        <v>1537000</v>
      </c>
    </row>
    <row r="33" spans="1:8" x14ac:dyDescent="0.2">
      <c r="A33">
        <v>30</v>
      </c>
      <c r="B33" s="4">
        <v>630000</v>
      </c>
      <c r="G33">
        <v>30</v>
      </c>
      <c r="H33" s="4">
        <v>1582000</v>
      </c>
    </row>
    <row r="34" spans="1:8" x14ac:dyDescent="0.2">
      <c r="A34">
        <v>31</v>
      </c>
      <c r="B34" s="4">
        <v>630000</v>
      </c>
    </row>
    <row r="35" spans="1:8" x14ac:dyDescent="0.2">
      <c r="A35">
        <v>32</v>
      </c>
      <c r="B35" s="4">
        <v>630000</v>
      </c>
    </row>
    <row r="36" spans="1:8" x14ac:dyDescent="0.2">
      <c r="A36">
        <v>33</v>
      </c>
      <c r="B36" s="4">
        <v>630000</v>
      </c>
    </row>
    <row r="37" spans="1:8" x14ac:dyDescent="0.2">
      <c r="A37">
        <v>34</v>
      </c>
      <c r="B37" s="4">
        <v>630000</v>
      </c>
    </row>
    <row r="38" spans="1:8" x14ac:dyDescent="0.2">
      <c r="A38">
        <v>35</v>
      </c>
      <c r="B38" s="4">
        <v>630000</v>
      </c>
    </row>
    <row r="39" spans="1:8" x14ac:dyDescent="0.2">
      <c r="A39">
        <v>36</v>
      </c>
      <c r="B39" s="4">
        <v>630000</v>
      </c>
    </row>
    <row r="40" spans="1:8" x14ac:dyDescent="0.2">
      <c r="A40">
        <v>37</v>
      </c>
      <c r="B40" s="4">
        <v>630000</v>
      </c>
    </row>
    <row r="41" spans="1:8" x14ac:dyDescent="0.2">
      <c r="A41">
        <v>38</v>
      </c>
      <c r="B41" s="4">
        <v>630000</v>
      </c>
    </row>
    <row r="42" spans="1:8" x14ac:dyDescent="0.2">
      <c r="A42">
        <v>39</v>
      </c>
      <c r="B42" s="4">
        <v>630000</v>
      </c>
    </row>
    <row r="43" spans="1:8" x14ac:dyDescent="0.2">
      <c r="A43">
        <v>40</v>
      </c>
      <c r="B43" s="4">
        <v>630000</v>
      </c>
    </row>
    <row r="44" spans="1:8" x14ac:dyDescent="0.2">
      <c r="A44">
        <v>41</v>
      </c>
      <c r="B44" s="4">
        <v>630000</v>
      </c>
    </row>
    <row r="45" spans="1:8" x14ac:dyDescent="0.2">
      <c r="A45">
        <v>42</v>
      </c>
      <c r="B45" s="4">
        <v>630000</v>
      </c>
    </row>
    <row r="46" spans="1:8" x14ac:dyDescent="0.2">
      <c r="A46">
        <v>43</v>
      </c>
      <c r="B46" s="4">
        <v>630000</v>
      </c>
    </row>
    <row r="47" spans="1:8" x14ac:dyDescent="0.2">
      <c r="A47">
        <v>44</v>
      </c>
      <c r="B47" s="4">
        <v>630000</v>
      </c>
    </row>
    <row r="48" spans="1:8" x14ac:dyDescent="0.2">
      <c r="A48">
        <v>45</v>
      </c>
      <c r="B48" s="4">
        <v>630000</v>
      </c>
    </row>
    <row r="49" spans="1:2" x14ac:dyDescent="0.2">
      <c r="A49">
        <v>46</v>
      </c>
      <c r="B49" s="4">
        <v>630000</v>
      </c>
    </row>
    <row r="50" spans="1:2" x14ac:dyDescent="0.2">
      <c r="A50">
        <v>47</v>
      </c>
      <c r="B50" s="4">
        <v>630000</v>
      </c>
    </row>
    <row r="51" spans="1:2" x14ac:dyDescent="0.2">
      <c r="A51">
        <v>48</v>
      </c>
      <c r="B51" s="4">
        <v>630000</v>
      </c>
    </row>
    <row r="52" spans="1:2" x14ac:dyDescent="0.2">
      <c r="A52">
        <v>49</v>
      </c>
      <c r="B52" s="4">
        <v>630000</v>
      </c>
    </row>
    <row r="53" spans="1:2" x14ac:dyDescent="0.2">
      <c r="A53">
        <v>50</v>
      </c>
      <c r="B53" s="4">
        <v>630000</v>
      </c>
    </row>
    <row r="54" spans="1:2" x14ac:dyDescent="0.2">
      <c r="A54">
        <v>51</v>
      </c>
      <c r="B54" s="4">
        <v>630000</v>
      </c>
    </row>
    <row r="55" spans="1:2" x14ac:dyDescent="0.2">
      <c r="A55">
        <v>52</v>
      </c>
      <c r="B55" s="4">
        <v>630000</v>
      </c>
    </row>
    <row r="56" spans="1:2" x14ac:dyDescent="0.2">
      <c r="A56">
        <v>53</v>
      </c>
      <c r="B56" s="4">
        <v>630000</v>
      </c>
    </row>
    <row r="57" spans="1:2" x14ac:dyDescent="0.2">
      <c r="A57">
        <v>54</v>
      </c>
      <c r="B57" s="4">
        <v>630000</v>
      </c>
    </row>
    <row r="58" spans="1:2" x14ac:dyDescent="0.2">
      <c r="A58">
        <v>55</v>
      </c>
      <c r="B58" s="4">
        <v>630000</v>
      </c>
    </row>
    <row r="59" spans="1:2" x14ac:dyDescent="0.2">
      <c r="A59">
        <v>56</v>
      </c>
      <c r="B59" s="4">
        <v>630000</v>
      </c>
    </row>
    <row r="60" spans="1:2" x14ac:dyDescent="0.2">
      <c r="A60">
        <v>57</v>
      </c>
      <c r="B60" s="4">
        <v>630000</v>
      </c>
    </row>
    <row r="61" spans="1:2" x14ac:dyDescent="0.2">
      <c r="A61">
        <v>58</v>
      </c>
      <c r="B61" s="4">
        <v>630000</v>
      </c>
    </row>
    <row r="62" spans="1:2" x14ac:dyDescent="0.2">
      <c r="A62">
        <v>59</v>
      </c>
      <c r="B62" s="4">
        <v>630000</v>
      </c>
    </row>
    <row r="63" spans="1:2" x14ac:dyDescent="0.2">
      <c r="A63">
        <v>60</v>
      </c>
      <c r="B63" s="4">
        <v>630000</v>
      </c>
    </row>
    <row r="64" spans="1:2" x14ac:dyDescent="0.2">
      <c r="A64">
        <v>61</v>
      </c>
      <c r="B64" s="4">
        <v>630000</v>
      </c>
    </row>
    <row r="65" spans="1:2" x14ac:dyDescent="0.2">
      <c r="A65">
        <v>62</v>
      </c>
      <c r="B65" s="4">
        <v>630000</v>
      </c>
    </row>
    <row r="66" spans="1:2" x14ac:dyDescent="0.2">
      <c r="A66">
        <v>63</v>
      </c>
      <c r="B66" s="4">
        <v>630000</v>
      </c>
    </row>
    <row r="67" spans="1:2" x14ac:dyDescent="0.2">
      <c r="A67">
        <v>64</v>
      </c>
      <c r="B67" s="4">
        <v>630000</v>
      </c>
    </row>
    <row r="68" spans="1:2" x14ac:dyDescent="0.2">
      <c r="A68">
        <v>65</v>
      </c>
      <c r="B68" s="4">
        <v>630000</v>
      </c>
    </row>
    <row r="69" spans="1:2" x14ac:dyDescent="0.2">
      <c r="A69">
        <v>66</v>
      </c>
      <c r="B69" s="4">
        <v>630000</v>
      </c>
    </row>
    <row r="70" spans="1:2" x14ac:dyDescent="0.2">
      <c r="A70">
        <v>67</v>
      </c>
      <c r="B70" s="4">
        <v>630000</v>
      </c>
    </row>
    <row r="71" spans="1:2" x14ac:dyDescent="0.2">
      <c r="A71">
        <v>68</v>
      </c>
      <c r="B71" s="4">
        <v>630000</v>
      </c>
    </row>
    <row r="72" spans="1:2" x14ac:dyDescent="0.2">
      <c r="A72">
        <v>69</v>
      </c>
      <c r="B72" s="4">
        <v>630000</v>
      </c>
    </row>
    <row r="73" spans="1:2" x14ac:dyDescent="0.2">
      <c r="A73">
        <v>70</v>
      </c>
      <c r="B73" s="4">
        <v>630000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病院</vt:lpstr>
      <vt:lpstr>貼付用</vt:lpstr>
      <vt:lpstr>計算用シート</vt:lpstr>
      <vt:lpstr>病院!Print_Area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髙村＿寿勇（看護政策係）</dc:creator>
  <cp:lastModifiedBy>岡垣＿謙介（医務係）</cp:lastModifiedBy>
  <cp:lastPrinted>2022-07-06T00:40:34Z</cp:lastPrinted>
  <dcterms:created xsi:type="dcterms:W3CDTF">2010-03-26T05:52:53Z</dcterms:created>
  <dcterms:modified xsi:type="dcterms:W3CDTF">2023-07-14T00:52:51Z</dcterms:modified>
</cp:coreProperties>
</file>