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9200" windowHeight="6970"/>
  </bookViews>
  <sheets>
    <sheet name="第1号様式" sheetId="2" r:id="rId1"/>
    <sheet name="第1号様式リスト" sheetId="3" state="hidden" r:id="rId2"/>
    <sheet name="登録簿転記用" sheetId="4" state="hidden" r:id="rId3"/>
  </sheets>
  <definedNames>
    <definedName name="_xlnm.Print_Area" localSheetId="0">第1号様式!$A$1:$AY$56</definedName>
  </definedNames>
  <calcPr calcId="162913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" i="4" l="1"/>
  <c r="Z2" i="4"/>
  <c r="U2" i="4"/>
  <c r="S2" i="4"/>
  <c r="T2" i="4" s="1"/>
  <c r="P2" i="4"/>
  <c r="O2" i="4"/>
  <c r="N2" i="4"/>
  <c r="M2" i="4"/>
  <c r="K2" i="4"/>
  <c r="J2" i="4"/>
  <c r="F2" i="4" l="1"/>
  <c r="D2" i="4"/>
  <c r="BB12" i="2" l="1"/>
  <c r="BB13" i="2"/>
  <c r="BB14" i="2"/>
  <c r="BB15" i="2"/>
  <c r="BB16" i="2"/>
  <c r="BB19" i="2"/>
  <c r="BB20" i="2"/>
  <c r="BB21" i="2"/>
  <c r="BB28" i="2"/>
  <c r="BB30" i="2"/>
  <c r="BB33" i="2"/>
  <c r="BB34" i="2"/>
  <c r="BB35" i="2"/>
  <c r="BB37" i="2"/>
  <c r="BB39" i="2"/>
  <c r="BB40" i="2"/>
  <c r="BB41" i="2"/>
  <c r="BB44" i="2"/>
  <c r="BB45" i="2"/>
  <c r="BB46" i="2"/>
  <c r="BB50" i="2"/>
  <c r="BB49" i="2"/>
  <c r="BB48" i="2"/>
</calcChain>
</file>

<file path=xl/comments1.xml><?xml version="1.0" encoding="utf-8"?>
<comments xmlns="http://schemas.openxmlformats.org/spreadsheetml/2006/main">
  <authors>
    <author>作成者</author>
  </authors>
  <commentList>
    <comment ref="J14" authorId="0" shapeId="0">
      <text>
        <r>
          <rPr>
            <sz val="12"/>
            <color indexed="81"/>
            <rFont val="ＭＳ 明朝"/>
            <family val="1"/>
            <charset val="128"/>
          </rPr>
          <t>部署等がない場合は記載不要です。
右のエラーは無視してください。</t>
        </r>
      </text>
    </comment>
    <comment ref="AI19" authorId="0" shapeId="0">
      <text>
        <r>
          <rPr>
            <sz val="12"/>
            <color indexed="81"/>
            <rFont val="ＭＳ 明朝"/>
            <family val="1"/>
            <charset val="128"/>
          </rPr>
          <t>FAXがない場合は記載不要です。
エラーは無視してください</t>
        </r>
        <r>
          <rPr>
            <sz val="9"/>
            <color indexed="81"/>
            <rFont val="ＭＳ 明朝"/>
            <family val="1"/>
            <charset val="128"/>
          </rPr>
          <t>。</t>
        </r>
      </text>
    </comment>
    <comment ref="J46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フレンドリーメニューとは
</t>
        </r>
        <r>
          <rPr>
            <sz val="11"/>
            <color indexed="81"/>
            <rFont val="MS P ゴシック"/>
            <family val="3"/>
            <charset val="128"/>
          </rPr>
          <t>おむつ交換台や授乳スペースのほか、優先駐車場、キッズスペース、ミルク用お湯の提供、子ども用食器やイスの貸出、使いやすいトイレ（ベビーキープ、幼児用トイレ）、その他（お座敷・個室)等を指す</t>
        </r>
      </text>
    </comment>
  </commentList>
</comments>
</file>

<file path=xl/sharedStrings.xml><?xml version="1.0" encoding="utf-8"?>
<sst xmlns="http://schemas.openxmlformats.org/spreadsheetml/2006/main" count="163" uniqueCount="120">
  <si>
    <t>企業・法人名</t>
    <rPh sb="0" eb="2">
      <t>キギョウ</t>
    </rPh>
    <rPh sb="3" eb="5">
      <t>ホウジン</t>
    </rPh>
    <rPh sb="5" eb="6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</si>
  <si>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</si>
  <si>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登録者情報</t>
    <rPh sb="0" eb="3">
      <t>トウロクシャ</t>
    </rPh>
    <rPh sb="3" eb="5">
      <t>ジョウホウ</t>
    </rPh>
    <phoneticPr fontId="1"/>
  </si>
  <si>
    <t>営業時間</t>
    <rPh sb="0" eb="2">
      <t>エイギョウ</t>
    </rPh>
    <rPh sb="2" eb="4">
      <t>ジカン</t>
    </rPh>
    <phoneticPr fontId="1"/>
  </si>
  <si>
    <t>特典サービスの内容</t>
    <rPh sb="0" eb="2">
      <t>トクテン</t>
    </rPh>
    <rPh sb="7" eb="9">
      <t>ナイヨウ</t>
    </rPh>
    <phoneticPr fontId="1"/>
  </si>
  <si>
    <t>業種の区分</t>
    <rPh sb="0" eb="2">
      <t>ギョウシュ</t>
    </rPh>
    <rPh sb="3" eb="5">
      <t>クブン</t>
    </rPh>
    <phoneticPr fontId="1"/>
  </si>
  <si>
    <t>サービス内容の区分</t>
    <rPh sb="4" eb="6">
      <t>ナイヨウ</t>
    </rPh>
    <rPh sb="7" eb="9">
      <t>クブン</t>
    </rPh>
    <phoneticPr fontId="1"/>
  </si>
  <si>
    <t>妊婦への特典対象</t>
    <rPh sb="0" eb="2">
      <t>ニンプ</t>
    </rPh>
    <rPh sb="4" eb="6">
      <t>トクテン</t>
    </rPh>
    <rPh sb="6" eb="8">
      <t>タイショウ</t>
    </rPh>
    <phoneticPr fontId="1"/>
  </si>
  <si>
    <t>全国共通展開への参加</t>
    <rPh sb="0" eb="2">
      <t>ゼンコク</t>
    </rPh>
    <rPh sb="2" eb="4">
      <t>キョウツウ</t>
    </rPh>
    <rPh sb="4" eb="6">
      <t>テンカイ</t>
    </rPh>
    <rPh sb="8" eb="10">
      <t>サンカ</t>
    </rPh>
    <phoneticPr fontId="1"/>
  </si>
  <si>
    <t>備考</t>
    <rPh sb="0" eb="2">
      <t>ビコウ</t>
    </rPh>
    <phoneticPr fontId="1"/>
  </si>
  <si>
    <t>担当者職名・氏名</t>
    <rPh sb="0" eb="3">
      <t>タントウシャ</t>
    </rPh>
    <rPh sb="3" eb="5">
      <t>ショクメイ</t>
    </rPh>
    <rPh sb="6" eb="8">
      <t>シメイ</t>
    </rPh>
    <phoneticPr fontId="1"/>
  </si>
  <si>
    <t>住　　所</t>
    <rPh sb="0" eb="1">
      <t>ジュウ</t>
    </rPh>
    <rPh sb="3" eb="4">
      <t>ショ</t>
    </rPh>
    <phoneticPr fontId="1"/>
  </si>
  <si>
    <t>連絡先TEL</t>
    <rPh sb="0" eb="3">
      <t>レンラクサキ</t>
    </rPh>
    <phoneticPr fontId="1"/>
  </si>
  <si>
    <t>連絡先FAX</t>
    <rPh sb="0" eb="3">
      <t>レンラクサキ</t>
    </rPh>
    <phoneticPr fontId="1"/>
  </si>
  <si>
    <t>担当者メールアドレス</t>
    <rPh sb="0" eb="3">
      <t>タントウシャ</t>
    </rPh>
    <phoneticPr fontId="1"/>
  </si>
  <si>
    <t>今後の連絡先
資料等送付先</t>
    <rPh sb="0" eb="2">
      <t>コンゴ</t>
    </rPh>
    <rPh sb="3" eb="6">
      <t>レンラクサキ</t>
    </rPh>
    <rPh sb="7" eb="9">
      <t>シリョウ</t>
    </rPh>
    <rPh sb="9" eb="10">
      <t>トウ</t>
    </rPh>
    <rPh sb="10" eb="13">
      <t>ソウフサキ</t>
    </rPh>
    <phoneticPr fontId="1"/>
  </si>
  <si>
    <t>店舗情報</t>
    <rPh sb="0" eb="2">
      <t>テンポ</t>
    </rPh>
    <rPh sb="2" eb="4">
      <t>ジョウホウ</t>
    </rPh>
    <phoneticPr fontId="1"/>
  </si>
  <si>
    <t>ウェブサイトURL</t>
    <phoneticPr fontId="1"/>
  </si>
  <si>
    <t>定休日等</t>
    <rPh sb="0" eb="3">
      <t>テイキュウビ</t>
    </rPh>
    <rPh sb="3" eb="4">
      <t>トウ</t>
    </rPh>
    <phoneticPr fontId="1"/>
  </si>
  <si>
    <t>フレンドリーメニュー</t>
    <phoneticPr fontId="1"/>
  </si>
  <si>
    <t>店舗・サービスのPR</t>
    <rPh sb="0" eb="2">
      <t>テンポ</t>
    </rPh>
    <phoneticPr fontId="1"/>
  </si>
  <si>
    <t>店舗・施設名</t>
    <rPh sb="0" eb="2">
      <t>テンポ</t>
    </rPh>
    <rPh sb="3" eb="6">
      <t>シセツメイ</t>
    </rPh>
    <phoneticPr fontId="1"/>
  </si>
  <si>
    <t>担当部署</t>
    <rPh sb="0" eb="2">
      <t>タントウ</t>
    </rPh>
    <rPh sb="2" eb="4">
      <t>ブショ</t>
    </rPh>
    <phoneticPr fontId="1"/>
  </si>
  <si>
    <t>〒</t>
    <phoneticPr fontId="1"/>
  </si>
  <si>
    <t>A</t>
    <phoneticPr fontId="1"/>
  </si>
  <si>
    <t>業種の区分は以下から選択してください。</t>
    <rPh sb="0" eb="2">
      <t>ギョウシュ</t>
    </rPh>
    <rPh sb="3" eb="5">
      <t>クブン</t>
    </rPh>
    <rPh sb="6" eb="8">
      <t>イカ</t>
    </rPh>
    <rPh sb="10" eb="12">
      <t>センタク</t>
    </rPh>
    <phoneticPr fontId="1"/>
  </si>
  <si>
    <t>１．総合スーパー</t>
    <rPh sb="2" eb="4">
      <t>ソウゴウ</t>
    </rPh>
    <phoneticPr fontId="2"/>
  </si>
  <si>
    <t>２．百貨店</t>
    <rPh sb="2" eb="5">
      <t>ヒャッカテン</t>
    </rPh>
    <phoneticPr fontId="2"/>
  </si>
  <si>
    <t>３．コンビニエンスストア</t>
  </si>
  <si>
    <t>４．飲食店・カフェ等</t>
    <rPh sb="2" eb="4">
      <t>インショク</t>
    </rPh>
    <rPh sb="4" eb="5">
      <t>テン</t>
    </rPh>
    <rPh sb="9" eb="10">
      <t>トウ</t>
    </rPh>
    <phoneticPr fontId="2"/>
  </si>
  <si>
    <t>５．食料品店</t>
    <rPh sb="2" eb="5">
      <t>ショクリョウヒン</t>
    </rPh>
    <rPh sb="5" eb="6">
      <t>テン</t>
    </rPh>
    <phoneticPr fontId="2"/>
  </si>
  <si>
    <t>６．家電店（量販店含む）</t>
    <rPh sb="2" eb="4">
      <t>カデン</t>
    </rPh>
    <rPh sb="4" eb="5">
      <t>テン</t>
    </rPh>
    <rPh sb="6" eb="8">
      <t>リョウハン</t>
    </rPh>
    <rPh sb="8" eb="9">
      <t>テン</t>
    </rPh>
    <rPh sb="9" eb="10">
      <t>フク</t>
    </rPh>
    <phoneticPr fontId="2"/>
  </si>
  <si>
    <t>７．衣料品・履物店</t>
    <rPh sb="2" eb="5">
      <t>イリョウヒン</t>
    </rPh>
    <rPh sb="6" eb="8">
      <t>ハキモノ</t>
    </rPh>
    <rPh sb="8" eb="9">
      <t>テン</t>
    </rPh>
    <phoneticPr fontId="2"/>
  </si>
  <si>
    <t>８．文具・玩具店・書店</t>
    <rPh sb="2" eb="4">
      <t>ブング</t>
    </rPh>
    <rPh sb="5" eb="7">
      <t>ガング</t>
    </rPh>
    <rPh sb="7" eb="8">
      <t>テン</t>
    </rPh>
    <phoneticPr fontId="2"/>
  </si>
  <si>
    <t>９．その他小売店</t>
    <rPh sb="4" eb="5">
      <t>タ</t>
    </rPh>
    <rPh sb="5" eb="7">
      <t>コウ</t>
    </rPh>
    <rPh sb="7" eb="8">
      <t>ミセ</t>
    </rPh>
    <phoneticPr fontId="2"/>
  </si>
  <si>
    <t>10．薬局・ドラッグストア</t>
    <rPh sb="3" eb="5">
      <t>ヤッキョク</t>
    </rPh>
    <phoneticPr fontId="2"/>
  </si>
  <si>
    <t>11．写真プリント・カメラ店</t>
    <rPh sb="3" eb="5">
      <t>シャシン</t>
    </rPh>
    <rPh sb="13" eb="14">
      <t>テン</t>
    </rPh>
    <phoneticPr fontId="2"/>
  </si>
  <si>
    <t>12．理容院・美容院</t>
    <rPh sb="3" eb="5">
      <t>リヨウ</t>
    </rPh>
    <rPh sb="5" eb="6">
      <t>イン</t>
    </rPh>
    <rPh sb="7" eb="10">
      <t>ビヨウイン</t>
    </rPh>
    <phoneticPr fontId="2"/>
  </si>
  <si>
    <t>13．エステサロン・ネイルサロン</t>
  </si>
  <si>
    <t>14．自動車・自転車店</t>
    <rPh sb="3" eb="6">
      <t>ジドウシャ</t>
    </rPh>
    <rPh sb="7" eb="10">
      <t>ジテンシャ</t>
    </rPh>
    <rPh sb="10" eb="11">
      <t>テン</t>
    </rPh>
    <phoneticPr fontId="2"/>
  </si>
  <si>
    <t>15．ガソリンスタンド</t>
  </si>
  <si>
    <t>16．学校・塾・カルチャースクール</t>
    <rPh sb="3" eb="5">
      <t>ガッコウ</t>
    </rPh>
    <rPh sb="6" eb="7">
      <t>ジュク</t>
    </rPh>
    <phoneticPr fontId="2"/>
  </si>
  <si>
    <t>17．娯楽サービス（映画館・遊園地等）</t>
    <rPh sb="3" eb="5">
      <t>ゴラク</t>
    </rPh>
    <rPh sb="10" eb="12">
      <t>エイガ</t>
    </rPh>
    <rPh sb="12" eb="13">
      <t>カン</t>
    </rPh>
    <rPh sb="14" eb="17">
      <t>ユウエンチ</t>
    </rPh>
    <rPh sb="17" eb="18">
      <t>トウ</t>
    </rPh>
    <phoneticPr fontId="2"/>
  </si>
  <si>
    <t>18．公共交通機関</t>
    <rPh sb="3" eb="5">
      <t>コウキョウ</t>
    </rPh>
    <rPh sb="5" eb="7">
      <t>コウツウ</t>
    </rPh>
    <rPh sb="7" eb="9">
      <t>キカン</t>
    </rPh>
    <phoneticPr fontId="2"/>
  </si>
  <si>
    <t>19．タクシー</t>
  </si>
  <si>
    <t>20．レンタカー・レンタサイクル</t>
  </si>
  <si>
    <t>21．レンタルビデオ等</t>
    <rPh sb="10" eb="11">
      <t>トウ</t>
    </rPh>
    <phoneticPr fontId="2"/>
  </si>
  <si>
    <t>22．物品レンタル</t>
    <rPh sb="3" eb="5">
      <t>ブッピン</t>
    </rPh>
    <phoneticPr fontId="2"/>
  </si>
  <si>
    <t>23．銀行・金融サービス</t>
    <rPh sb="3" eb="5">
      <t>ギンコウ</t>
    </rPh>
    <rPh sb="6" eb="8">
      <t>キンユウ</t>
    </rPh>
    <phoneticPr fontId="2"/>
  </si>
  <si>
    <t>24．電話・通信</t>
    <rPh sb="3" eb="5">
      <t>デンワ</t>
    </rPh>
    <rPh sb="6" eb="8">
      <t>ツウシン</t>
    </rPh>
    <phoneticPr fontId="2"/>
  </si>
  <si>
    <t>25．郵便・宅配</t>
    <rPh sb="3" eb="5">
      <t>ユウビン</t>
    </rPh>
    <rPh sb="6" eb="8">
      <t>タクハイ</t>
    </rPh>
    <phoneticPr fontId="2"/>
  </si>
  <si>
    <t>26．電気・ガス・水道</t>
    <rPh sb="3" eb="5">
      <t>デンキ</t>
    </rPh>
    <rPh sb="9" eb="11">
      <t>スイドウ</t>
    </rPh>
    <phoneticPr fontId="2"/>
  </si>
  <si>
    <t>27．旅行代理店・ホテル・旅館</t>
    <rPh sb="3" eb="5">
      <t>リョコウ</t>
    </rPh>
    <rPh sb="5" eb="7">
      <t>ダイリ</t>
    </rPh>
    <rPh sb="7" eb="8">
      <t>テン</t>
    </rPh>
    <rPh sb="13" eb="15">
      <t>リョカン</t>
    </rPh>
    <phoneticPr fontId="2"/>
  </si>
  <si>
    <t>28．動物園・植物園・博物館等</t>
    <rPh sb="3" eb="6">
      <t>ドウブツエン</t>
    </rPh>
    <rPh sb="7" eb="10">
      <t>ショクブツエン</t>
    </rPh>
    <rPh sb="11" eb="14">
      <t>ハクブツカン</t>
    </rPh>
    <rPh sb="14" eb="15">
      <t>トウ</t>
    </rPh>
    <phoneticPr fontId="2"/>
  </si>
  <si>
    <t>29．病院・医療サービス</t>
    <rPh sb="3" eb="5">
      <t>ビョウイン</t>
    </rPh>
    <rPh sb="6" eb="8">
      <t>イリョウ</t>
    </rPh>
    <phoneticPr fontId="2"/>
  </si>
  <si>
    <t>30．住宅・不動産</t>
    <rPh sb="3" eb="5">
      <t>ジュウタク</t>
    </rPh>
    <rPh sb="6" eb="9">
      <t>フドウサン</t>
    </rPh>
    <phoneticPr fontId="2"/>
  </si>
  <si>
    <t>31．リサイクルショップ</t>
  </si>
  <si>
    <t>32．その他</t>
    <rPh sb="5" eb="6">
      <t>タ</t>
    </rPh>
    <phoneticPr fontId="2"/>
  </si>
  <si>
    <t>B</t>
    <phoneticPr fontId="1"/>
  </si>
  <si>
    <t>サービスの内容の区分は以下から選択してください。</t>
    <rPh sb="5" eb="7">
      <t>ナイヨウ</t>
    </rPh>
    <rPh sb="8" eb="10">
      <t>クブン</t>
    </rPh>
    <rPh sb="11" eb="13">
      <t>イカ</t>
    </rPh>
    <rPh sb="15" eb="17">
      <t>センタク</t>
    </rPh>
    <phoneticPr fontId="1"/>
  </si>
  <si>
    <t>１．金銭面での優遇</t>
    <rPh sb="2" eb="4">
      <t>キンセン</t>
    </rPh>
    <rPh sb="4" eb="5">
      <t>メン</t>
    </rPh>
    <rPh sb="7" eb="9">
      <t>ユウグウ</t>
    </rPh>
    <phoneticPr fontId="2"/>
  </si>
  <si>
    <t>２．物品の提供</t>
    <rPh sb="2" eb="4">
      <t>ブッピン</t>
    </rPh>
    <rPh sb="5" eb="7">
      <t>テイキョウ</t>
    </rPh>
    <phoneticPr fontId="2"/>
  </si>
  <si>
    <t>３．場所の提供</t>
    <rPh sb="2" eb="4">
      <t>バショ</t>
    </rPh>
    <rPh sb="5" eb="7">
      <t>テイキョウ</t>
    </rPh>
    <phoneticPr fontId="2"/>
  </si>
  <si>
    <t>４．人的・情報の提供</t>
    <rPh sb="2" eb="4">
      <t>ジンテキ</t>
    </rPh>
    <rPh sb="5" eb="7">
      <t>ジョウホウ</t>
    </rPh>
    <rPh sb="8" eb="10">
      <t>テイキョウ</t>
    </rPh>
    <phoneticPr fontId="2"/>
  </si>
  <si>
    <t>５．時間・機会の提供</t>
    <rPh sb="2" eb="4">
      <t>ジカン</t>
    </rPh>
    <rPh sb="5" eb="7">
      <t>キカイ</t>
    </rPh>
    <rPh sb="8" eb="10">
      <t>テイキョウ</t>
    </rPh>
    <phoneticPr fontId="2"/>
  </si>
  <si>
    <t>６．上記以外</t>
    <rPh sb="2" eb="4">
      <t>ジョウキ</t>
    </rPh>
    <rPh sb="4" eb="6">
      <t>イガイ</t>
    </rPh>
    <phoneticPr fontId="2"/>
  </si>
  <si>
    <t>第 １ 号 様 式</t>
    <rPh sb="0" eb="1">
      <t>ダイ</t>
    </rPh>
    <rPh sb="4" eb="5">
      <t>ゴウ</t>
    </rPh>
    <rPh sb="6" eb="7">
      <t>サマ</t>
    </rPh>
    <rPh sb="8" eb="9">
      <t>シキ</t>
    </rPh>
    <phoneticPr fontId="1"/>
  </si>
  <si>
    <t>どさんこ・子育て特典制度の趣旨に賛同し、次のとおり協賛店舗として申込みます。</t>
    <rPh sb="5" eb="7">
      <t>コソダ</t>
    </rPh>
    <rPh sb="8" eb="10">
      <t>トクテン</t>
    </rPh>
    <rPh sb="10" eb="12">
      <t>セイド</t>
    </rPh>
    <rPh sb="13" eb="15">
      <t>シュシ</t>
    </rPh>
    <rPh sb="16" eb="18">
      <t>サンドウ</t>
    </rPh>
    <rPh sb="20" eb="21">
      <t>ツギ</t>
    </rPh>
    <rPh sb="25" eb="27">
      <t>キョウサン</t>
    </rPh>
    <rPh sb="27" eb="29">
      <t>テンポ</t>
    </rPh>
    <rPh sb="32" eb="33">
      <t>モウ</t>
    </rPh>
    <rPh sb="33" eb="34">
      <t>コ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</si>
  <si>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</si>
  <si>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</si>
  <si>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</si>
  <si>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どさんこ・子育て特典制度協賛店舗登録申込書</t>
    <rPh sb="5" eb="7">
      <t>コソダ</t>
    </rPh>
    <rPh sb="8" eb="10">
      <t>トクテン</t>
    </rPh>
    <rPh sb="10" eb="12">
      <t>セイド</t>
    </rPh>
    <rPh sb="12" eb="14">
      <t>キョウサン</t>
    </rPh>
    <rPh sb="14" eb="16">
      <t>テンポ</t>
    </rPh>
    <rPh sb="16" eb="18">
      <t>トウロク</t>
    </rPh>
    <rPh sb="18" eb="21">
      <t>モウシコミショ</t>
    </rPh>
    <phoneticPr fontId="1"/>
  </si>
  <si>
    <t>※同一事業者等において、複数の店舗又は施設を登録する場合は、一覧を添付してください。</t>
    <rPh sb="1" eb="3">
      <t>ドウイツ</t>
    </rPh>
    <rPh sb="3" eb="6">
      <t>ジギョウシャ</t>
    </rPh>
    <rPh sb="6" eb="7">
      <t>トウ</t>
    </rPh>
    <rPh sb="12" eb="14">
      <t>フクスウ</t>
    </rPh>
    <rPh sb="15" eb="17">
      <t>テンポ</t>
    </rPh>
    <rPh sb="17" eb="18">
      <t>マタ</t>
    </rPh>
    <rPh sb="19" eb="21">
      <t>シセツ</t>
    </rPh>
    <rPh sb="22" eb="24">
      <t>トウロク</t>
    </rPh>
    <rPh sb="26" eb="28">
      <t>バアイ</t>
    </rPh>
    <rPh sb="30" eb="32">
      <t>イチラン</t>
    </rPh>
    <rPh sb="33" eb="35">
      <t>テンプ</t>
    </rPh>
    <phoneticPr fontId="1"/>
  </si>
  <si>
    <t>事業区分</t>
    <rPh sb="0" eb="2">
      <t>ジギョウ</t>
    </rPh>
    <rPh sb="2" eb="4">
      <t>クブン</t>
    </rPh>
    <phoneticPr fontId="12"/>
  </si>
  <si>
    <t>新整理
番号</t>
    <rPh sb="0" eb="1">
      <t>シン</t>
    </rPh>
    <rPh sb="1" eb="3">
      <t>セイリ</t>
    </rPh>
    <rPh sb="4" eb="6">
      <t>バンゴウ</t>
    </rPh>
    <phoneticPr fontId="13"/>
  </si>
  <si>
    <t>旧整理
番号</t>
    <rPh sb="0" eb="1">
      <t>キュウ</t>
    </rPh>
    <rPh sb="1" eb="3">
      <t>セイリ</t>
    </rPh>
    <rPh sb="4" eb="6">
      <t>バンゴウ</t>
    </rPh>
    <phoneticPr fontId="12"/>
  </si>
  <si>
    <t>店舗・施設名
（全角）</t>
    <rPh sb="0" eb="2">
      <t>テンポ</t>
    </rPh>
    <rPh sb="3" eb="6">
      <t>シセツメイ</t>
    </rPh>
    <rPh sb="8" eb="10">
      <t>ゼンカク</t>
    </rPh>
    <phoneticPr fontId="13"/>
  </si>
  <si>
    <t>サイト
エリア区分</t>
    <rPh sb="7" eb="9">
      <t>クブン</t>
    </rPh>
    <phoneticPr fontId="12"/>
  </si>
  <si>
    <t>ジャンル１</t>
  </si>
  <si>
    <t>ジャンル２</t>
  </si>
  <si>
    <t>郵便番号
（半角）</t>
    <rPh sb="0" eb="2">
      <t>ユウビン</t>
    </rPh>
    <rPh sb="2" eb="4">
      <t>バンゴウ</t>
    </rPh>
    <rPh sb="6" eb="8">
      <t>ハンカク</t>
    </rPh>
    <phoneticPr fontId="12"/>
  </si>
  <si>
    <t>所在地（全角）</t>
    <rPh sb="4" eb="6">
      <t>ゼンカク</t>
    </rPh>
    <phoneticPr fontId="12"/>
  </si>
  <si>
    <t>営業日・営業時間</t>
    <rPh sb="0" eb="3">
      <t>エイギョウビ</t>
    </rPh>
    <rPh sb="4" eb="6">
      <t>エイギョウ</t>
    </rPh>
    <rPh sb="6" eb="8">
      <t>ジカン</t>
    </rPh>
    <phoneticPr fontId="13"/>
  </si>
  <si>
    <t>定休日</t>
  </si>
  <si>
    <t>電話番号（半角）</t>
    <rPh sb="5" eb="7">
      <t>ハンカク</t>
    </rPh>
    <phoneticPr fontId="12"/>
  </si>
  <si>
    <t>ホームページURL</t>
  </si>
  <si>
    <t>特典サービス内容</t>
  </si>
  <si>
    <t>フレンドリーメニュー</t>
  </si>
  <si>
    <t>ＰＲ等（+備考）</t>
    <rPh sb="2" eb="3">
      <t>ナド</t>
    </rPh>
    <rPh sb="5" eb="7">
      <t>ビコウ</t>
    </rPh>
    <phoneticPr fontId="14"/>
  </si>
  <si>
    <t>ＰＲ等</t>
    <rPh sb="2" eb="3">
      <t>ナド</t>
    </rPh>
    <phoneticPr fontId="13"/>
  </si>
  <si>
    <t>備考</t>
  </si>
  <si>
    <t>全国共通展開（文言版）</t>
    <rPh sb="0" eb="2">
      <t>ゼンコク</t>
    </rPh>
    <rPh sb="2" eb="4">
      <t>キョウツウ</t>
    </rPh>
    <rPh sb="4" eb="6">
      <t>テンカイ</t>
    </rPh>
    <rPh sb="7" eb="9">
      <t>モンゴン</t>
    </rPh>
    <rPh sb="9" eb="10">
      <t>バン</t>
    </rPh>
    <phoneticPr fontId="13"/>
  </si>
  <si>
    <t>全国共通展開</t>
    <rPh sb="0" eb="2">
      <t>ゼンコク</t>
    </rPh>
    <rPh sb="2" eb="4">
      <t>キョウツウ</t>
    </rPh>
    <rPh sb="4" eb="6">
      <t>テンカイ</t>
    </rPh>
    <phoneticPr fontId="13"/>
  </si>
  <si>
    <t>妊婦対象（文言）</t>
    <rPh sb="0" eb="2">
      <t>ニンプ</t>
    </rPh>
    <rPh sb="2" eb="4">
      <t>タイショウ</t>
    </rPh>
    <rPh sb="5" eb="7">
      <t>モンゴン</t>
    </rPh>
    <phoneticPr fontId="13"/>
  </si>
  <si>
    <t>妊婦対象</t>
    <rPh sb="0" eb="2">
      <t>ニンプ</t>
    </rPh>
    <rPh sb="2" eb="4">
      <t>タイショウ</t>
    </rPh>
    <phoneticPr fontId="13"/>
  </si>
  <si>
    <t>対象区分（文言版）</t>
    <rPh sb="0" eb="2">
      <t>タイショウ</t>
    </rPh>
    <rPh sb="2" eb="4">
      <t>クブン</t>
    </rPh>
    <rPh sb="5" eb="7">
      <t>モンゴン</t>
    </rPh>
    <rPh sb="7" eb="8">
      <t>バン</t>
    </rPh>
    <phoneticPr fontId="13"/>
  </si>
  <si>
    <t>市町村内限定</t>
    <rPh sb="0" eb="3">
      <t>シチョウソン</t>
    </rPh>
    <rPh sb="3" eb="4">
      <t>ナイ</t>
    </rPh>
    <rPh sb="4" eb="6">
      <t>ゲンテイ</t>
    </rPh>
    <phoneticPr fontId="13"/>
  </si>
  <si>
    <t>フレンドリー
メニュー</t>
  </si>
  <si>
    <t>業種の区分</t>
  </si>
  <si>
    <t>サービス内容の区分</t>
  </si>
  <si>
    <t>サービス内容の区分２</t>
  </si>
  <si>
    <t>所管
振興局</t>
  </si>
  <si>
    <t>市町村名</t>
    <rPh sb="0" eb="4">
      <t>シチョウソンメイ</t>
    </rPh>
    <phoneticPr fontId="12"/>
  </si>
  <si>
    <t>市町村用
整理番号</t>
    <rPh sb="0" eb="3">
      <t>シチョウソン</t>
    </rPh>
    <rPh sb="3" eb="4">
      <t>ヨウ</t>
    </rPh>
    <rPh sb="5" eb="7">
      <t>セイリ</t>
    </rPh>
    <rPh sb="7" eb="9">
      <t>バンゴウ</t>
    </rPh>
    <phoneticPr fontId="13"/>
  </si>
  <si>
    <t>企業名</t>
    <rPh sb="0" eb="2">
      <t>キギョウ</t>
    </rPh>
    <rPh sb="2" eb="3">
      <t>メイ</t>
    </rPh>
    <phoneticPr fontId="12"/>
  </si>
  <si>
    <t>企業用
整理番号</t>
    <rPh sb="0" eb="2">
      <t>キギョウ</t>
    </rPh>
    <rPh sb="2" eb="3">
      <t>ヨウ</t>
    </rPh>
    <rPh sb="4" eb="6">
      <t>セイリ</t>
    </rPh>
    <rPh sb="6" eb="8">
      <t>バンゴウ</t>
    </rPh>
    <phoneticPr fontId="12"/>
  </si>
  <si>
    <t>どさんこ協賛店</t>
    <rPh sb="4" eb="6">
      <t>キョウサン</t>
    </rPh>
    <rPh sb="6" eb="7">
      <t>テン</t>
    </rPh>
    <phoneticPr fontId="1"/>
  </si>
  <si>
    <t>ジャンル</t>
    <phoneticPr fontId="1"/>
  </si>
  <si>
    <t>ジャンルは以下から選択してください。</t>
    <rPh sb="5" eb="7">
      <t>イカ</t>
    </rPh>
    <rPh sb="9" eb="11">
      <t>センタク</t>
    </rPh>
    <phoneticPr fontId="1"/>
  </si>
  <si>
    <t>グルメ</t>
    <phoneticPr fontId="1"/>
  </si>
  <si>
    <t>ショッピング</t>
    <phoneticPr fontId="1"/>
  </si>
  <si>
    <t>ドラッグストア</t>
    <phoneticPr fontId="1"/>
  </si>
  <si>
    <t>暮らし</t>
    <rPh sb="0" eb="1">
      <t>ク</t>
    </rPh>
    <phoneticPr fontId="1"/>
  </si>
  <si>
    <t>学び</t>
    <rPh sb="0" eb="1">
      <t>マナ</t>
    </rPh>
    <phoneticPr fontId="1"/>
  </si>
  <si>
    <t>レジャー</t>
    <phoneticPr fontId="1"/>
  </si>
  <si>
    <t>美容</t>
    <rPh sb="0" eb="2">
      <t>ビヨウ</t>
    </rPh>
    <phoneticPr fontId="1"/>
  </si>
  <si>
    <t>健康</t>
    <rPh sb="0" eb="2">
      <t>ケンコウ</t>
    </rPh>
    <phoneticPr fontId="1"/>
  </si>
  <si>
    <t>C</t>
    <phoneticPr fontId="1"/>
  </si>
  <si>
    <t>値で貼り付け</t>
    <rPh sb="0" eb="1">
      <t>アタイ</t>
    </rPh>
    <rPh sb="2" eb="3">
      <t>ハ</t>
    </rPh>
    <rPh sb="4" eb="5">
      <t>ツ</t>
    </rPh>
    <phoneticPr fontId="1"/>
  </si>
  <si>
    <t>　北海道保健福祉部子ども政策局子ども政策企画課　行</t>
    <rPh sb="1" eb="4">
      <t>ホッカイドウ</t>
    </rPh>
    <rPh sb="4" eb="6">
      <t>ホケン</t>
    </rPh>
    <rPh sb="6" eb="9">
      <t>フクシブ</t>
    </rPh>
    <rPh sb="9" eb="10">
      <t>コ</t>
    </rPh>
    <rPh sb="12" eb="14">
      <t>セイサク</t>
    </rPh>
    <rPh sb="14" eb="15">
      <t>キョク</t>
    </rPh>
    <rPh sb="15" eb="16">
      <t>コ</t>
    </rPh>
    <rPh sb="18" eb="20">
      <t>セイサク</t>
    </rPh>
    <rPh sb="20" eb="22">
      <t>キカク</t>
    </rPh>
    <rPh sb="22" eb="23">
      <t>カ</t>
    </rPh>
    <rPh sb="24" eb="25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</si>
</sst>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11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sz val="24"/>
      <color theme="1"/>
      <name val="游ゴシック"/>
      <family val="2"/>
      <scheme val="minor"/>
    </font>
    <font>
      <b/>
      <sz val="11"/>
      <color indexed="81"/>
      <name val="MS P ゴシック"/>
      <family val="3"/>
      <charset val="128"/>
    </font>
    <font>
      <sz val="14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color indexed="81"/>
      <name val="ＭＳ 明朝"/>
      <family val="1"/>
      <charset val="128"/>
    </font>
    <font>
      <sz val="9"/>
      <color indexed="81"/>
      <name val="ＭＳ 明朝"/>
      <family val="1"/>
      <charset val="128"/>
    </font>
    <font>
      <b/>
      <sz val="11"/>
      <color rgb="FF3F3F3F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9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Fill="1" applyAlignment="1">
      <alignment shrinkToFit="1"/>
    </xf>
    <xf numFmtId="0" fontId="9" fillId="0" borderId="0" xfId="0" applyFont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shrinkToFit="1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9" fillId="0" borderId="0" xfId="0" applyFont="1" applyAlignment="1">
      <alignment horizontal="left" vertical="center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 wrapText="1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shrinkToFit="1"/>
    </xf>
    <xf numFmtId="0" fontId="9" fillId="0" borderId="0" xfId="0" applyFont="1" applyAlignment="1">
      <alignment horizontal="left" vertical="center" shrinkToFit="1"/>
    </xf>
    <xf numFmtId="0" fontId="7" fillId="0" borderId="3" xfId="0" applyFont="1" applyFill="1" applyBorder="1" applyAlignment="1">
      <alignment horizontal="center" shrinkToFit="1"/>
    </xf>
    <xf numFmtId="0" fontId="7" fillId="0" borderId="0" xfId="0" applyFont="1" applyFill="1" applyAlignment="1">
      <alignment horizont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9" fillId="0" borderId="0" xfId="0" applyFont="1" applyAlignment="1">
      <alignment horizontal="left" vertical="top" wrapText="1" shrinkToFit="1"/>
    </xf>
    <xf numFmtId="0" fontId="9" fillId="0" borderId="0" xfId="0" applyFont="1" applyAlignment="1">
      <alignment horizontal="left" vertical="top" shrinkToFit="1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shrinkToFit="1"/>
    </xf>
    <xf numFmtId="0" fontId="7" fillId="0" borderId="31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center" vertical="center" shrinkToFi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203627</xdr:colOff>
      <xdr:row>43</xdr:row>
      <xdr:rowOff>21932</xdr:rowOff>
    </xdr:from>
    <xdr:to>
      <xdr:col>39</xdr:col>
      <xdr:colOff>84845</xdr:colOff>
      <xdr:row>43</xdr:row>
      <xdr:rowOff>228121</xdr:rowOff>
    </xdr:to>
    <xdr:sp macro="" textlink="">
      <xdr:nvSpPr>
        <xdr:cNvPr id="24" name="テキスト ボックス 23"/>
        <xdr:cNvSpPr txBox="1"/>
      </xdr:nvSpPr>
      <xdr:spPr>
        <a:xfrm>
          <a:off x="8286270" y="14649611"/>
          <a:ext cx="1350789" cy="2061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※C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参照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（下部）</a:t>
          </a:r>
          <a:endParaRPr kumimoji="1" lang="ja-JP" altLang="en-US" sz="14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>
    <xdr:from>
      <xdr:col>34</xdr:col>
      <xdr:colOff>208429</xdr:colOff>
      <xdr:row>32</xdr:row>
      <xdr:rowOff>40341</xdr:rowOff>
    </xdr:from>
    <xdr:to>
      <xdr:col>45</xdr:col>
      <xdr:colOff>6723</xdr:colOff>
      <xdr:row>32</xdr:row>
      <xdr:rowOff>230841</xdr:rowOff>
    </xdr:to>
    <xdr:sp macro="" textlink="">
      <xdr:nvSpPr>
        <xdr:cNvPr id="19" name="テキスト ボックス 18"/>
        <xdr:cNvSpPr txBox="1"/>
      </xdr:nvSpPr>
      <xdr:spPr>
        <a:xfrm>
          <a:off x="8209429" y="10797988"/>
          <a:ext cx="2386853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上記と同じ</a:t>
          </a:r>
        </a:p>
      </xdr:txBody>
    </xdr:sp>
    <xdr:clientData/>
  </xdr:twoCellAnchor>
  <xdr:twoCellAnchor>
    <xdr:from>
      <xdr:col>9</xdr:col>
      <xdr:colOff>201706</xdr:colOff>
      <xdr:row>34</xdr:row>
      <xdr:rowOff>33618</xdr:rowOff>
    </xdr:from>
    <xdr:to>
      <xdr:col>20</xdr:col>
      <xdr:colOff>0</xdr:colOff>
      <xdr:row>34</xdr:row>
      <xdr:rowOff>224118</xdr:rowOff>
    </xdr:to>
    <xdr:sp macro="" textlink="">
      <xdr:nvSpPr>
        <xdr:cNvPr id="18" name="テキスト ボックス 17"/>
        <xdr:cNvSpPr txBox="1"/>
      </xdr:nvSpPr>
      <xdr:spPr>
        <a:xfrm>
          <a:off x="2319618" y="11463618"/>
          <a:ext cx="2386853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上記と同じ</a:t>
          </a:r>
        </a:p>
      </xdr:txBody>
    </xdr:sp>
    <xdr:clientData/>
  </xdr:twoCellAnchor>
  <xdr:twoCellAnchor>
    <xdr:from>
      <xdr:col>9</xdr:col>
      <xdr:colOff>224117</xdr:colOff>
      <xdr:row>32</xdr:row>
      <xdr:rowOff>67235</xdr:rowOff>
    </xdr:from>
    <xdr:to>
      <xdr:col>20</xdr:col>
      <xdr:colOff>22411</xdr:colOff>
      <xdr:row>32</xdr:row>
      <xdr:rowOff>257735</xdr:rowOff>
    </xdr:to>
    <xdr:sp macro="" textlink="">
      <xdr:nvSpPr>
        <xdr:cNvPr id="17" name="テキスト ボックス 16"/>
        <xdr:cNvSpPr txBox="1"/>
      </xdr:nvSpPr>
      <xdr:spPr>
        <a:xfrm>
          <a:off x="2342029" y="10824882"/>
          <a:ext cx="2386853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上記と同じ</a:t>
          </a:r>
        </a:p>
      </xdr:txBody>
    </xdr:sp>
    <xdr:clientData/>
  </xdr:twoCellAnchor>
  <xdr:twoCellAnchor>
    <xdr:from>
      <xdr:col>17</xdr:col>
      <xdr:colOff>179295</xdr:colOff>
      <xdr:row>29</xdr:row>
      <xdr:rowOff>44824</xdr:rowOff>
    </xdr:from>
    <xdr:to>
      <xdr:col>27</xdr:col>
      <xdr:colOff>212913</xdr:colOff>
      <xdr:row>29</xdr:row>
      <xdr:rowOff>235324</xdr:rowOff>
    </xdr:to>
    <xdr:sp macro="" textlink="">
      <xdr:nvSpPr>
        <xdr:cNvPr id="7" name="テキスト ボックス 6"/>
        <xdr:cNvSpPr txBox="1"/>
      </xdr:nvSpPr>
      <xdr:spPr>
        <a:xfrm>
          <a:off x="4179795" y="9793942"/>
          <a:ext cx="2386853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上記と同じ</a:t>
          </a:r>
        </a:p>
      </xdr:txBody>
    </xdr:sp>
    <xdr:clientData/>
  </xdr:twoCellAnchor>
  <xdr:twoCellAnchor>
    <xdr:from>
      <xdr:col>22</xdr:col>
      <xdr:colOff>78440</xdr:colOff>
      <xdr:row>22</xdr:row>
      <xdr:rowOff>280147</xdr:rowOff>
    </xdr:from>
    <xdr:to>
      <xdr:col>25</xdr:col>
      <xdr:colOff>156883</xdr:colOff>
      <xdr:row>24</xdr:row>
      <xdr:rowOff>11206</xdr:rowOff>
    </xdr:to>
    <xdr:sp macro="" textlink="">
      <xdr:nvSpPr>
        <xdr:cNvPr id="4" name="テキスト ボックス 3"/>
        <xdr:cNvSpPr txBox="1"/>
      </xdr:nvSpPr>
      <xdr:spPr>
        <a:xfrm>
          <a:off x="5255558" y="8012206"/>
          <a:ext cx="784413" cy="4034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twoCellAnchor>
  <xdr:twoCellAnchor>
    <xdr:from>
      <xdr:col>17</xdr:col>
      <xdr:colOff>156083</xdr:colOff>
      <xdr:row>22</xdr:row>
      <xdr:rowOff>268941</xdr:rowOff>
    </xdr:from>
    <xdr:to>
      <xdr:col>21</xdr:col>
      <xdr:colOff>55230</xdr:colOff>
      <xdr:row>24</xdr:row>
      <xdr:rowOff>11206</xdr:rowOff>
    </xdr:to>
    <xdr:sp macro="" textlink="">
      <xdr:nvSpPr>
        <xdr:cNvPr id="3" name="テキスト ボックス 2"/>
        <xdr:cNvSpPr txBox="1"/>
      </xdr:nvSpPr>
      <xdr:spPr>
        <a:xfrm>
          <a:off x="4319869" y="7752870"/>
          <a:ext cx="878861" cy="4226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各店舗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</xdr:col>
      <xdr:colOff>44824</xdr:colOff>
      <xdr:row>22</xdr:row>
      <xdr:rowOff>280147</xdr:rowOff>
    </xdr:from>
    <xdr:to>
      <xdr:col>17</xdr:col>
      <xdr:colOff>163285</xdr:colOff>
      <xdr:row>24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2494110" y="7764076"/>
          <a:ext cx="1832961" cy="4002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登録者（担当者）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127000</xdr:colOff>
          <xdr:row>22</xdr:row>
          <xdr:rowOff>127000</xdr:rowOff>
        </xdr:from>
        <xdr:to>
          <xdr:col>17</xdr:col>
          <xdr:colOff>152400</xdr:colOff>
          <xdr:row>24</xdr:row>
          <xdr:rowOff>50800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22</xdr:row>
          <xdr:rowOff>114300</xdr:rowOff>
        </xdr:from>
        <xdr:to>
          <xdr:col>23</xdr:col>
          <xdr:colOff>133350</xdr:colOff>
          <xdr:row>24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146050</xdr:colOff>
          <xdr:row>22</xdr:row>
          <xdr:rowOff>114300</xdr:rowOff>
        </xdr:from>
        <xdr:to>
          <xdr:col>27</xdr:col>
          <xdr:colOff>12700</xdr:colOff>
          <xdr:row>24</xdr:row>
          <xdr:rowOff>31750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32</xdr:row>
          <xdr:rowOff>38100</xdr:rowOff>
        </xdr:from>
        <xdr:to>
          <xdr:col>17</xdr:col>
          <xdr:colOff>146050</xdr:colOff>
          <xdr:row>32</xdr:row>
          <xdr:rowOff>279400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29</xdr:row>
          <xdr:rowOff>12700</xdr:rowOff>
        </xdr:from>
        <xdr:to>
          <xdr:col>25</xdr:col>
          <xdr:colOff>95250</xdr:colOff>
          <xdr:row>29</xdr:row>
          <xdr:rowOff>247650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32</xdr:row>
          <xdr:rowOff>0</xdr:rowOff>
        </xdr:from>
        <xdr:to>
          <xdr:col>42</xdr:col>
          <xdr:colOff>107950</xdr:colOff>
          <xdr:row>32</xdr:row>
          <xdr:rowOff>241300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34</xdr:row>
          <xdr:rowOff>12700</xdr:rowOff>
        </xdr:from>
        <xdr:to>
          <xdr:col>19</xdr:col>
          <xdr:colOff>171450</xdr:colOff>
          <xdr:row>34</xdr:row>
          <xdr:rowOff>260350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201705</xdr:colOff>
      <xdr:row>42</xdr:row>
      <xdr:rowOff>311363</xdr:rowOff>
    </xdr:from>
    <xdr:to>
      <xdr:col>14</xdr:col>
      <xdr:colOff>112058</xdr:colOff>
      <xdr:row>43</xdr:row>
      <xdr:rowOff>311363</xdr:rowOff>
    </xdr:to>
    <xdr:sp macro="" textlink="">
      <xdr:nvSpPr>
        <xdr:cNvPr id="9" name="テキスト ボックス 8"/>
        <xdr:cNvSpPr txBox="1"/>
      </xdr:nvSpPr>
      <xdr:spPr>
        <a:xfrm>
          <a:off x="2161134" y="14598863"/>
          <a:ext cx="1379924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※B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参照（下部</a:t>
          </a:r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</a:p>
      </xdr:txBody>
    </xdr:sp>
    <xdr:clientData fPrintsWithSheet="0"/>
  </xdr:twoCellAnchor>
  <xdr:twoCellAnchor>
    <xdr:from>
      <xdr:col>33</xdr:col>
      <xdr:colOff>204426</xdr:colOff>
      <xdr:row>26</xdr:row>
      <xdr:rowOff>246048</xdr:rowOff>
    </xdr:from>
    <xdr:to>
      <xdr:col>39</xdr:col>
      <xdr:colOff>114779</xdr:colOff>
      <xdr:row>27</xdr:row>
      <xdr:rowOff>246049</xdr:rowOff>
    </xdr:to>
    <xdr:sp macro="" textlink="">
      <xdr:nvSpPr>
        <xdr:cNvPr id="20" name="テキスト ボックス 19"/>
        <xdr:cNvSpPr txBox="1"/>
      </xdr:nvSpPr>
      <xdr:spPr>
        <a:xfrm>
          <a:off x="8287069" y="9090691"/>
          <a:ext cx="1379924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※A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参照（下部</a:t>
          </a:r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U75"/>
  <sheetViews>
    <sheetView showGridLines="0" tabSelected="1" zoomScale="70" zoomScaleNormal="70" zoomScaleSheetLayoutView="85" workbookViewId="0">
      <selection activeCell="A3" sqref="A3:AY6"/>
    </sheetView>
  </sheetViews>
  <sheetFormatPr defaultColWidth="3.08203125" defaultRowHeight="26.25" customHeight="1"/>
  <cols>
    <col min="1" max="24" width="3.08203125" style="4"/>
    <col min="25" max="25" width="3.08203125" style="4" customWidth="1"/>
    <col min="26" max="16384" width="3.08203125" style="4"/>
  </cols>
  <sheetData>
    <row r="1" spans="1:73" ht="26.25" customHeight="1">
      <c r="A1" s="85" t="s">
        <v>66</v>
      </c>
      <c r="B1" s="85"/>
      <c r="C1" s="85"/>
      <c r="D1" s="85"/>
      <c r="E1" s="85"/>
      <c r="F1" s="85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73" ht="26.25" customHeight="1">
      <c r="A2" s="85"/>
      <c r="B2" s="85"/>
      <c r="C2" s="85"/>
      <c r="D2" s="85"/>
      <c r="E2" s="85"/>
      <c r="F2" s="8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73" ht="26.25" customHeight="1">
      <c r="A3" s="37" t="s">
        <v>71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5"/>
    </row>
    <row r="4" spans="1:73" ht="26.2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5"/>
    </row>
    <row r="5" spans="1:73" ht="26.25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5"/>
      <c r="BB5" s="36"/>
      <c r="BC5" s="36"/>
      <c r="BD5" s="36"/>
      <c r="BE5" s="36"/>
      <c r="BF5" s="36"/>
      <c r="BG5" s="36"/>
      <c r="BH5" s="3"/>
      <c r="BI5" s="36"/>
      <c r="BJ5" s="36"/>
      <c r="BK5" s="36"/>
      <c r="BL5" s="3"/>
      <c r="BM5" s="36"/>
      <c r="BN5" s="36"/>
      <c r="BO5" s="36"/>
    </row>
    <row r="6" spans="1:73" ht="26.25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5"/>
    </row>
    <row r="7" spans="1:73" ht="26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6"/>
      <c r="AL7" s="36"/>
      <c r="AM7" s="36"/>
      <c r="AN7" s="36"/>
      <c r="AO7" s="36"/>
      <c r="AP7" s="36"/>
      <c r="AQ7" s="3" t="s">
        <v>68</v>
      </c>
      <c r="AR7" s="36"/>
      <c r="AS7" s="36"/>
      <c r="AT7" s="36"/>
      <c r="AU7" s="3" t="s">
        <v>69</v>
      </c>
      <c r="AV7" s="36"/>
      <c r="AW7" s="36"/>
      <c r="AX7" s="36"/>
      <c r="AY7" s="4" t="s">
        <v>70</v>
      </c>
    </row>
    <row r="8" spans="1:73" ht="26.25" customHeight="1">
      <c r="A8" s="93" t="s">
        <v>119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73" ht="26.25" customHeight="1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1:73" ht="26.25" customHeight="1">
      <c r="A10" s="3"/>
      <c r="B10" s="3" t="s">
        <v>67</v>
      </c>
      <c r="C10" s="6"/>
      <c r="D10" s="6"/>
      <c r="E10" s="6"/>
      <c r="F10" s="6"/>
      <c r="G10" s="6"/>
      <c r="H10" s="6"/>
      <c r="I10" s="6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</row>
    <row r="11" spans="1:73" ht="26.25" customHeight="1" thickBot="1">
      <c r="A11" s="3"/>
      <c r="B11" s="60" t="s">
        <v>2</v>
      </c>
      <c r="C11" s="60"/>
      <c r="D11" s="60"/>
      <c r="E11" s="60"/>
      <c r="F11" s="60"/>
      <c r="G11" s="60"/>
      <c r="H11" s="60"/>
      <c r="I11" s="6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</row>
    <row r="12" spans="1:73" ht="26.25" customHeight="1">
      <c r="A12" s="3"/>
      <c r="B12" s="50" t="s">
        <v>0</v>
      </c>
      <c r="C12" s="38"/>
      <c r="D12" s="38"/>
      <c r="E12" s="38"/>
      <c r="F12" s="38"/>
      <c r="G12" s="38"/>
      <c r="H12" s="38"/>
      <c r="I12" s="38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8" t="s">
        <v>1</v>
      </c>
      <c r="AB12" s="38"/>
      <c r="AC12" s="38"/>
      <c r="AD12" s="38"/>
      <c r="AE12" s="38"/>
      <c r="AF12" s="38"/>
      <c r="AG12" s="38"/>
      <c r="AH12" s="38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40"/>
      <c r="BB12" s="23" t="str">
        <f>IF(J12="","店舗名を入力してください。","OK")</f>
        <v>店舗名を入力してください。</v>
      </c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</row>
    <row r="13" spans="1:73" ht="26.25" customHeight="1">
      <c r="A13" s="3"/>
      <c r="B13" s="24"/>
      <c r="C13" s="25"/>
      <c r="D13" s="25"/>
      <c r="E13" s="25"/>
      <c r="F13" s="25"/>
      <c r="G13" s="25"/>
      <c r="H13" s="25"/>
      <c r="I13" s="25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25"/>
      <c r="AB13" s="25"/>
      <c r="AC13" s="25"/>
      <c r="AD13" s="25"/>
      <c r="AE13" s="25"/>
      <c r="AF13" s="25"/>
      <c r="AG13" s="25"/>
      <c r="AH13" s="25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2"/>
      <c r="BB13" s="23" t="str">
        <f>IF(AI12="","代表者氏名を入力してください。","OK")</f>
        <v>代表者氏名を入力してください。</v>
      </c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</row>
    <row r="14" spans="1:73" ht="26.25" customHeight="1">
      <c r="A14" s="3"/>
      <c r="B14" s="24" t="s">
        <v>22</v>
      </c>
      <c r="C14" s="25"/>
      <c r="D14" s="25"/>
      <c r="E14" s="25"/>
      <c r="F14" s="25"/>
      <c r="G14" s="25"/>
      <c r="H14" s="25"/>
      <c r="I14" s="25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25" t="s">
        <v>10</v>
      </c>
      <c r="AB14" s="25"/>
      <c r="AC14" s="25"/>
      <c r="AD14" s="25"/>
      <c r="AE14" s="25"/>
      <c r="AF14" s="25"/>
      <c r="AG14" s="25"/>
      <c r="AH14" s="25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2"/>
      <c r="BB14" s="23" t="str">
        <f>IF(J14="","担当部署を入力してください。","OK")</f>
        <v>担当部署を入力してください。</v>
      </c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</row>
    <row r="15" spans="1:73" ht="26.25" customHeight="1">
      <c r="A15" s="3"/>
      <c r="B15" s="24"/>
      <c r="C15" s="25"/>
      <c r="D15" s="25"/>
      <c r="E15" s="25"/>
      <c r="F15" s="25"/>
      <c r="G15" s="25"/>
      <c r="H15" s="25"/>
      <c r="I15" s="25"/>
      <c r="J15" s="49"/>
      <c r="K15" s="49"/>
      <c r="L15" s="49"/>
      <c r="M15" s="49"/>
      <c r="N15" s="49"/>
      <c r="O15" s="49"/>
      <c r="P15" s="49"/>
      <c r="Q15" s="49"/>
      <c r="R15" s="41"/>
      <c r="S15" s="41"/>
      <c r="T15" s="41"/>
      <c r="U15" s="41"/>
      <c r="V15" s="41"/>
      <c r="W15" s="41"/>
      <c r="X15" s="41"/>
      <c r="Y15" s="41"/>
      <c r="Z15" s="41"/>
      <c r="AA15" s="25"/>
      <c r="AB15" s="25"/>
      <c r="AC15" s="25"/>
      <c r="AD15" s="25"/>
      <c r="AE15" s="25"/>
      <c r="AF15" s="25"/>
      <c r="AG15" s="25"/>
      <c r="AH15" s="25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2"/>
      <c r="BB15" s="23" t="str">
        <f>IF(AI14="","職・氏名を入力してください。","OK")</f>
        <v>職・氏名を入力してください。</v>
      </c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</row>
    <row r="16" spans="1:73" ht="26.25" customHeight="1">
      <c r="A16" s="3"/>
      <c r="B16" s="64" t="s">
        <v>11</v>
      </c>
      <c r="C16" s="65"/>
      <c r="D16" s="65"/>
      <c r="E16" s="65"/>
      <c r="F16" s="65"/>
      <c r="G16" s="65"/>
      <c r="H16" s="65"/>
      <c r="I16" s="65"/>
      <c r="J16" s="30" t="s">
        <v>23</v>
      </c>
      <c r="K16" s="31"/>
      <c r="L16" s="31"/>
      <c r="M16" s="31"/>
      <c r="N16" s="31"/>
      <c r="O16" s="31"/>
      <c r="P16" s="31"/>
      <c r="Q16" s="72"/>
      <c r="R16" s="75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57"/>
      <c r="BB16" s="81" t="str">
        <f>IF(R16="","住所を入力してください。","OK")</f>
        <v>住所を入力してください。</v>
      </c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</row>
    <row r="17" spans="1:73" ht="26.25" customHeight="1">
      <c r="A17" s="3"/>
      <c r="B17" s="66"/>
      <c r="C17" s="67"/>
      <c r="D17" s="67"/>
      <c r="E17" s="67"/>
      <c r="F17" s="67"/>
      <c r="G17" s="67"/>
      <c r="H17" s="67"/>
      <c r="I17" s="67"/>
      <c r="J17" s="53"/>
      <c r="K17" s="54"/>
      <c r="L17" s="54"/>
      <c r="M17" s="54"/>
      <c r="N17" s="54"/>
      <c r="O17" s="54"/>
      <c r="P17" s="54"/>
      <c r="Q17" s="73"/>
      <c r="R17" s="76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8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</row>
    <row r="18" spans="1:73" ht="26.25" customHeight="1">
      <c r="A18" s="3"/>
      <c r="B18" s="68"/>
      <c r="C18" s="69"/>
      <c r="D18" s="69"/>
      <c r="E18" s="69"/>
      <c r="F18" s="69"/>
      <c r="G18" s="69"/>
      <c r="H18" s="69"/>
      <c r="I18" s="69"/>
      <c r="J18" s="33"/>
      <c r="K18" s="34"/>
      <c r="L18" s="34"/>
      <c r="M18" s="34"/>
      <c r="N18" s="34"/>
      <c r="O18" s="34"/>
      <c r="P18" s="34"/>
      <c r="Q18" s="74"/>
      <c r="R18" s="77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78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</row>
    <row r="19" spans="1:73" ht="26.25" customHeight="1">
      <c r="A19" s="3"/>
      <c r="B19" s="24" t="s">
        <v>12</v>
      </c>
      <c r="C19" s="25"/>
      <c r="D19" s="25"/>
      <c r="E19" s="25"/>
      <c r="F19" s="25"/>
      <c r="G19" s="25"/>
      <c r="H19" s="25"/>
      <c r="I19" s="25"/>
      <c r="J19" s="30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2"/>
      <c r="AA19" s="25" t="s">
        <v>13</v>
      </c>
      <c r="AB19" s="25"/>
      <c r="AC19" s="25"/>
      <c r="AD19" s="25"/>
      <c r="AE19" s="25"/>
      <c r="AF19" s="25"/>
      <c r="AG19" s="25"/>
      <c r="AH19" s="25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7"/>
      <c r="BB19" s="23" t="str">
        <f>IF(J19="","電話番号を入力してください。","OK")</f>
        <v>電話番号を入力してください。</v>
      </c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</row>
    <row r="20" spans="1:73" ht="26.25" customHeight="1">
      <c r="A20" s="3"/>
      <c r="B20" s="24"/>
      <c r="C20" s="25"/>
      <c r="D20" s="25"/>
      <c r="E20" s="25"/>
      <c r="F20" s="25"/>
      <c r="G20" s="25"/>
      <c r="H20" s="25"/>
      <c r="I20" s="25"/>
      <c r="J20" s="33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5"/>
      <c r="AA20" s="25"/>
      <c r="AB20" s="25"/>
      <c r="AC20" s="25"/>
      <c r="AD20" s="25"/>
      <c r="AE20" s="25"/>
      <c r="AF20" s="25"/>
      <c r="AG20" s="25"/>
      <c r="AH20" s="25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7"/>
      <c r="BB20" s="23" t="str">
        <f>IF(J19="","FAX番号を入力してください。","OK")</f>
        <v>FAX番号を入力してください。</v>
      </c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</row>
    <row r="21" spans="1:73" ht="26.25" customHeight="1">
      <c r="A21" s="3"/>
      <c r="B21" s="24" t="s">
        <v>14</v>
      </c>
      <c r="C21" s="25"/>
      <c r="D21" s="25"/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7"/>
      <c r="BB21" s="61" t="str">
        <f>IF(J21="","メールアドレスを入力してください。","OK")</f>
        <v>メールアドレスを入力してください。</v>
      </c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</row>
    <row r="22" spans="1:73" ht="26.25" customHeight="1">
      <c r="A22" s="3"/>
      <c r="B22" s="24"/>
      <c r="C22" s="25"/>
      <c r="D22" s="25"/>
      <c r="E22" s="25"/>
      <c r="F22" s="25"/>
      <c r="G22" s="25"/>
      <c r="H22" s="25"/>
      <c r="I22" s="25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9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</row>
    <row r="23" spans="1:73" ht="26.25" customHeight="1">
      <c r="A23" s="3"/>
      <c r="B23" s="43" t="s">
        <v>15</v>
      </c>
      <c r="C23" s="44"/>
      <c r="D23" s="44"/>
      <c r="E23" s="44"/>
      <c r="F23" s="44"/>
      <c r="G23" s="44"/>
      <c r="H23" s="44"/>
      <c r="I23" s="44"/>
      <c r="J23" s="30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57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</row>
    <row r="24" spans="1:73" ht="26.25" customHeight="1">
      <c r="A24" s="3"/>
      <c r="B24" s="45"/>
      <c r="C24" s="46"/>
      <c r="D24" s="46"/>
      <c r="E24" s="46"/>
      <c r="F24" s="46"/>
      <c r="G24" s="46"/>
      <c r="H24" s="46"/>
      <c r="I24" s="46"/>
      <c r="J24" s="53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8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</row>
    <row r="25" spans="1:73" ht="26.25" customHeight="1" thickBot="1">
      <c r="A25" s="3"/>
      <c r="B25" s="47"/>
      <c r="C25" s="48"/>
      <c r="D25" s="48"/>
      <c r="E25" s="48"/>
      <c r="F25" s="48"/>
      <c r="G25" s="48"/>
      <c r="H25" s="48"/>
      <c r="I25" s="48"/>
      <c r="J25" s="55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9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</row>
    <row r="26" spans="1:73" ht="26.25" customHeight="1">
      <c r="A26" s="3"/>
      <c r="B26" s="62" t="s">
        <v>16</v>
      </c>
      <c r="C26" s="62"/>
      <c r="D26" s="62"/>
      <c r="E26" s="62"/>
      <c r="F26" s="62"/>
      <c r="G26" s="62"/>
      <c r="H26" s="62"/>
      <c r="I26" s="6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</row>
    <row r="27" spans="1:73" ht="26.25" customHeight="1" thickBot="1">
      <c r="A27" s="3"/>
      <c r="B27" s="63"/>
      <c r="C27" s="63"/>
      <c r="D27" s="63"/>
      <c r="E27" s="63"/>
      <c r="F27" s="63"/>
      <c r="G27" s="63"/>
      <c r="H27" s="63"/>
      <c r="I27" s="6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</row>
    <row r="28" spans="1:73" ht="26.25" customHeight="1">
      <c r="A28" s="3"/>
      <c r="B28" s="50" t="s">
        <v>21</v>
      </c>
      <c r="C28" s="38"/>
      <c r="D28" s="38"/>
      <c r="E28" s="38"/>
      <c r="F28" s="38"/>
      <c r="G28" s="38"/>
      <c r="H28" s="38"/>
      <c r="I28" s="38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38" t="s">
        <v>107</v>
      </c>
      <c r="AB28" s="38"/>
      <c r="AC28" s="38"/>
      <c r="AD28" s="38"/>
      <c r="AE28" s="38"/>
      <c r="AF28" s="38"/>
      <c r="AG28" s="38"/>
      <c r="AH28" s="38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2"/>
      <c r="BB28" s="61" t="str">
        <f>IF(J28="","店舗・施設名を入力してください。","OK")</f>
        <v>店舗・施設名を入力してください。</v>
      </c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</row>
    <row r="29" spans="1:73" ht="26.25" customHeight="1">
      <c r="A29" s="3"/>
      <c r="B29" s="24"/>
      <c r="C29" s="25"/>
      <c r="D29" s="25"/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5"/>
      <c r="AB29" s="25"/>
      <c r="AC29" s="25"/>
      <c r="AD29" s="25"/>
      <c r="AE29" s="25"/>
      <c r="AF29" s="25"/>
      <c r="AG29" s="25"/>
      <c r="AH29" s="25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7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</row>
    <row r="30" spans="1:73" ht="26.25" customHeight="1">
      <c r="A30" s="3"/>
      <c r="B30" s="88" t="s">
        <v>11</v>
      </c>
      <c r="C30" s="44"/>
      <c r="D30" s="44"/>
      <c r="E30" s="44"/>
      <c r="F30" s="44"/>
      <c r="G30" s="44"/>
      <c r="H30" s="44"/>
      <c r="I30" s="44"/>
      <c r="J30" s="53" t="s">
        <v>23</v>
      </c>
      <c r="K30" s="54"/>
      <c r="L30" s="54"/>
      <c r="M30" s="54"/>
      <c r="N30" s="54"/>
      <c r="O30" s="54"/>
      <c r="P30" s="54"/>
      <c r="Q30" s="73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90"/>
      <c r="BB30" s="61" t="str">
        <f>IF(R30="","住所を入力してください。","OK")</f>
        <v>住所を入力してください。</v>
      </c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</row>
    <row r="31" spans="1:73" ht="26.25" customHeight="1">
      <c r="A31" s="3"/>
      <c r="B31" s="24"/>
      <c r="C31" s="25"/>
      <c r="D31" s="25"/>
      <c r="E31" s="25"/>
      <c r="F31" s="25"/>
      <c r="G31" s="25"/>
      <c r="H31" s="25"/>
      <c r="I31" s="25"/>
      <c r="J31" s="53"/>
      <c r="K31" s="54"/>
      <c r="L31" s="54"/>
      <c r="M31" s="54"/>
      <c r="N31" s="54"/>
      <c r="O31" s="54"/>
      <c r="P31" s="54"/>
      <c r="Q31" s="73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90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</row>
    <row r="32" spans="1:73" ht="26.25" customHeight="1">
      <c r="A32" s="3"/>
      <c r="B32" s="24"/>
      <c r="C32" s="25"/>
      <c r="D32" s="25"/>
      <c r="E32" s="25"/>
      <c r="F32" s="25"/>
      <c r="G32" s="25"/>
      <c r="H32" s="25"/>
      <c r="I32" s="25"/>
      <c r="J32" s="33"/>
      <c r="K32" s="34"/>
      <c r="L32" s="34"/>
      <c r="M32" s="34"/>
      <c r="N32" s="34"/>
      <c r="O32" s="34"/>
      <c r="P32" s="34"/>
      <c r="Q32" s="74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2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</row>
    <row r="33" spans="1:73" ht="26.25" customHeight="1">
      <c r="A33" s="3"/>
      <c r="B33" s="24" t="s">
        <v>12</v>
      </c>
      <c r="C33" s="25"/>
      <c r="D33" s="25"/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5" t="s">
        <v>13</v>
      </c>
      <c r="AB33" s="25"/>
      <c r="AC33" s="25"/>
      <c r="AD33" s="25"/>
      <c r="AE33" s="25"/>
      <c r="AF33" s="25"/>
      <c r="AG33" s="25"/>
      <c r="AH33" s="25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7"/>
      <c r="BB33" s="23" t="str">
        <f>IF(J33="","電話番号を入力してください。","OK")</f>
        <v>電話番号を入力してください。</v>
      </c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</row>
    <row r="34" spans="1:73" ht="26.25" customHeight="1">
      <c r="A34" s="3"/>
      <c r="B34" s="24"/>
      <c r="C34" s="25"/>
      <c r="D34" s="25"/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5"/>
      <c r="AB34" s="25"/>
      <c r="AC34" s="25"/>
      <c r="AD34" s="25"/>
      <c r="AE34" s="25"/>
      <c r="AF34" s="25"/>
      <c r="AG34" s="25"/>
      <c r="AH34" s="25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7"/>
      <c r="BB34" s="23" t="str">
        <f>IF(AI33="","FAX番号を入力してください。","OK")</f>
        <v>FAX番号を入力してください。</v>
      </c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</row>
    <row r="35" spans="1:73" ht="26.25" customHeight="1">
      <c r="A35" s="3"/>
      <c r="B35" s="24" t="s">
        <v>14</v>
      </c>
      <c r="C35" s="25"/>
      <c r="D35" s="25"/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7"/>
      <c r="BB35" s="61" t="str">
        <f>IF(J35="","メールアドレスを入力してください。","OK")</f>
        <v>メールアドレスを入力してください。</v>
      </c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</row>
    <row r="36" spans="1:73" ht="26.25" customHeight="1">
      <c r="A36" s="3"/>
      <c r="B36" s="24"/>
      <c r="C36" s="25"/>
      <c r="D36" s="25"/>
      <c r="E36" s="25"/>
      <c r="F36" s="25"/>
      <c r="G36" s="25"/>
      <c r="H36" s="25"/>
      <c r="I36" s="25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7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</row>
    <row r="37" spans="1:73" ht="26.25" customHeight="1">
      <c r="A37" s="3"/>
      <c r="B37" s="24" t="s">
        <v>17</v>
      </c>
      <c r="C37" s="25"/>
      <c r="D37" s="25"/>
      <c r="E37" s="25"/>
      <c r="F37" s="25"/>
      <c r="G37" s="25"/>
      <c r="H37" s="25"/>
      <c r="I37" s="25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7"/>
      <c r="BB37" s="61" t="str">
        <f>IF(J37="","URLを入力してください。","OK")</f>
        <v>URLを入力してください。</v>
      </c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</row>
    <row r="38" spans="1:73" ht="26.25" customHeight="1">
      <c r="A38" s="3"/>
      <c r="B38" s="24"/>
      <c r="C38" s="25"/>
      <c r="D38" s="25"/>
      <c r="E38" s="25"/>
      <c r="F38" s="25"/>
      <c r="G38" s="25"/>
      <c r="H38" s="25"/>
      <c r="I38" s="25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7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</row>
    <row r="39" spans="1:73" ht="26.25" customHeight="1">
      <c r="A39" s="3"/>
      <c r="B39" s="24" t="s">
        <v>3</v>
      </c>
      <c r="C39" s="25"/>
      <c r="D39" s="25"/>
      <c r="E39" s="25"/>
      <c r="F39" s="25"/>
      <c r="G39" s="25"/>
      <c r="H39" s="25"/>
      <c r="I39" s="25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5" t="s">
        <v>18</v>
      </c>
      <c r="AB39" s="25"/>
      <c r="AC39" s="25"/>
      <c r="AD39" s="25"/>
      <c r="AE39" s="25"/>
      <c r="AF39" s="25"/>
      <c r="AG39" s="25"/>
      <c r="AH39" s="25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7"/>
      <c r="BB39" s="23" t="str">
        <f>IF(J39="","営業時間を入力してください。","OK")</f>
        <v>営業時間を入力してください。</v>
      </c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</row>
    <row r="40" spans="1:73" ht="26.25" customHeight="1">
      <c r="A40" s="3"/>
      <c r="B40" s="24"/>
      <c r="C40" s="25"/>
      <c r="D40" s="25"/>
      <c r="E40" s="25"/>
      <c r="F40" s="25"/>
      <c r="G40" s="25"/>
      <c r="H40" s="25"/>
      <c r="I40" s="25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5"/>
      <c r="AB40" s="25"/>
      <c r="AC40" s="25"/>
      <c r="AD40" s="25"/>
      <c r="AE40" s="25"/>
      <c r="AF40" s="25"/>
      <c r="AG40" s="25"/>
      <c r="AH40" s="25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7"/>
      <c r="BB40" s="23" t="str">
        <f>IF(AI39="","定休日を入力してください。","OK")</f>
        <v>定休日を入力してください。</v>
      </c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</row>
    <row r="41" spans="1:73" ht="26.25" customHeight="1">
      <c r="A41" s="3"/>
      <c r="B41" s="24" t="s">
        <v>4</v>
      </c>
      <c r="C41" s="25"/>
      <c r="D41" s="25"/>
      <c r="E41" s="25"/>
      <c r="F41" s="25"/>
      <c r="G41" s="25"/>
      <c r="H41" s="25"/>
      <c r="I41" s="25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7"/>
      <c r="BB41" s="61" t="str">
        <f>IF(J41="","サービスの内容を入力してください。","OK")</f>
        <v>サービスの内容を入力してください。</v>
      </c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</row>
    <row r="42" spans="1:73" ht="26.25" customHeight="1">
      <c r="A42" s="3"/>
      <c r="B42" s="24"/>
      <c r="C42" s="25"/>
      <c r="D42" s="25"/>
      <c r="E42" s="25"/>
      <c r="F42" s="25"/>
      <c r="G42" s="25"/>
      <c r="H42" s="25"/>
      <c r="I42" s="25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7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</row>
    <row r="43" spans="1:73" ht="26.25" customHeight="1">
      <c r="A43" s="3"/>
      <c r="B43" s="24"/>
      <c r="C43" s="25"/>
      <c r="D43" s="25"/>
      <c r="E43" s="25"/>
      <c r="F43" s="25"/>
      <c r="G43" s="25"/>
      <c r="H43" s="25"/>
      <c r="I43" s="25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7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</row>
    <row r="44" spans="1:73" ht="26.25" customHeight="1">
      <c r="A44" s="3"/>
      <c r="B44" s="24" t="s">
        <v>5</v>
      </c>
      <c r="C44" s="25"/>
      <c r="D44" s="25"/>
      <c r="E44" s="25"/>
      <c r="F44" s="25"/>
      <c r="G44" s="25"/>
      <c r="H44" s="25"/>
      <c r="I44" s="25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5" t="s">
        <v>6</v>
      </c>
      <c r="AB44" s="25"/>
      <c r="AC44" s="25"/>
      <c r="AD44" s="25"/>
      <c r="AE44" s="25"/>
      <c r="AF44" s="25"/>
      <c r="AG44" s="25"/>
      <c r="AH44" s="25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7"/>
      <c r="BB44" s="23" t="str">
        <f>IF(J44="","業種区分を選択してください。","OK")</f>
        <v>業種区分を選択してください。</v>
      </c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</row>
    <row r="45" spans="1:73" ht="26.25" customHeight="1">
      <c r="A45" s="3"/>
      <c r="B45" s="24"/>
      <c r="C45" s="25"/>
      <c r="D45" s="25"/>
      <c r="E45" s="25"/>
      <c r="F45" s="25"/>
      <c r="G45" s="25"/>
      <c r="H45" s="25"/>
      <c r="I45" s="25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5"/>
      <c r="AB45" s="25"/>
      <c r="AC45" s="25"/>
      <c r="AD45" s="25"/>
      <c r="AE45" s="25"/>
      <c r="AF45" s="25"/>
      <c r="AG45" s="25"/>
      <c r="AH45" s="25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7"/>
      <c r="BB45" s="23" t="str">
        <f>IF(AI44="","サービス区分を選択してください。","OK")</f>
        <v>サービス区分を選択してください。</v>
      </c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</row>
    <row r="46" spans="1:73" ht="26.25" customHeight="1">
      <c r="A46" s="3"/>
      <c r="B46" s="24" t="s">
        <v>19</v>
      </c>
      <c r="C46" s="25"/>
      <c r="D46" s="25"/>
      <c r="E46" s="25"/>
      <c r="F46" s="25"/>
      <c r="G46" s="25"/>
      <c r="H46" s="25"/>
      <c r="I46" s="25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7"/>
      <c r="BB46" s="61" t="str">
        <f>IF(J46="","フレンドリーメニューを入力してください。","OK")</f>
        <v>フレンドリーメニューを入力してください。</v>
      </c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</row>
    <row r="47" spans="1:73" ht="26.25" customHeight="1">
      <c r="A47" s="3"/>
      <c r="B47" s="24"/>
      <c r="C47" s="25"/>
      <c r="D47" s="25"/>
      <c r="E47" s="25"/>
      <c r="F47" s="25"/>
      <c r="G47" s="25"/>
      <c r="H47" s="25"/>
      <c r="I47" s="25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7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</row>
    <row r="48" spans="1:73" ht="26.25" customHeight="1">
      <c r="A48" s="3"/>
      <c r="B48" s="24" t="s">
        <v>7</v>
      </c>
      <c r="C48" s="25"/>
      <c r="D48" s="25"/>
      <c r="E48" s="25"/>
      <c r="F48" s="25"/>
      <c r="G48" s="25"/>
      <c r="H48" s="25"/>
      <c r="I48" s="25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5" t="s">
        <v>8</v>
      </c>
      <c r="AB48" s="25"/>
      <c r="AC48" s="25"/>
      <c r="AD48" s="25"/>
      <c r="AE48" s="25"/>
      <c r="AF48" s="25"/>
      <c r="AG48" s="25"/>
      <c r="AH48" s="25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7"/>
      <c r="BB48" s="23" t="str">
        <f>IF(J48="","妊婦への対象を選択してください。","OK")</f>
        <v>妊婦への対象を選択してください。</v>
      </c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</row>
    <row r="49" spans="1:73" ht="26.25" customHeight="1">
      <c r="A49" s="3"/>
      <c r="B49" s="24"/>
      <c r="C49" s="25"/>
      <c r="D49" s="25"/>
      <c r="E49" s="25"/>
      <c r="F49" s="25"/>
      <c r="G49" s="25"/>
      <c r="H49" s="25"/>
      <c r="I49" s="25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5"/>
      <c r="AB49" s="25"/>
      <c r="AC49" s="25"/>
      <c r="AD49" s="25"/>
      <c r="AE49" s="25"/>
      <c r="AF49" s="25"/>
      <c r="AG49" s="25"/>
      <c r="AH49" s="25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7"/>
      <c r="BB49" s="23" t="str">
        <f>IF(AI48="","全国共通展開への参加を選択してください。","OK")</f>
        <v>全国共通展開への参加を選択してください。</v>
      </c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</row>
    <row r="50" spans="1:73" ht="26.25" customHeight="1">
      <c r="A50" s="3"/>
      <c r="B50" s="24" t="s">
        <v>20</v>
      </c>
      <c r="C50" s="25"/>
      <c r="D50" s="25"/>
      <c r="E50" s="25"/>
      <c r="F50" s="25"/>
      <c r="G50" s="25"/>
      <c r="H50" s="25"/>
      <c r="I50" s="25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2"/>
      <c r="BB50" s="61" t="str">
        <f>IF(J50="","道HPに掲載するPR文入力してください。","OK")</f>
        <v>道HPに掲載するPR文入力してください。</v>
      </c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</row>
    <row r="51" spans="1:73" ht="26.25" customHeight="1">
      <c r="A51" s="3"/>
      <c r="B51" s="24"/>
      <c r="C51" s="25"/>
      <c r="D51" s="25"/>
      <c r="E51" s="25"/>
      <c r="F51" s="25"/>
      <c r="G51" s="25"/>
      <c r="H51" s="25"/>
      <c r="I51" s="25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2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</row>
    <row r="52" spans="1:73" ht="26.25" customHeight="1">
      <c r="A52" s="3"/>
      <c r="B52" s="24"/>
      <c r="C52" s="25"/>
      <c r="D52" s="25"/>
      <c r="E52" s="25"/>
      <c r="F52" s="25"/>
      <c r="G52" s="25"/>
      <c r="H52" s="25"/>
      <c r="I52" s="25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2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</row>
    <row r="53" spans="1:73" ht="26.25" customHeight="1">
      <c r="A53" s="3"/>
      <c r="B53" s="24" t="s">
        <v>9</v>
      </c>
      <c r="C53" s="25"/>
      <c r="D53" s="25"/>
      <c r="E53" s="25"/>
      <c r="F53" s="25"/>
      <c r="G53" s="25"/>
      <c r="H53" s="25"/>
      <c r="I53" s="25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2"/>
    </row>
    <row r="54" spans="1:73" ht="26.25" customHeight="1">
      <c r="A54" s="3"/>
      <c r="B54" s="24"/>
      <c r="C54" s="25"/>
      <c r="D54" s="25"/>
      <c r="E54" s="25"/>
      <c r="F54" s="25"/>
      <c r="G54" s="25"/>
      <c r="H54" s="25"/>
      <c r="I54" s="25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2"/>
    </row>
    <row r="55" spans="1:73" ht="26.25" customHeight="1" thickBot="1">
      <c r="A55" s="3"/>
      <c r="B55" s="47"/>
      <c r="C55" s="48"/>
      <c r="D55" s="48"/>
      <c r="E55" s="48"/>
      <c r="F55" s="48"/>
      <c r="G55" s="48"/>
      <c r="H55" s="48"/>
      <c r="I55" s="48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4"/>
    </row>
    <row r="56" spans="1:73" ht="26.25" customHeight="1">
      <c r="B56" s="4" t="s">
        <v>72</v>
      </c>
    </row>
    <row r="57" spans="1:73" ht="26.25" customHeight="1" thickBot="1"/>
    <row r="58" spans="1:73" ht="26.25" customHeight="1">
      <c r="B58" s="8" t="s">
        <v>24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0"/>
      <c r="R58" s="8" t="s">
        <v>58</v>
      </c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10"/>
      <c r="AU58" s="8" t="s">
        <v>117</v>
      </c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0"/>
    </row>
    <row r="59" spans="1:73" ht="26.25" customHeight="1">
      <c r="B59" s="11" t="s">
        <v>108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3"/>
      <c r="R59" s="11" t="s">
        <v>25</v>
      </c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3"/>
      <c r="AU59" s="11" t="s">
        <v>59</v>
      </c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3"/>
    </row>
    <row r="60" spans="1:73" ht="26.25" customHeight="1">
      <c r="B60" s="11" t="s">
        <v>109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3"/>
      <c r="R60" s="70" t="s">
        <v>26</v>
      </c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 t="s">
        <v>42</v>
      </c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86"/>
      <c r="AU60" s="70" t="s">
        <v>60</v>
      </c>
      <c r="AV60" s="71"/>
      <c r="AW60" s="71"/>
      <c r="AX60" s="71"/>
      <c r="AY60" s="71"/>
      <c r="AZ60" s="71"/>
      <c r="BA60" s="71"/>
      <c r="BB60" s="71"/>
      <c r="BC60" s="71"/>
      <c r="BD60" s="71"/>
      <c r="BE60" s="12"/>
      <c r="BF60" s="12"/>
      <c r="BG60" s="12"/>
      <c r="BH60" s="12"/>
      <c r="BI60" s="12"/>
      <c r="BJ60" s="12"/>
      <c r="BK60" s="12"/>
      <c r="BL60" s="12"/>
      <c r="BM60" s="13"/>
    </row>
    <row r="61" spans="1:73" ht="26.25" customHeight="1">
      <c r="B61" s="11" t="s">
        <v>110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3"/>
      <c r="R61" s="70" t="s">
        <v>27</v>
      </c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 t="s">
        <v>43</v>
      </c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86"/>
      <c r="AU61" s="70" t="s">
        <v>61</v>
      </c>
      <c r="AV61" s="71"/>
      <c r="AW61" s="71"/>
      <c r="AX61" s="71"/>
      <c r="AY61" s="71"/>
      <c r="AZ61" s="71"/>
      <c r="BA61" s="71"/>
      <c r="BB61" s="71"/>
      <c r="BC61" s="71"/>
      <c r="BD61" s="71"/>
      <c r="BE61" s="12"/>
      <c r="BF61" s="12"/>
      <c r="BG61" s="12"/>
      <c r="BH61" s="12"/>
      <c r="BI61" s="12"/>
      <c r="BJ61" s="12"/>
      <c r="BK61" s="12"/>
      <c r="BL61" s="12"/>
      <c r="BM61" s="13"/>
    </row>
    <row r="62" spans="1:73" ht="26.25" customHeight="1">
      <c r="B62" s="11" t="s">
        <v>111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3"/>
      <c r="R62" s="70" t="s">
        <v>28</v>
      </c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 t="s">
        <v>44</v>
      </c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86"/>
      <c r="AU62" s="70" t="s">
        <v>62</v>
      </c>
      <c r="AV62" s="71"/>
      <c r="AW62" s="71"/>
      <c r="AX62" s="71"/>
      <c r="AY62" s="71"/>
      <c r="AZ62" s="71"/>
      <c r="BA62" s="71"/>
      <c r="BB62" s="71"/>
      <c r="BC62" s="71"/>
      <c r="BD62" s="71"/>
      <c r="BE62" s="12"/>
      <c r="BF62" s="12"/>
      <c r="BG62" s="12"/>
      <c r="BH62" s="12"/>
      <c r="BI62" s="12"/>
      <c r="BJ62" s="12"/>
      <c r="BK62" s="12"/>
      <c r="BL62" s="12"/>
      <c r="BM62" s="13"/>
    </row>
    <row r="63" spans="1:73" ht="26.25" customHeight="1">
      <c r="B63" s="11" t="s">
        <v>112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3"/>
      <c r="R63" s="70" t="s">
        <v>29</v>
      </c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 t="s">
        <v>45</v>
      </c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86"/>
      <c r="AU63" s="70" t="s">
        <v>63</v>
      </c>
      <c r="AV63" s="71"/>
      <c r="AW63" s="71"/>
      <c r="AX63" s="71"/>
      <c r="AY63" s="71"/>
      <c r="AZ63" s="71"/>
      <c r="BA63" s="71"/>
      <c r="BB63" s="71"/>
      <c r="BC63" s="71"/>
      <c r="BD63" s="71"/>
      <c r="BE63" s="12"/>
      <c r="BF63" s="12"/>
      <c r="BG63" s="12"/>
      <c r="BH63" s="12"/>
      <c r="BI63" s="12"/>
      <c r="BJ63" s="12"/>
      <c r="BK63" s="12"/>
      <c r="BL63" s="12"/>
      <c r="BM63" s="13"/>
    </row>
    <row r="64" spans="1:73" ht="26.25" customHeight="1">
      <c r="B64" s="11" t="s">
        <v>113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3"/>
      <c r="R64" s="70" t="s">
        <v>30</v>
      </c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 t="s">
        <v>46</v>
      </c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86"/>
      <c r="AU64" s="70" t="s">
        <v>64</v>
      </c>
      <c r="AV64" s="71"/>
      <c r="AW64" s="71"/>
      <c r="AX64" s="71"/>
      <c r="AY64" s="71"/>
      <c r="AZ64" s="71"/>
      <c r="BA64" s="71"/>
      <c r="BB64" s="71"/>
      <c r="BC64" s="71"/>
      <c r="BD64" s="71"/>
      <c r="BE64" s="12"/>
      <c r="BF64" s="12"/>
      <c r="BG64" s="12"/>
      <c r="BH64" s="12"/>
      <c r="BI64" s="12"/>
      <c r="BJ64" s="12"/>
      <c r="BK64" s="12"/>
      <c r="BL64" s="12"/>
      <c r="BM64" s="13"/>
    </row>
    <row r="65" spans="2:65" ht="26.25" customHeight="1" thickBot="1">
      <c r="B65" s="11" t="s">
        <v>114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3"/>
      <c r="R65" s="70" t="s">
        <v>31</v>
      </c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 t="s">
        <v>47</v>
      </c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86"/>
      <c r="AU65" s="79" t="s">
        <v>65</v>
      </c>
      <c r="AV65" s="80"/>
      <c r="AW65" s="80"/>
      <c r="AX65" s="80"/>
      <c r="AY65" s="80"/>
      <c r="AZ65" s="80"/>
      <c r="BA65" s="80"/>
      <c r="BB65" s="80"/>
      <c r="BC65" s="80"/>
      <c r="BD65" s="80"/>
      <c r="BE65" s="14"/>
      <c r="BF65" s="14"/>
      <c r="BG65" s="14"/>
      <c r="BH65" s="14"/>
      <c r="BI65" s="14"/>
      <c r="BJ65" s="14"/>
      <c r="BK65" s="14"/>
      <c r="BL65" s="14"/>
      <c r="BM65" s="15"/>
    </row>
    <row r="66" spans="2:65" ht="26.25" customHeight="1">
      <c r="B66" s="11" t="s">
        <v>115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3"/>
      <c r="R66" s="70" t="s">
        <v>32</v>
      </c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 t="s">
        <v>48</v>
      </c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86"/>
    </row>
    <row r="67" spans="2:65" ht="26.25" customHeight="1" thickBot="1">
      <c r="B67" s="16" t="s">
        <v>116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5"/>
      <c r="R67" s="70" t="s">
        <v>33</v>
      </c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 t="s">
        <v>49</v>
      </c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86"/>
    </row>
    <row r="68" spans="2:65" ht="26.25" customHeight="1">
      <c r="R68" s="70" t="s">
        <v>34</v>
      </c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 t="s">
        <v>50</v>
      </c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86"/>
    </row>
    <row r="69" spans="2:65" ht="26.25" customHeight="1">
      <c r="R69" s="70" t="s">
        <v>35</v>
      </c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 t="s">
        <v>51</v>
      </c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86"/>
    </row>
    <row r="70" spans="2:65" ht="26.25" customHeight="1">
      <c r="R70" s="70" t="s">
        <v>36</v>
      </c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 t="s">
        <v>52</v>
      </c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86"/>
    </row>
    <row r="71" spans="2:65" ht="26.25" customHeight="1">
      <c r="R71" s="70" t="s">
        <v>37</v>
      </c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 t="s">
        <v>53</v>
      </c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86"/>
    </row>
    <row r="72" spans="2:65" ht="26.25" customHeight="1">
      <c r="R72" s="70" t="s">
        <v>38</v>
      </c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 t="s">
        <v>54</v>
      </c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86"/>
    </row>
    <row r="73" spans="2:65" ht="26.25" customHeight="1">
      <c r="R73" s="70" t="s">
        <v>39</v>
      </c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 t="s">
        <v>55</v>
      </c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86"/>
    </row>
    <row r="74" spans="2:65" ht="26.25" customHeight="1">
      <c r="R74" s="70" t="s">
        <v>40</v>
      </c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 t="s">
        <v>56</v>
      </c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86"/>
    </row>
    <row r="75" spans="2:65" ht="26.25" customHeight="1" thickBot="1">
      <c r="R75" s="79" t="s">
        <v>41</v>
      </c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 t="s">
        <v>57</v>
      </c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7"/>
    </row>
  </sheetData>
  <dataConsolidate/>
  <mergeCells count="132">
    <mergeCell ref="A1:F2"/>
    <mergeCell ref="AF72:AS72"/>
    <mergeCell ref="AF73:AS73"/>
    <mergeCell ref="AF74:AS74"/>
    <mergeCell ref="AF75:AS75"/>
    <mergeCell ref="AU64:BD64"/>
    <mergeCell ref="R72:AE72"/>
    <mergeCell ref="R73:AE73"/>
    <mergeCell ref="R74:AE74"/>
    <mergeCell ref="R75:AE75"/>
    <mergeCell ref="AF60:AS60"/>
    <mergeCell ref="AF61:AS61"/>
    <mergeCell ref="AF62:AS62"/>
    <mergeCell ref="AF63:AS63"/>
    <mergeCell ref="AF64:AS64"/>
    <mergeCell ref="AF65:AS65"/>
    <mergeCell ref="AF66:AS66"/>
    <mergeCell ref="AF67:AS67"/>
    <mergeCell ref="AF68:AS68"/>
    <mergeCell ref="AF69:AS69"/>
    <mergeCell ref="AF70:AS70"/>
    <mergeCell ref="AF71:AS71"/>
    <mergeCell ref="B30:I32"/>
    <mergeCell ref="R30:AY32"/>
    <mergeCell ref="R69:AE69"/>
    <mergeCell ref="R70:AE70"/>
    <mergeCell ref="B39:I40"/>
    <mergeCell ref="AI39:AY40"/>
    <mergeCell ref="B41:I43"/>
    <mergeCell ref="J41:AY43"/>
    <mergeCell ref="B44:I45"/>
    <mergeCell ref="J44:Z45"/>
    <mergeCell ref="AA44:AH45"/>
    <mergeCell ref="AI44:AY45"/>
    <mergeCell ref="B50:I52"/>
    <mergeCell ref="J50:AY52"/>
    <mergeCell ref="B53:I55"/>
    <mergeCell ref="J53:AY55"/>
    <mergeCell ref="B46:I47"/>
    <mergeCell ref="J46:AY47"/>
    <mergeCell ref="B48:I49"/>
    <mergeCell ref="J48:Z49"/>
    <mergeCell ref="AA48:AH49"/>
    <mergeCell ref="AI48:AY49"/>
    <mergeCell ref="R71:AE71"/>
    <mergeCell ref="AU63:BD63"/>
    <mergeCell ref="AU62:BD62"/>
    <mergeCell ref="AU61:BD61"/>
    <mergeCell ref="J16:J18"/>
    <mergeCell ref="K16:Q18"/>
    <mergeCell ref="J30:J32"/>
    <mergeCell ref="K30:Q32"/>
    <mergeCell ref="J28:Z29"/>
    <mergeCell ref="R16:AY18"/>
    <mergeCell ref="R60:AE60"/>
    <mergeCell ref="R61:AE61"/>
    <mergeCell ref="R62:AE62"/>
    <mergeCell ref="R63:AE63"/>
    <mergeCell ref="R64:AE64"/>
    <mergeCell ref="R65:AE65"/>
    <mergeCell ref="R66:AE66"/>
    <mergeCell ref="R67:AE67"/>
    <mergeCell ref="R68:AE68"/>
    <mergeCell ref="AU60:BD60"/>
    <mergeCell ref="AU65:BD65"/>
    <mergeCell ref="BB16:BU18"/>
    <mergeCell ref="J39:Z40"/>
    <mergeCell ref="AA39:AH40"/>
    <mergeCell ref="BB50:BU52"/>
    <mergeCell ref="BB19:BU19"/>
    <mergeCell ref="BB20:BU20"/>
    <mergeCell ref="BB33:BU33"/>
    <mergeCell ref="BB34:BU34"/>
    <mergeCell ref="BB39:BU39"/>
    <mergeCell ref="BB44:BU44"/>
    <mergeCell ref="BB45:BU45"/>
    <mergeCell ref="BB49:BU49"/>
    <mergeCell ref="BB48:BU48"/>
    <mergeCell ref="BB40:BU40"/>
    <mergeCell ref="BB21:BU22"/>
    <mergeCell ref="BB23:BU25"/>
    <mergeCell ref="BB28:BU29"/>
    <mergeCell ref="BB30:BU32"/>
    <mergeCell ref="BB35:BU36"/>
    <mergeCell ref="BB37:BU38"/>
    <mergeCell ref="BB41:BU43"/>
    <mergeCell ref="BB46:BU47"/>
    <mergeCell ref="B23:I25"/>
    <mergeCell ref="B19:I20"/>
    <mergeCell ref="B14:I15"/>
    <mergeCell ref="J14:Z15"/>
    <mergeCell ref="AA14:AH15"/>
    <mergeCell ref="AI14:AY15"/>
    <mergeCell ref="J37:AY38"/>
    <mergeCell ref="AA19:AH20"/>
    <mergeCell ref="AI19:AY20"/>
    <mergeCell ref="B33:I34"/>
    <mergeCell ref="J33:Z34"/>
    <mergeCell ref="AA33:AH34"/>
    <mergeCell ref="AI33:AY34"/>
    <mergeCell ref="B35:I36"/>
    <mergeCell ref="J35:AY36"/>
    <mergeCell ref="B37:I38"/>
    <mergeCell ref="AA28:AH29"/>
    <mergeCell ref="AI28:AY29"/>
    <mergeCell ref="J23:Z25"/>
    <mergeCell ref="AA23:AY25"/>
    <mergeCell ref="B26:I27"/>
    <mergeCell ref="B28:I29"/>
    <mergeCell ref="B16:I18"/>
    <mergeCell ref="A8:V9"/>
    <mergeCell ref="BB12:BU12"/>
    <mergeCell ref="BB13:BU13"/>
    <mergeCell ref="BB14:BU14"/>
    <mergeCell ref="BB15:BU15"/>
    <mergeCell ref="B21:I22"/>
    <mergeCell ref="J21:AY22"/>
    <mergeCell ref="J19:Z20"/>
    <mergeCell ref="BB5:BD5"/>
    <mergeCell ref="BE5:BG5"/>
    <mergeCell ref="BI5:BK5"/>
    <mergeCell ref="BM5:BO5"/>
    <mergeCell ref="AK7:AM7"/>
    <mergeCell ref="AN7:AP7"/>
    <mergeCell ref="AR7:AT7"/>
    <mergeCell ref="AV7:AX7"/>
    <mergeCell ref="A3:AY6"/>
    <mergeCell ref="AA12:AH13"/>
    <mergeCell ref="AI12:AY13"/>
    <mergeCell ref="B12:I13"/>
    <mergeCell ref="B11:I11"/>
    <mergeCell ref="J12:Z13"/>
  </mergeCells>
  <phoneticPr fontId="1"/>
  <dataValidations count="3">
    <dataValidation type="list" allowBlank="1" showInputMessage="1" showErrorMessage="1" sqref="J48:Z49">
      <formula1>"対象とする,対象としない"</formula1>
    </dataValidation>
    <dataValidation type="list" allowBlank="1" showInputMessage="1" showErrorMessage="1" sqref="AI48:AY49">
      <formula1>"参加する,参加しない"</formula1>
    </dataValidation>
    <dataValidation type="list" allowBlank="1" showInputMessage="1" showErrorMessage="1" sqref="AI28:AY29">
      <formula1>$B$60:$B$67</formula1>
    </dataValidation>
  </dataValidations>
  <printOptions horizontalCentered="1"/>
  <pageMargins left="0.19685039370078741" right="0.19685039370078741" top="0.19685039370078741" bottom="0.19685039370078741" header="0" footer="0"/>
  <pageSetup paperSize="9" scale="56" orientation="portrait" blackAndWhite="1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9</xdr:col>
                    <xdr:colOff>127000</xdr:colOff>
                    <xdr:row>22</xdr:row>
                    <xdr:rowOff>127000</xdr:rowOff>
                  </from>
                  <to>
                    <xdr:col>17</xdr:col>
                    <xdr:colOff>152400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16</xdr:col>
                    <xdr:colOff>228600</xdr:colOff>
                    <xdr:row>22</xdr:row>
                    <xdr:rowOff>114300</xdr:rowOff>
                  </from>
                  <to>
                    <xdr:col>23</xdr:col>
                    <xdr:colOff>133350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21</xdr:col>
                    <xdr:colOff>146050</xdr:colOff>
                    <xdr:row>22</xdr:row>
                    <xdr:rowOff>114300</xdr:rowOff>
                  </from>
                  <to>
                    <xdr:col>27</xdr:col>
                    <xdr:colOff>12700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9</xdr:col>
                    <xdr:colOff>114300</xdr:colOff>
                    <xdr:row>32</xdr:row>
                    <xdr:rowOff>38100</xdr:rowOff>
                  </from>
                  <to>
                    <xdr:col>17</xdr:col>
                    <xdr:colOff>146050</xdr:colOff>
                    <xdr:row>32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17</xdr:col>
                    <xdr:colOff>57150</xdr:colOff>
                    <xdr:row>29</xdr:row>
                    <xdr:rowOff>12700</xdr:rowOff>
                  </from>
                  <to>
                    <xdr:col>25</xdr:col>
                    <xdr:colOff>95250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34</xdr:col>
                    <xdr:colOff>76200</xdr:colOff>
                    <xdr:row>32</xdr:row>
                    <xdr:rowOff>0</xdr:rowOff>
                  </from>
                  <to>
                    <xdr:col>42</xdr:col>
                    <xdr:colOff>107950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9</xdr:col>
                    <xdr:colOff>76200</xdr:colOff>
                    <xdr:row>34</xdr:row>
                    <xdr:rowOff>12700</xdr:rowOff>
                  </from>
                  <to>
                    <xdr:col>19</xdr:col>
                    <xdr:colOff>171450</xdr:colOff>
                    <xdr:row>34</xdr:row>
                    <xdr:rowOff>260350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第1号様式リスト!$A$1:$A$32</xm:f>
          </x14:formula1>
          <xm:sqref>J44:Z45</xm:sqref>
        </x14:dataValidation>
        <x14:dataValidation type="list" allowBlank="1" showInputMessage="1" showErrorMessage="1">
          <x14:formula1>
            <xm:f>第1号様式リスト!$F$1:$F$6</xm:f>
          </x14:formula1>
          <xm:sqref>AI44:AY45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2"/>
  <sheetViews>
    <sheetView topLeftCell="A16" workbookViewId="0">
      <selection activeCell="A5" sqref="A5"/>
    </sheetView>
  </sheetViews>
  <sheetFormatPr defaultRowHeight="18"/>
  <sheetData>
    <row r="1" spans="1:11">
      <c r="A1" t="s">
        <v>26</v>
      </c>
      <c r="F1" t="s">
        <v>60</v>
      </c>
    </row>
    <row r="2" spans="1:11">
      <c r="A2" t="s">
        <v>27</v>
      </c>
      <c r="F2" t="s">
        <v>61</v>
      </c>
    </row>
    <row r="3" spans="1:11">
      <c r="A3" t="s">
        <v>28</v>
      </c>
      <c r="F3" t="s">
        <v>62</v>
      </c>
    </row>
    <row r="4" spans="1:11">
      <c r="A4" t="s">
        <v>29</v>
      </c>
      <c r="F4" t="s">
        <v>63</v>
      </c>
    </row>
    <row r="5" spans="1:11">
      <c r="A5" t="s">
        <v>30</v>
      </c>
      <c r="F5" t="s">
        <v>64</v>
      </c>
    </row>
    <row r="6" spans="1:11">
      <c r="A6" t="s">
        <v>31</v>
      </c>
      <c r="F6" t="s">
        <v>65</v>
      </c>
    </row>
    <row r="7" spans="1:11">
      <c r="A7" t="s">
        <v>32</v>
      </c>
    </row>
    <row r="8" spans="1:11">
      <c r="A8" t="s">
        <v>33</v>
      </c>
    </row>
    <row r="9" spans="1:11">
      <c r="A9" t="s">
        <v>34</v>
      </c>
    </row>
    <row r="10" spans="1:11">
      <c r="A10" t="s">
        <v>35</v>
      </c>
    </row>
    <row r="11" spans="1:11">
      <c r="A11" t="s">
        <v>36</v>
      </c>
    </row>
    <row r="12" spans="1:11" ht="18.75" customHeight="1">
      <c r="A12" t="s">
        <v>37</v>
      </c>
    </row>
    <row r="13" spans="1:11" ht="18.75" customHeight="1">
      <c r="A13" s="1" t="s">
        <v>38</v>
      </c>
      <c r="K13" s="2"/>
    </row>
    <row r="14" spans="1:11">
      <c r="A14" t="s">
        <v>39</v>
      </c>
    </row>
    <row r="15" spans="1:11">
      <c r="A15" t="s">
        <v>40</v>
      </c>
    </row>
    <row r="16" spans="1:11">
      <c r="A16" t="s">
        <v>41</v>
      </c>
    </row>
    <row r="17" spans="1:1">
      <c r="A17" t="s">
        <v>42</v>
      </c>
    </row>
    <row r="18" spans="1:1">
      <c r="A18" t="s">
        <v>43</v>
      </c>
    </row>
    <row r="19" spans="1:1">
      <c r="A19" t="s">
        <v>44</v>
      </c>
    </row>
    <row r="20" spans="1:1">
      <c r="A20" t="s">
        <v>45</v>
      </c>
    </row>
    <row r="21" spans="1:1">
      <c r="A21" t="s">
        <v>46</v>
      </c>
    </row>
    <row r="22" spans="1:1">
      <c r="A22" t="s">
        <v>47</v>
      </c>
    </row>
    <row r="23" spans="1:1">
      <c r="A23" t="s">
        <v>48</v>
      </c>
    </row>
    <row r="24" spans="1:1">
      <c r="A24" t="s">
        <v>49</v>
      </c>
    </row>
    <row r="25" spans="1:1">
      <c r="A25" t="s">
        <v>50</v>
      </c>
    </row>
    <row r="26" spans="1:1">
      <c r="A26" t="s">
        <v>51</v>
      </c>
    </row>
    <row r="27" spans="1:1">
      <c r="A27" t="s">
        <v>52</v>
      </c>
    </row>
    <row r="28" spans="1:1">
      <c r="A28" t="s">
        <v>53</v>
      </c>
    </row>
    <row r="29" spans="1:1">
      <c r="A29" t="s">
        <v>54</v>
      </c>
    </row>
    <row r="30" spans="1:1">
      <c r="A30" t="s">
        <v>55</v>
      </c>
    </row>
    <row r="31" spans="1:1">
      <c r="A31" t="s">
        <v>56</v>
      </c>
    </row>
    <row r="32" spans="1:1">
      <c r="A32" t="s">
        <v>57</v>
      </c>
    </row>
  </sheetData>
  <phoneticPr fontId="1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"/>
  <sheetViews>
    <sheetView workbookViewId="0">
      <selection activeCell="A5" sqref="A5"/>
    </sheetView>
  </sheetViews>
  <sheetFormatPr defaultRowHeight="18"/>
  <cols>
    <col min="2" max="3" width="7.08203125" bestFit="1" customWidth="1"/>
    <col min="6" max="7" width="11" bestFit="1" customWidth="1"/>
    <col min="9" max="9" width="15.08203125" bestFit="1" customWidth="1"/>
    <col min="10" max="10" width="17.25" bestFit="1" customWidth="1"/>
    <col min="11" max="11" width="7.08203125" bestFit="1" customWidth="1"/>
    <col min="12" max="14" width="17.25" bestFit="1" customWidth="1"/>
    <col min="15" max="15" width="21.33203125" bestFit="1" customWidth="1"/>
    <col min="16" max="16" width="16.58203125" bestFit="1" customWidth="1"/>
    <col min="17" max="17" width="7.08203125" bestFit="1" customWidth="1"/>
    <col min="18" max="18" width="5.25" bestFit="1" customWidth="1"/>
    <col min="19" max="19" width="23.5" bestFit="1" customWidth="1"/>
    <col min="20" max="20" width="13" bestFit="1" customWidth="1"/>
    <col min="21" max="21" width="17.25" bestFit="1" customWidth="1"/>
    <col min="23" max="23" width="19.25" bestFit="1" customWidth="1"/>
    <col min="26" max="26" width="11" bestFit="1" customWidth="1"/>
    <col min="27" max="27" width="19.25" bestFit="1" customWidth="1"/>
    <col min="28" max="28" width="21.33203125" bestFit="1" customWidth="1"/>
    <col min="29" max="29" width="11" bestFit="1" customWidth="1"/>
    <col min="32" max="32" width="7.08203125" bestFit="1" customWidth="1"/>
  </cols>
  <sheetData>
    <row r="1" spans="1:33" ht="54.5" thickBot="1">
      <c r="A1" s="17" t="s">
        <v>73</v>
      </c>
      <c r="B1" s="18" t="s">
        <v>74</v>
      </c>
      <c r="C1" s="18" t="s">
        <v>75</v>
      </c>
      <c r="D1" s="18" t="s">
        <v>76</v>
      </c>
      <c r="E1" s="18" t="s">
        <v>77</v>
      </c>
      <c r="F1" s="17" t="s">
        <v>78</v>
      </c>
      <c r="G1" s="17" t="s">
        <v>79</v>
      </c>
      <c r="H1" s="18" t="s">
        <v>80</v>
      </c>
      <c r="I1" s="19" t="s">
        <v>81</v>
      </c>
      <c r="J1" s="19" t="s">
        <v>82</v>
      </c>
      <c r="K1" s="19" t="s">
        <v>83</v>
      </c>
      <c r="L1" s="17" t="s">
        <v>84</v>
      </c>
      <c r="M1" s="19" t="s">
        <v>85</v>
      </c>
      <c r="N1" s="19" t="s">
        <v>86</v>
      </c>
      <c r="O1" s="19" t="s">
        <v>87</v>
      </c>
      <c r="P1" s="19" t="s">
        <v>88</v>
      </c>
      <c r="Q1" s="19" t="s">
        <v>89</v>
      </c>
      <c r="R1" s="17" t="s">
        <v>90</v>
      </c>
      <c r="S1" s="17" t="s">
        <v>91</v>
      </c>
      <c r="T1" s="17" t="s">
        <v>92</v>
      </c>
      <c r="U1" s="17" t="s">
        <v>93</v>
      </c>
      <c r="V1" s="17" t="s">
        <v>94</v>
      </c>
      <c r="W1" s="17" t="s">
        <v>95</v>
      </c>
      <c r="X1" s="18" t="s">
        <v>96</v>
      </c>
      <c r="Y1" s="18" t="s">
        <v>97</v>
      </c>
      <c r="Z1" s="17" t="s">
        <v>98</v>
      </c>
      <c r="AA1" s="17" t="s">
        <v>99</v>
      </c>
      <c r="AB1" s="17" t="s">
        <v>100</v>
      </c>
      <c r="AC1" s="17" t="s">
        <v>101</v>
      </c>
      <c r="AD1" s="17" t="s">
        <v>102</v>
      </c>
      <c r="AE1" s="18" t="s">
        <v>103</v>
      </c>
      <c r="AF1" s="17" t="s">
        <v>104</v>
      </c>
      <c r="AG1" s="18" t="s">
        <v>105</v>
      </c>
    </row>
    <row r="2" spans="1:33" ht="18.5" thickBot="1">
      <c r="A2" s="20" t="s">
        <v>106</v>
      </c>
      <c r="B2" s="21"/>
      <c r="C2" s="21"/>
      <c r="D2" s="21">
        <f>第1号様式!J28</f>
        <v>0</v>
      </c>
      <c r="E2" s="21"/>
      <c r="F2" s="21">
        <f>第1号様式!J44</f>
        <v>0</v>
      </c>
      <c r="G2" s="21"/>
      <c r="H2" s="21"/>
      <c r="I2" s="21"/>
      <c r="J2" s="21">
        <f>第1号様式!J39</f>
        <v>0</v>
      </c>
      <c r="K2" s="21">
        <f>第1号様式!AI39</f>
        <v>0</v>
      </c>
      <c r="L2" s="21"/>
      <c r="M2" s="21">
        <f>第1号様式!J37</f>
        <v>0</v>
      </c>
      <c r="N2" s="21">
        <f>第1号様式!J41</f>
        <v>0</v>
      </c>
      <c r="O2" s="21">
        <f>第1号様式!J46</f>
        <v>0</v>
      </c>
      <c r="P2" s="21">
        <f>第1号様式!J50</f>
        <v>0</v>
      </c>
      <c r="Q2" s="21"/>
      <c r="R2" s="21"/>
      <c r="S2" s="21">
        <f>第1号様式!AI48</f>
        <v>0</v>
      </c>
      <c r="T2" s="21" t="str">
        <f>IF(S2="参加する","〇","-")</f>
        <v>-</v>
      </c>
      <c r="U2" s="21">
        <f>第1号様式!J48</f>
        <v>0</v>
      </c>
      <c r="V2" s="21"/>
      <c r="W2" s="21"/>
      <c r="X2" s="21"/>
      <c r="Y2" s="21"/>
      <c r="Z2" s="21">
        <f>第1号様式!J44</f>
        <v>0</v>
      </c>
      <c r="AA2" s="21">
        <f>第1号様式!AI44</f>
        <v>0</v>
      </c>
      <c r="AB2" s="21"/>
      <c r="AC2" s="21"/>
      <c r="AD2" s="21"/>
      <c r="AE2" s="21"/>
      <c r="AF2" s="21"/>
      <c r="AG2" s="22"/>
    </row>
    <row r="4" spans="1:33">
      <c r="A4" t="s">
        <v>118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第1号様式</vt:lpstr>
      <vt:lpstr>第1号様式リスト</vt:lpstr>
      <vt:lpstr>登録簿転記用</vt:lpstr>
      <vt:lpstr>第1号様式!Print_Area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2023-06-15T04:48:05Z</dcterms:modified>
</cp:coreProperties>
</file>