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25" windowHeight="10950" tabRatio="826" activeTab="0"/>
  </bookViews>
  <sheets>
    <sheet name="第1号様式" sheetId="1" r:id="rId1"/>
    <sheet name="第1号様式別紙1(6)" sheetId="2" r:id="rId2"/>
    <sheet name="別紙2（6）" sheetId="3" r:id="rId3"/>
    <sheet name="別紙２（6）基準額算出調書 " sheetId="4" r:id="rId4"/>
    <sheet name="第2号様式" sheetId="5" r:id="rId5"/>
    <sheet name="第2号様式別紙1(6)" sheetId="6" r:id="rId6"/>
    <sheet name="第２号様式別紙2（6） " sheetId="7" r:id="rId7"/>
    <sheet name="別紙２（6）基準額算出調書  (2)" sheetId="8" r:id="rId8"/>
    <sheet name="第3号様式" sheetId="9" r:id="rId9"/>
    <sheet name="第４号様式　" sheetId="10" r:id="rId10"/>
  </sheets>
  <externalReferences>
    <externalReference r:id="rId13"/>
  </externalReferences>
  <definedNames>
    <definedName name="_Key1" localSheetId="6" hidden="1">#REF!</definedName>
    <definedName name="_Key1" localSheetId="2" hidden="1">#REF!</definedName>
    <definedName name="_Key1" localSheetId="3" hidden="1">#REF!</definedName>
    <definedName name="_Key1" localSheetId="7" hidden="1">#REF!</definedName>
    <definedName name="_Key1" hidden="1">#REF!</definedName>
    <definedName name="_Key2" localSheetId="6" hidden="1">#REF!</definedName>
    <definedName name="_Key2" localSheetId="2" hidden="1">#REF!</definedName>
    <definedName name="_Key2" localSheetId="3"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2" hidden="1">#REF!</definedName>
    <definedName name="_Sort" localSheetId="3" hidden="1">#REF!</definedName>
    <definedName name="_Sort" localSheetId="7" hidden="1">#REF!</definedName>
    <definedName name="_Sort" hidden="1">#REF!</definedName>
    <definedName name="_xlfn.IFERROR" hidden="1">#NAME?</definedName>
    <definedName name="aaaaaaaaaaaaaaaaaa" localSheetId="6" hidden="1">#REF!</definedName>
    <definedName name="aaaaaaaaaaaaaaaaaa" localSheetId="2" hidden="1">#REF!</definedName>
    <definedName name="aaaaaaaaaaaaaaaaaa" localSheetId="3" hidden="1">#REF!</definedName>
    <definedName name="aaaaaaaaaaaaaaaaaa" localSheetId="7" hidden="1">#REF!</definedName>
    <definedName name="aaaaaaaaaaaaaaaaaa" hidden="1">#REF!</definedName>
    <definedName name="E" localSheetId="6" hidden="1">#REF!</definedName>
    <definedName name="E" localSheetId="2" hidden="1">#REF!</definedName>
    <definedName name="E" localSheetId="3" hidden="1">#REF!</definedName>
    <definedName name="E" localSheetId="7" hidden="1">#REF!</definedName>
    <definedName name="E" hidden="1">#REF!</definedName>
    <definedName name="ｌ" localSheetId="6" hidden="1">#REF!</definedName>
    <definedName name="ｌ" localSheetId="2" hidden="1">#REF!</definedName>
    <definedName name="ｌ" localSheetId="3" hidden="1">#REF!</definedName>
    <definedName name="ｌ" localSheetId="7" hidden="1">#REF!</definedName>
    <definedName name="ｌ" hidden="1">#REF!</definedName>
    <definedName name="_xlnm.Print_Area" localSheetId="0">'第1号様式'!$A$1:$I$27</definedName>
    <definedName name="_xlnm.Print_Area" localSheetId="1">'第1号様式別紙1(6)'!$A$1:$H$66</definedName>
    <definedName name="_xlnm.Print_Area" localSheetId="4">'第2号様式'!$A$1:$J$29</definedName>
    <definedName name="_xlnm.Print_Area" localSheetId="5">'第2号様式別紙1(6)'!$A$1:$M$67</definedName>
    <definedName name="_xlnm.Print_Area" localSheetId="6">'第２号様式別紙2（6） '!$A$1:$I$67</definedName>
    <definedName name="_xlnm.Print_Area" localSheetId="8">'第3号様式'!$A$1:$I$35</definedName>
    <definedName name="_xlnm.Print_Area" localSheetId="2">'別紙2（6）'!$A$1:$I$67</definedName>
    <definedName name="あ" localSheetId="6" hidden="1">#REF!</definedName>
    <definedName name="あ" localSheetId="2" hidden="1">#REF!</definedName>
    <definedName name="あ" localSheetId="3" hidden="1">#REF!</definedName>
    <definedName name="あ" localSheetId="7" hidden="1">#REF!</definedName>
    <definedName name="あ" hidden="1">#REF!</definedName>
    <definedName name="い" localSheetId="6" hidden="1">#REF!</definedName>
    <definedName name="い" localSheetId="2" hidden="1">#REF!</definedName>
    <definedName name="い" localSheetId="3" hidden="1">#REF!</definedName>
    <definedName name="い" localSheetId="7" hidden="1">#REF!</definedName>
    <definedName name="い" hidden="1">#REF!</definedName>
    <definedName name="こ" localSheetId="6" hidden="1">#REF!</definedName>
    <definedName name="こ" localSheetId="2" hidden="1">#REF!</definedName>
    <definedName name="こ" localSheetId="3" hidden="1">#REF!</definedName>
    <definedName name="こ" localSheetId="7" hidden="1">#REF!</definedName>
    <definedName name="こ" hidden="1">#REF!</definedName>
    <definedName name="こ」" localSheetId="6" hidden="1">#REF!</definedName>
    <definedName name="こ」" localSheetId="2" hidden="1">#REF!</definedName>
    <definedName name="こ」" localSheetId="3" hidden="1">#REF!</definedName>
    <definedName name="こ」" localSheetId="7" hidden="1">#REF!</definedName>
    <definedName name="こ」" hidden="1">#REF!</definedName>
    <definedName name="事業分類">'[1]事業分類・区分'!$B$2:$H$2</definedName>
    <definedName name="別紙１７" localSheetId="6" hidden="1">#REF!</definedName>
    <definedName name="別紙１７" localSheetId="2" hidden="1">#REF!</definedName>
    <definedName name="別紙１７" localSheetId="3" hidden="1">#REF!</definedName>
    <definedName name="別紙１７" localSheetId="7" hidden="1">#REF!</definedName>
    <definedName name="別紙１７" hidden="1">#REF!</definedName>
    <definedName name="別紙３１" localSheetId="6" hidden="1">#REF!</definedName>
    <definedName name="別紙３１" localSheetId="2" hidden="1">#REF!</definedName>
    <definedName name="別紙３１" localSheetId="3" hidden="1">#REF!</definedName>
    <definedName name="別紙３１" localSheetId="7" hidden="1">#REF!</definedName>
    <definedName name="別紙３１" hidden="1">#REF!</definedName>
  </definedNames>
  <calcPr fullCalcOnLoad="1"/>
</workbook>
</file>

<file path=xl/comments2.xml><?xml version="1.0" encoding="utf-8"?>
<comments xmlns="http://schemas.openxmlformats.org/spreadsheetml/2006/main">
  <authors>
    <author>堅田 薫(katata-kaoru)</author>
  </authors>
  <commentList>
    <comment ref="J10" authorId="0">
      <text>
        <r>
          <rPr>
            <sz val="9"/>
            <rFont val="MS P ゴシック"/>
            <family val="3"/>
          </rPr>
          <t xml:space="preserve">適宜「区分」欄にコピー＆ペーストしてご使用ください。
</t>
        </r>
      </text>
    </comment>
  </commentList>
</comments>
</file>

<file path=xl/comments3.xml><?xml version="1.0" encoding="utf-8"?>
<comments xmlns="http://schemas.openxmlformats.org/spreadsheetml/2006/main">
  <authors>
    <author>作成者</author>
  </authors>
  <commentList>
    <comment ref="C18" authorId="0">
      <text>
        <r>
          <rPr>
            <b/>
            <sz val="9"/>
            <rFont val="MS P ゴシック"/>
            <family val="3"/>
          </rPr>
          <t>新たに雇用した支援員等の保有する資格毎に人数を計上してください</t>
        </r>
      </text>
    </comment>
    <comment ref="I28" authorId="0">
      <text>
        <r>
          <rPr>
            <sz val="9"/>
            <rFont val="MS P ゴシック"/>
            <family val="3"/>
          </rPr>
          <t xml:space="preserve">どの程度の期間、どの程度の児童の受け入れを予定しているか具体的に記載。
</t>
        </r>
      </text>
    </comment>
  </commentList>
</comments>
</file>

<file path=xl/comments6.xml><?xml version="1.0" encoding="utf-8"?>
<comments xmlns="http://schemas.openxmlformats.org/spreadsheetml/2006/main">
  <authors>
    <author>堅田 薫(katata-kaoru)</author>
  </authors>
  <commentList>
    <comment ref="O11" authorId="0">
      <text>
        <r>
          <rPr>
            <sz val="9"/>
            <rFont val="MS P ゴシック"/>
            <family val="3"/>
          </rPr>
          <t xml:space="preserve">適宜「区分」欄にコピー＆ペーストしてご使用ください。
</t>
        </r>
      </text>
    </comment>
  </commentList>
</comments>
</file>

<file path=xl/comments7.xml><?xml version="1.0" encoding="utf-8"?>
<comments xmlns="http://schemas.openxmlformats.org/spreadsheetml/2006/main">
  <authors>
    <author>作成者</author>
  </authors>
  <commentList>
    <comment ref="C18" authorId="0">
      <text>
        <r>
          <rPr>
            <b/>
            <sz val="9"/>
            <rFont val="MS P ゴシック"/>
            <family val="3"/>
          </rPr>
          <t>新たに雇用した支援員等の保有する資格毎に人数を計上してください</t>
        </r>
      </text>
    </comment>
    <comment ref="I28" authorId="0">
      <text>
        <r>
          <rPr>
            <sz val="9"/>
            <rFont val="MS P ゴシック"/>
            <family val="3"/>
          </rPr>
          <t xml:space="preserve">どの程度の期間、どの程度の児童の受け入れを予定しているか具体的に記載。
</t>
        </r>
      </text>
    </comment>
  </commentList>
</comments>
</file>

<file path=xl/sharedStrings.xml><?xml version="1.0" encoding="utf-8"?>
<sst xmlns="http://schemas.openxmlformats.org/spreadsheetml/2006/main" count="353" uniqueCount="198">
  <si>
    <t>番　　　　　　　　　号</t>
  </si>
  <si>
    <t xml:space="preserve">                                    　　　</t>
  </si>
  <si>
    <t>　　記載内容を確認するための書類（確定申告書の写し、課税売上割合等が</t>
  </si>
  <si>
    <t>　３　添付書類</t>
  </si>
  <si>
    <t>円</t>
  </si>
  <si>
    <t>金</t>
  </si>
  <si>
    <t>標記について、次のとおり関係書類を添えて報告する。　　　　　　　</t>
  </si>
  <si>
    <t>別紙１</t>
  </si>
  <si>
    <t>１　所要額</t>
  </si>
  <si>
    <t>総事業費</t>
  </si>
  <si>
    <t>差引額</t>
  </si>
  <si>
    <t>支出予定額</t>
  </si>
  <si>
    <t>基準額</t>
  </si>
  <si>
    <t xml:space="preserve">Ａ </t>
  </si>
  <si>
    <t xml:space="preserve">Ｂ </t>
  </si>
  <si>
    <t xml:space="preserve">Ｄ </t>
  </si>
  <si>
    <t xml:space="preserve">Ｅ </t>
  </si>
  <si>
    <t xml:space="preserve">円 </t>
  </si>
  <si>
    <t>２　対象経費の支出予定額算出内訳</t>
  </si>
  <si>
    <t>（参考）対象外経費の支出予定額算出内訳</t>
  </si>
  <si>
    <t>１　精算額</t>
  </si>
  <si>
    <t xml:space="preserve">Ｈ </t>
  </si>
  <si>
    <t xml:space="preserve">Ｉ </t>
  </si>
  <si>
    <t>２　対象経費の支出済額算出内訳</t>
  </si>
  <si>
    <t>（参考）対象外経費の支出済額算出内訳</t>
  </si>
  <si>
    <t>厚生労働大臣　　殿</t>
  </si>
  <si>
    <t xml:space="preserve"> 標記について、次のとおり交付されるよう関係書類を添えて申請する。</t>
  </si>
  <si>
    <t>３　事業計画書（別紙２）</t>
  </si>
  <si>
    <t>区分</t>
  </si>
  <si>
    <t>算出内訳</t>
  </si>
  <si>
    <t>支出予定額</t>
  </si>
  <si>
    <t>合　　　計</t>
  </si>
  <si>
    <t>合　　　計</t>
  </si>
  <si>
    <t>区分</t>
  </si>
  <si>
    <t>選定額</t>
  </si>
  <si>
    <t>Ａ</t>
  </si>
  <si>
    <t>Ｂ</t>
  </si>
  <si>
    <t>Ｄ</t>
  </si>
  <si>
    <t>Ｅ</t>
  </si>
  <si>
    <t>３　実績報告書（別紙２）</t>
  </si>
  <si>
    <t>支出済額</t>
  </si>
  <si>
    <t>支出内訳</t>
  </si>
  <si>
    <t>　２　消費税及び地方消費税の申告により確定した消費税及び地方消費税に係る</t>
  </si>
  <si>
    <t>第1号様式</t>
  </si>
  <si>
    <t>　　年　　月　　日</t>
  </si>
  <si>
    <t>所要額調書</t>
  </si>
  <si>
    <t>Ｆ</t>
  </si>
  <si>
    <t>Ｇ</t>
  </si>
  <si>
    <t>差引額</t>
  </si>
  <si>
    <t>Ｃ（Ａ－Ｂ）</t>
  </si>
  <si>
    <t>寄付金
その他の
収入額</t>
  </si>
  <si>
    <t>対象経費の
支出予定額</t>
  </si>
  <si>
    <t>合　　　計</t>
  </si>
  <si>
    <t>総事業費</t>
  </si>
  <si>
    <t>第2号様式</t>
  </si>
  <si>
    <t>　　年　　月　　日</t>
  </si>
  <si>
    <t>所要額精算書</t>
  </si>
  <si>
    <t>Ｆ</t>
  </si>
  <si>
    <t>Ｇ</t>
  </si>
  <si>
    <t>交付決定額</t>
  </si>
  <si>
    <t>Ｃ（Ａ－Ｂ）</t>
  </si>
  <si>
    <t>対象経費の
支出済額</t>
  </si>
  <si>
    <t>差引過
△不足額</t>
  </si>
  <si>
    <t xml:space="preserve">    把握できる資料、特定収入の割合を確認できる資料）を添付する。</t>
  </si>
  <si>
    <t>第３号様式</t>
  </si>
  <si>
    <t>４　添付書類</t>
  </si>
  <si>
    <t>収入支出予算書抄本</t>
  </si>
  <si>
    <t>収入支出決算書抄本</t>
  </si>
  <si>
    <t>２　所要額調書（別紙１）</t>
  </si>
  <si>
    <t>２　所要額精算書（別紙１）</t>
  </si>
  <si>
    <t>４　添付書類</t>
  </si>
  <si>
    <t>　　年　　月　　日</t>
  </si>
  <si>
    <t>事業者名　</t>
  </si>
  <si>
    <t>事業者名　</t>
  </si>
  <si>
    <t>１　国庫補助申請額</t>
  </si>
  <si>
    <t>国庫補助
所要額</t>
  </si>
  <si>
    <t>１　国庫補助精算額</t>
  </si>
  <si>
    <t>国庫補助
受入額</t>
  </si>
  <si>
    <t>国庫補助
所要額</t>
  </si>
  <si>
    <t>　　仕入控除税額（要国庫補助返還相当額）</t>
  </si>
  <si>
    <t>　　の規定による確定額又は事業実績報告による国庫補助精算額</t>
  </si>
  <si>
    <t>H</t>
  </si>
  <si>
    <t>国庫補助
基本額</t>
  </si>
  <si>
    <t>国庫補助
基本額</t>
  </si>
  <si>
    <t xml:space="preserve">  年度　補助金調書</t>
  </si>
  <si>
    <t xml:space="preserve">  　　厚生労働省所管</t>
  </si>
  <si>
    <r>
      <t>（</t>
    </r>
    <r>
      <rPr>
        <sz val="12"/>
        <rFont val="ＭＳ Ｐゴシック"/>
        <family val="3"/>
      </rPr>
      <t>事業者名）　　　　　</t>
    </r>
  </si>
  <si>
    <t>国</t>
  </si>
  <si>
    <t>地　方　公　共　団　体</t>
  </si>
  <si>
    <t>歳入</t>
  </si>
  <si>
    <t>歳出</t>
  </si>
  <si>
    <t xml:space="preserve"> 予 算 科 目</t>
  </si>
  <si>
    <t>交付決定額</t>
  </si>
  <si>
    <t>予算現額</t>
  </si>
  <si>
    <t>支出済額</t>
  </si>
  <si>
    <t>翌年度繰越額</t>
  </si>
  <si>
    <t>備　考</t>
  </si>
  <si>
    <t>科　目</t>
  </si>
  <si>
    <t>予算現額</t>
  </si>
  <si>
    <t>収入済額</t>
  </si>
  <si>
    <t>うち補助金</t>
  </si>
  <si>
    <t>相　当　額</t>
  </si>
  <si>
    <t>円</t>
  </si>
  <si>
    <t>（項）医療提供体制確保対策費</t>
  </si>
  <si>
    <t>　（目）医療施設運営費等補助金</t>
  </si>
  <si>
    <t>（作成要領）</t>
  </si>
  <si>
    <t>　１　「国」の「交付決定額」は、交付決定通知書の交付決定の額を記入すること。</t>
  </si>
  <si>
    <t>　２　「地方公共団体」の「科目」は、歳入にあっては、款、項、目、節を、歳出にあっては、款、項、目をそれぞれ記入すること。なお、歳出については、前記１の額に対応する経費の配分が、目の内</t>
  </si>
  <si>
    <t>　　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</si>
  <si>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</si>
  <si>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</si>
  <si>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</si>
  <si>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地方公共団体の収入の科目に「前年度繰越額」を掲げる場合は、その「予算現額」及び「収入済額」の数字下欄に交付金額を内書（　　）をもって附記すること。</t>
  </si>
  <si>
    <t>職員基本給</t>
  </si>
  <si>
    <t>職員諸手当</t>
  </si>
  <si>
    <t>非常勤職員手当</t>
  </si>
  <si>
    <t>社会保険料</t>
  </si>
  <si>
    <t>雑役務費</t>
  </si>
  <si>
    <t>委託費（上記に掲げる経費に該当するもの。）</t>
  </si>
  <si>
    <t>　１　補助金等に係る予算の執行の適正化に関する法律（昭和30年法律第179号）第15条</t>
  </si>
  <si>
    <t>※都道府県が実施する事業の場合、職員基本給、職員諸手当及び社会保険料は委託により事業を行う場合にのみ対象とする。</t>
  </si>
  <si>
    <t>別紙２</t>
  </si>
  <si>
    <t>小学校の臨時休校に伴う病院内保育所等の対応に係る財政支援事業</t>
  </si>
  <si>
    <t>１．事業計画</t>
  </si>
  <si>
    <t>受入児童数等について</t>
  </si>
  <si>
    <t>区分</t>
  </si>
  <si>
    <t>追加的に受入を行う日数</t>
  </si>
  <si>
    <t>児童全体の数</t>
  </si>
  <si>
    <t>うち、新たに受け入れた児童の数</t>
  </si>
  <si>
    <t>支援員等の数</t>
  </si>
  <si>
    <t>うち、新たに雇用する支援員等の数</t>
  </si>
  <si>
    <t>備考</t>
  </si>
  <si>
    <t>既存の院内保育施設を活用し受入を行う場合</t>
  </si>
  <si>
    <t>午前中から受入を行う場合 の例</t>
  </si>
  <si>
    <t>受入日数合計</t>
  </si>
  <si>
    <t>追加受入児童数</t>
  </si>
  <si>
    <t>受入日数最大</t>
  </si>
  <si>
    <t>新たに、終日受入を行う場　合  の例</t>
  </si>
  <si>
    <t>午前中から受入を行う場合</t>
  </si>
  <si>
    <t>新たに、終日受入を行う場合</t>
  </si>
  <si>
    <t>※２以上の単位を用いて児童受入を行う場合や、１単位が40人以上の場合は、事業内容欄に各単位ごとの児童数、支援員等の数を記載すること。</t>
  </si>
  <si>
    <t>新たに雇用する支援員等の資格等について</t>
  </si>
  <si>
    <t>保育士</t>
  </si>
  <si>
    <t>社会福祉士</t>
  </si>
  <si>
    <t>その他</t>
  </si>
  <si>
    <t>補助員</t>
  </si>
  <si>
    <t>※その他を選択した場合は、「放課後児童健全育成事業の設備及び運営に関する基準」第10条に規定されている基準の該当か所を備考欄に記載すること。</t>
  </si>
  <si>
    <t>※補助員を選択した場合は、備考欄に同条に規定されている放課後児童支援員の要件を満たす基準を有する職員数を支援単位ごとに記載すること。</t>
  </si>
  <si>
    <t>児童一人あたり面積について</t>
  </si>
  <si>
    <t>児童受入に用いる施設区画の面積</t>
  </si>
  <si>
    <t>÷</t>
  </si>
  <si>
    <t>＝</t>
  </si>
  <si>
    <t>※専用区画の面積は、児童１人につきおおむね1.65㎡以上が基準になっています。</t>
  </si>
  <si>
    <t>事業内容</t>
  </si>
  <si>
    <t>１．種目</t>
  </si>
  <si>
    <t>２．基準額</t>
  </si>
  <si>
    <t>合計</t>
  </si>
  <si>
    <t>（1）臨時休校に伴い、午前中から学童の受け入れを行う場合</t>
  </si>
  <si>
    <t>次により算出された額</t>
  </si>
  <si>
    <t>延日数</t>
  </si>
  <si>
    <t>日</t>
  </si>
  <si>
    <t>（２）臨時休校に伴い、新たに終日学童保育の受け入れを行う場合</t>
  </si>
  <si>
    <t>36,000円×延日数</t>
  </si>
  <si>
    <t>共済掛金等</t>
  </si>
  <si>
    <t>200円×受入児童数</t>
  </si>
  <si>
    <t>受入児童数</t>
  </si>
  <si>
    <t>人</t>
  </si>
  <si>
    <t>臨時・追加的に児童受け入れを行うことによる事務手数料</t>
  </si>
  <si>
    <t>事務手続きに要した額</t>
  </si>
  <si>
    <t>11,000円×延日数</t>
  </si>
  <si>
    <t>10,000円</t>
  </si>
  <si>
    <t>延月数</t>
  </si>
  <si>
    <t>月</t>
  </si>
  <si>
    <t>事業実施期間</t>
  </si>
  <si>
    <t>～</t>
  </si>
  <si>
    <t>計</t>
  </si>
  <si>
    <t>月</t>
  </si>
  <si>
    <t>年　　月</t>
  </si>
  <si>
    <t>年度新型コロナウイルス感染症対応看護職員等の人材確保事業費
補助金の交付申請書</t>
  </si>
  <si>
    <t>年度新型コロナウイルス感染症対応看護職員等の人材確保事業費
補助金の実績報告書</t>
  </si>
  <si>
    <t>年度消費税及び地方消費税に係る仕入控除税額報告書</t>
  </si>
  <si>
    <t>１．事業実績</t>
  </si>
  <si>
    <t>新たに雇用した支援員等の資格等について</t>
  </si>
  <si>
    <t>交付確定額</t>
  </si>
  <si>
    <t>Ｊ</t>
  </si>
  <si>
    <t>Ｋ</t>
  </si>
  <si>
    <t>Ｌ(Ｋ-Ｊ)</t>
  </si>
  <si>
    <t>　　　年　月　日厚生労働省発医政　　　第　号により交付決定があった令和　年度新型コロナウイルス感染症対応看護職員等の人材確保事業費補助金について、当該交付要綱６の（10）の規定に基づき、次のとおり報告する。</t>
  </si>
  <si>
    <t>別紙２－２</t>
  </si>
  <si>
    <t>別紙２－２</t>
  </si>
  <si>
    <t>小学校の臨時休校等に伴う病院内保育所等の対応に係る財政支援事業　基準額算出調書</t>
  </si>
  <si>
    <t>第４号様式</t>
  </si>
  <si>
    <t>交付要綱（６）病院内保育所等の対応に係る財政支援事業</t>
  </si>
  <si>
    <t>保険料</t>
  </si>
  <si>
    <t>円</t>
  </si>
  <si>
    <t>金</t>
  </si>
  <si>
    <t>円</t>
  </si>
  <si>
    <t>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</si>
</sst>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日&quot;"/>
    <numFmt numFmtId="179" formatCode="0&quot;人&quot;"/>
    <numFmt numFmtId="180" formatCode="0&quot;㎡&quot;"/>
    <numFmt numFmtId="181" formatCode="#,##0&quot;円&quot;;&quot;△ &quot;#,##0&quot;&quot;&quot;円&quot;"/>
    <numFmt numFmtId="182" formatCode="[$-411]ge\.m\.d;@"/>
  </numFmts>
  <fonts count="60">
    <font>
      <sz val="11"/>
      <color indexed="8"/>
      <name val="Calibri"/>
      <family val="3"/>
    </font>
    <font>
      <sz val="11"/>
      <color indexed="8"/>
      <name val="ＭＳ Ｐゴシック"/>
      <family val="3"/>
    </font>
    <font>
      <sz val="6"/>
      <name val="ＭＳ Ｐゴシック"/>
      <family val="3"/>
    </font>
    <font>
      <sz val="11"/>
      <name val="ＭＳ Ｐ明朝"/>
      <family val="1"/>
    </font>
    <font>
      <sz val="6"/>
      <name val="ＭＳ Ｐ明朝"/>
      <family val="1"/>
    </font>
    <font>
      <sz val="12"/>
      <color indexed="8"/>
      <name val="ＭＳ Ｐゴシック"/>
      <family val="3"/>
    </font>
    <font>
      <strike/>
      <sz val="12"/>
      <color indexed="8"/>
      <name val="ＭＳ Ｐゴシック"/>
      <family val="3"/>
    </font>
    <font>
      <sz val="11"/>
      <name val="ＭＳ Ｐゴシック"/>
      <family val="3"/>
    </font>
    <font>
      <sz val="12"/>
      <name val="ＭＳ Ｐゴシック"/>
      <family val="3"/>
    </font>
    <font>
      <sz val="12"/>
      <color indexed="55"/>
      <name val="ＭＳ Ｐゴシック"/>
      <family val="3"/>
    </font>
    <font>
      <sz val="9"/>
      <name val="ＭＳ Ｐゴシック"/>
      <family val="3"/>
    </font>
    <font>
      <sz val="10"/>
      <name val="ＭＳ Ｐゴシック"/>
      <family val="3"/>
    </font>
    <font>
      <b/>
      <sz val="9"/>
      <name val="MS P ゴシック"/>
      <family val="3"/>
    </font>
    <font>
      <sz val="9"/>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trike/>
      <sz val="12"/>
      <color indexed="8"/>
      <name val="Calibri"/>
      <family val="3"/>
    </font>
    <font>
      <sz val="12"/>
      <name val="Calibri"/>
      <family val="3"/>
    </font>
    <font>
      <sz val="12"/>
      <color theme="0" tint="-0.34992000460624695"/>
      <name val="Calibri"/>
      <family val="3"/>
    </font>
    <font>
      <sz val="11"/>
      <name val="Calibri"/>
      <family val="3"/>
    </font>
    <font>
      <sz val="9"/>
      <name val="Calibri"/>
      <family val="3"/>
    </font>
    <font>
      <sz val="10"/>
      <name val="Calibri"/>
      <family val="3"/>
    </font>
    <font>
      <b/>
      <sz val="8"/>
      <name val="Calibri"/>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3" fillId="0" borderId="0">
      <alignment/>
      <protection/>
    </xf>
    <xf numFmtId="0" fontId="7" fillId="0" borderId="0">
      <alignment/>
      <protection/>
    </xf>
    <xf numFmtId="0" fontId="0" fillId="0" borderId="0">
      <alignment vertical="center"/>
      <protection/>
    </xf>
    <xf numFmtId="0" fontId="0" fillId="0" borderId="0">
      <alignment/>
      <protection/>
    </xf>
    <xf numFmtId="0" fontId="51" fillId="32" borderId="0" applyNumberFormat="0" applyBorder="0" applyAlignment="0" applyProtection="0"/>
  </cellStyleXfs>
  <cellXfs count="265">
    <xf numFmtId="0" fontId="0" fillId="0" borderId="0" xfId="0" applyFont="1" applyAlignment="1">
      <alignment vertical="center"/>
    </xf>
    <xf numFmtId="0" fontId="52" fillId="0" borderId="0" xfId="0" applyFont="1" applyAlignment="1">
      <alignment horizontal="right" vertical="center"/>
    </xf>
    <xf numFmtId="0" fontId="52" fillId="0" borderId="0" xfId="0" applyFont="1" applyAlignment="1">
      <alignment vertical="center"/>
    </xf>
    <xf numFmtId="0" fontId="52" fillId="0" borderId="0" xfId="0" applyFont="1" applyAlignment="1">
      <alignment horizontal="left" vertical="center" indent="1"/>
    </xf>
    <xf numFmtId="0" fontId="52" fillId="6" borderId="0" xfId="0" applyFont="1" applyFill="1" applyAlignment="1">
      <alignment horizontal="centerContinuous" vertical="center"/>
    </xf>
    <xf numFmtId="0" fontId="52" fillId="0" borderId="0" xfId="0" applyFont="1" applyAlignment="1">
      <alignment horizontal="left" vertical="center"/>
    </xf>
    <xf numFmtId="0" fontId="52" fillId="6" borderId="0" xfId="0" applyFont="1" applyFill="1" applyAlignment="1">
      <alignment horizontal="right" vertical="center"/>
    </xf>
    <xf numFmtId="0" fontId="53" fillId="0" borderId="0" xfId="0" applyFont="1" applyAlignment="1">
      <alignment horizontal="left" vertical="center" indent="1"/>
    </xf>
    <xf numFmtId="0" fontId="52" fillId="0" borderId="0" xfId="60" applyFont="1" applyAlignment="1">
      <alignment vertical="center"/>
      <protection/>
    </xf>
    <xf numFmtId="0" fontId="52" fillId="0" borderId="0" xfId="60" applyFont="1" applyAlignment="1">
      <alignment horizontal="centerContinuous" vertical="center"/>
      <protection/>
    </xf>
    <xf numFmtId="176" fontId="52" fillId="0" borderId="0" xfId="60" applyNumberFormat="1" applyFont="1" applyAlignment="1">
      <alignment vertical="center"/>
      <protection/>
    </xf>
    <xf numFmtId="176" fontId="52" fillId="0" borderId="0" xfId="60" applyNumberFormat="1" applyFont="1" applyAlignment="1">
      <alignment horizontal="centerContinuous" vertical="center"/>
      <protection/>
    </xf>
    <xf numFmtId="0" fontId="52" fillId="0" borderId="10" xfId="60" applyFont="1" applyBorder="1" applyAlignment="1">
      <alignment horizontal="center" vertical="center"/>
      <protection/>
    </xf>
    <xf numFmtId="176" fontId="52" fillId="0" borderId="11" xfId="60" applyNumberFormat="1" applyFont="1" applyBorder="1" applyAlignment="1">
      <alignment horizontal="centerContinuous" vertical="center"/>
      <protection/>
    </xf>
    <xf numFmtId="0" fontId="52" fillId="0" borderId="12" xfId="60" applyFont="1" applyBorder="1" applyAlignment="1">
      <alignment vertical="center"/>
      <protection/>
    </xf>
    <xf numFmtId="176" fontId="52" fillId="0" borderId="13" xfId="60" applyNumberFormat="1" applyFont="1" applyBorder="1" applyAlignment="1">
      <alignment horizontal="right" vertical="center"/>
      <protection/>
    </xf>
    <xf numFmtId="176" fontId="52" fillId="6" borderId="14" xfId="60" applyNumberFormat="1" applyFont="1" applyFill="1" applyBorder="1" applyAlignment="1">
      <alignment vertical="center"/>
      <protection/>
    </xf>
    <xf numFmtId="0" fontId="52" fillId="0" borderId="15" xfId="60" applyFont="1" applyBorder="1" applyAlignment="1">
      <alignment horizontal="left" vertical="center"/>
      <protection/>
    </xf>
    <xf numFmtId="176" fontId="52" fillId="6" borderId="16" xfId="60" applyNumberFormat="1" applyFont="1" applyFill="1" applyBorder="1" applyAlignment="1">
      <alignment vertical="center"/>
      <protection/>
    </xf>
    <xf numFmtId="0" fontId="52" fillId="0" borderId="10" xfId="60" applyFont="1" applyBorder="1" applyAlignment="1">
      <alignment horizontal="centerContinuous" vertical="center"/>
      <protection/>
    </xf>
    <xf numFmtId="176" fontId="52" fillId="0" borderId="11" xfId="60" applyNumberFormat="1" applyFont="1" applyBorder="1" applyAlignment="1">
      <alignment vertical="center"/>
      <protection/>
    </xf>
    <xf numFmtId="0" fontId="52" fillId="0" borderId="0" xfId="60" applyFont="1" applyBorder="1" applyAlignment="1">
      <alignment vertical="center"/>
      <protection/>
    </xf>
    <xf numFmtId="0" fontId="53" fillId="0" borderId="0" xfId="60" applyFont="1" applyAlignment="1">
      <alignment vertical="center"/>
      <protection/>
    </xf>
    <xf numFmtId="176" fontId="53" fillId="0" borderId="0" xfId="60" applyNumberFormat="1" applyFont="1" applyAlignment="1">
      <alignment vertical="center"/>
      <protection/>
    </xf>
    <xf numFmtId="0" fontId="53" fillId="0" borderId="0" xfId="0" applyFont="1" applyAlignment="1">
      <alignment vertical="center"/>
    </xf>
    <xf numFmtId="0" fontId="52" fillId="0" borderId="13" xfId="60" applyFont="1" applyBorder="1" applyAlignment="1">
      <alignment horizontal="center" vertical="center"/>
      <protection/>
    </xf>
    <xf numFmtId="0" fontId="52" fillId="0" borderId="12" xfId="60" applyFont="1" applyBorder="1" applyAlignment="1">
      <alignment horizontal="center" vertical="center" wrapText="1"/>
      <protection/>
    </xf>
    <xf numFmtId="176" fontId="52" fillId="0" borderId="12" xfId="60" applyNumberFormat="1" applyFont="1" applyBorder="1" applyAlignment="1">
      <alignment horizontal="center" vertical="center"/>
      <protection/>
    </xf>
    <xf numFmtId="0" fontId="52" fillId="0" borderId="13" xfId="60" applyFont="1" applyBorder="1" applyAlignment="1">
      <alignment horizontal="center" vertical="center" wrapText="1"/>
      <protection/>
    </xf>
    <xf numFmtId="0" fontId="52" fillId="0" borderId="16" xfId="60" applyFont="1" applyBorder="1" applyAlignment="1">
      <alignment horizontal="center" vertical="center"/>
      <protection/>
    </xf>
    <xf numFmtId="0" fontId="52" fillId="0" borderId="17" xfId="60" applyFont="1" applyBorder="1" applyAlignment="1">
      <alignment horizontal="center" vertical="center"/>
      <protection/>
    </xf>
    <xf numFmtId="176" fontId="52" fillId="0" borderId="17" xfId="60" applyNumberFormat="1" applyFont="1" applyBorder="1" applyAlignment="1">
      <alignment horizontal="center" vertical="center"/>
      <protection/>
    </xf>
    <xf numFmtId="0" fontId="52" fillId="0" borderId="13" xfId="60" applyFont="1" applyBorder="1" applyAlignment="1">
      <alignment horizontal="right" vertical="center"/>
      <protection/>
    </xf>
    <xf numFmtId="0" fontId="52" fillId="0" borderId="18" xfId="60" applyFont="1" applyBorder="1" applyAlignment="1">
      <alignment horizontal="centerContinuous" vertical="center"/>
      <protection/>
    </xf>
    <xf numFmtId="0" fontId="52" fillId="0" borderId="19" xfId="60" applyFont="1" applyBorder="1" applyAlignment="1">
      <alignment horizontal="centerContinuous" vertical="center"/>
      <protection/>
    </xf>
    <xf numFmtId="0" fontId="52" fillId="0" borderId="20" xfId="60" applyFont="1" applyBorder="1" applyAlignment="1">
      <alignment vertical="center"/>
      <protection/>
    </xf>
    <xf numFmtId="0" fontId="52" fillId="0" borderId="21" xfId="60" applyFont="1" applyBorder="1" applyAlignment="1">
      <alignment vertical="center"/>
      <protection/>
    </xf>
    <xf numFmtId="0" fontId="52" fillId="0" borderId="18" xfId="60" applyFont="1" applyBorder="1" applyAlignment="1">
      <alignment vertical="center"/>
      <protection/>
    </xf>
    <xf numFmtId="0" fontId="52" fillId="0" borderId="19" xfId="60" applyFont="1" applyBorder="1" applyAlignment="1">
      <alignment vertical="center"/>
      <protection/>
    </xf>
    <xf numFmtId="0" fontId="53" fillId="0" borderId="0" xfId="60" applyFont="1" applyBorder="1" applyAlignment="1">
      <alignment vertical="center"/>
      <protection/>
    </xf>
    <xf numFmtId="0" fontId="52" fillId="0" borderId="18" xfId="60" applyFont="1" applyBorder="1" applyAlignment="1">
      <alignment horizontal="center" vertical="center"/>
      <protection/>
    </xf>
    <xf numFmtId="0" fontId="53" fillId="0" borderId="18" xfId="60" applyFont="1" applyBorder="1" applyAlignment="1">
      <alignment horizontal="center" vertical="center"/>
      <protection/>
    </xf>
    <xf numFmtId="0" fontId="53" fillId="0" borderId="18" xfId="60" applyFont="1" applyBorder="1" applyAlignment="1">
      <alignment horizontal="centerContinuous" vertical="center"/>
      <protection/>
    </xf>
    <xf numFmtId="0" fontId="53" fillId="0" borderId="19" xfId="60" applyFont="1" applyBorder="1" applyAlignment="1">
      <alignment horizontal="centerContinuous" vertical="center"/>
      <protection/>
    </xf>
    <xf numFmtId="0" fontId="53" fillId="0" borderId="21" xfId="60" applyFont="1" applyBorder="1" applyAlignment="1">
      <alignment vertical="center"/>
      <protection/>
    </xf>
    <xf numFmtId="0" fontId="53" fillId="0" borderId="20" xfId="60" applyFont="1" applyBorder="1" applyAlignment="1">
      <alignment vertical="center"/>
      <protection/>
    </xf>
    <xf numFmtId="0" fontId="53" fillId="0" borderId="22" xfId="60" applyFont="1" applyBorder="1" applyAlignment="1">
      <alignment vertical="center"/>
      <protection/>
    </xf>
    <xf numFmtId="0" fontId="52" fillId="0" borderId="23" xfId="60" applyFont="1" applyBorder="1" applyAlignment="1">
      <alignment vertical="center"/>
      <protection/>
    </xf>
    <xf numFmtId="0" fontId="53" fillId="0" borderId="23" xfId="60" applyFont="1" applyBorder="1" applyAlignment="1">
      <alignment vertical="center"/>
      <protection/>
    </xf>
    <xf numFmtId="0" fontId="53" fillId="0" borderId="24" xfId="60" applyFont="1" applyBorder="1" applyAlignment="1">
      <alignment vertical="center"/>
      <protection/>
    </xf>
    <xf numFmtId="0" fontId="53" fillId="0" borderId="18" xfId="60" applyFont="1" applyBorder="1" applyAlignment="1">
      <alignment vertical="center"/>
      <protection/>
    </xf>
    <xf numFmtId="0" fontId="53" fillId="0" borderId="19" xfId="60" applyFont="1" applyBorder="1" applyAlignment="1">
      <alignment vertical="center"/>
      <protection/>
    </xf>
    <xf numFmtId="0" fontId="52" fillId="0" borderId="13" xfId="60" applyFont="1" applyBorder="1" applyAlignment="1">
      <alignment horizontal="center" vertical="center"/>
      <protection/>
    </xf>
    <xf numFmtId="176" fontId="52" fillId="0" borderId="12" xfId="60" applyNumberFormat="1" applyFont="1" applyBorder="1" applyAlignment="1">
      <alignment horizontal="center" vertical="center"/>
      <protection/>
    </xf>
    <xf numFmtId="176" fontId="52" fillId="6" borderId="14" xfId="60" applyNumberFormat="1" applyFont="1" applyFill="1" applyBorder="1" applyAlignment="1">
      <alignment horizontal="right" vertical="center"/>
      <protection/>
    </xf>
    <xf numFmtId="0" fontId="52" fillId="6" borderId="15" xfId="60" applyFont="1" applyFill="1" applyBorder="1" applyAlignment="1">
      <alignment vertical="center"/>
      <protection/>
    </xf>
    <xf numFmtId="0" fontId="52" fillId="6" borderId="0" xfId="60" applyFont="1" applyFill="1" applyBorder="1" applyAlignment="1">
      <alignment vertical="center"/>
      <protection/>
    </xf>
    <xf numFmtId="0" fontId="52" fillId="6" borderId="22" xfId="60" applyFont="1" applyFill="1" applyBorder="1" applyAlignment="1">
      <alignment vertical="center"/>
      <protection/>
    </xf>
    <xf numFmtId="0" fontId="53" fillId="0" borderId="10" xfId="60" applyFont="1" applyBorder="1" applyAlignment="1">
      <alignment horizontal="center" vertical="center"/>
      <protection/>
    </xf>
    <xf numFmtId="0" fontId="53" fillId="0" borderId="11" xfId="60" applyFont="1" applyBorder="1" applyAlignment="1">
      <alignment horizontal="centerContinuous" vertical="center"/>
      <protection/>
    </xf>
    <xf numFmtId="176" fontId="52" fillId="0" borderId="19" xfId="60" applyNumberFormat="1" applyFont="1" applyBorder="1" applyAlignment="1">
      <alignment vertical="center"/>
      <protection/>
    </xf>
    <xf numFmtId="0" fontId="52" fillId="6" borderId="0" xfId="60" applyFont="1" applyFill="1" applyBorder="1" applyAlignment="1">
      <alignment vertical="center"/>
      <protection/>
    </xf>
    <xf numFmtId="0" fontId="52" fillId="6" borderId="15" xfId="60" applyFont="1" applyFill="1" applyBorder="1" applyAlignment="1">
      <alignment vertical="center"/>
      <protection/>
    </xf>
    <xf numFmtId="0" fontId="52" fillId="6" borderId="0" xfId="60" applyFont="1" applyFill="1" applyBorder="1" applyAlignment="1">
      <alignment vertical="center"/>
      <protection/>
    </xf>
    <xf numFmtId="0" fontId="52" fillId="6" borderId="22" xfId="60" applyFont="1" applyFill="1" applyBorder="1" applyAlignment="1">
      <alignment vertical="center"/>
      <protection/>
    </xf>
    <xf numFmtId="0" fontId="52" fillId="0" borderId="0" xfId="60" applyFont="1" applyBorder="1" applyAlignment="1">
      <alignment vertical="center" shrinkToFit="1"/>
      <protection/>
    </xf>
    <xf numFmtId="176" fontId="52" fillId="0" borderId="17" xfId="60" applyNumberFormat="1" applyFont="1" applyFill="1" applyBorder="1" applyAlignment="1">
      <alignment vertical="center"/>
      <protection/>
    </xf>
    <xf numFmtId="176" fontId="52" fillId="0" borderId="16" xfId="60" applyNumberFormat="1" applyFont="1" applyFill="1" applyBorder="1" applyAlignment="1">
      <alignment vertical="center"/>
      <protection/>
    </xf>
    <xf numFmtId="176" fontId="52" fillId="0" borderId="0" xfId="60" applyNumberFormat="1" applyFont="1" applyFill="1" applyAlignment="1">
      <alignment vertical="center"/>
      <protection/>
    </xf>
    <xf numFmtId="0" fontId="8" fillId="0" borderId="0" xfId="61" applyFont="1" applyAlignment="1">
      <alignment vertical="center"/>
      <protection/>
    </xf>
    <xf numFmtId="0" fontId="54" fillId="0" borderId="0" xfId="61" applyFont="1" applyAlignment="1">
      <alignment vertical="center"/>
      <protection/>
    </xf>
    <xf numFmtId="0" fontId="54" fillId="0" borderId="0" xfId="61" applyFont="1" applyFill="1" applyAlignment="1">
      <alignment vertical="center"/>
      <protection/>
    </xf>
    <xf numFmtId="0" fontId="54" fillId="0" borderId="0" xfId="61" applyFont="1" applyFill="1" applyBorder="1" applyAlignment="1">
      <alignment vertical="center"/>
      <protection/>
    </xf>
    <xf numFmtId="0" fontId="54" fillId="0" borderId="20" xfId="61" applyFont="1" applyFill="1" applyBorder="1" applyAlignment="1">
      <alignment vertical="center"/>
      <protection/>
    </xf>
    <xf numFmtId="0" fontId="54" fillId="0" borderId="14" xfId="61" applyFont="1" applyFill="1" applyBorder="1" applyAlignment="1">
      <alignment vertical="center"/>
      <protection/>
    </xf>
    <xf numFmtId="0" fontId="54" fillId="0" borderId="22" xfId="61" applyFont="1" applyFill="1" applyBorder="1" applyAlignment="1">
      <alignment vertical="center"/>
      <protection/>
    </xf>
    <xf numFmtId="0" fontId="54" fillId="0" borderId="14" xfId="61" applyFont="1" applyFill="1" applyBorder="1" applyAlignment="1">
      <alignment horizontal="center" vertical="center"/>
      <protection/>
    </xf>
    <xf numFmtId="0" fontId="54" fillId="0" borderId="22" xfId="61" applyFont="1" applyFill="1" applyBorder="1" applyAlignment="1">
      <alignment horizontal="center" vertical="center"/>
      <protection/>
    </xf>
    <xf numFmtId="0" fontId="54" fillId="0" borderId="13" xfId="61" applyFont="1" applyFill="1" applyBorder="1" applyAlignment="1">
      <alignment horizontal="center" vertical="center"/>
      <protection/>
    </xf>
    <xf numFmtId="0" fontId="54" fillId="0" borderId="16" xfId="61" applyFont="1" applyFill="1" applyBorder="1" applyAlignment="1">
      <alignment vertical="center"/>
      <protection/>
    </xf>
    <xf numFmtId="0" fontId="54" fillId="0" borderId="24" xfId="61" applyFont="1" applyFill="1" applyBorder="1" applyAlignment="1">
      <alignment horizontal="center" vertical="center"/>
      <protection/>
    </xf>
    <xf numFmtId="0" fontId="54" fillId="0" borderId="16" xfId="61" applyFont="1" applyFill="1" applyBorder="1" applyAlignment="1">
      <alignment horizontal="center" vertical="center"/>
      <protection/>
    </xf>
    <xf numFmtId="0" fontId="54" fillId="0" borderId="24" xfId="61" applyFont="1" applyFill="1" applyBorder="1" applyAlignment="1">
      <alignment vertical="center"/>
      <protection/>
    </xf>
    <xf numFmtId="0" fontId="54" fillId="0" borderId="22" xfId="61" applyFont="1" applyFill="1" applyBorder="1" applyAlignment="1">
      <alignment horizontal="right" vertical="center"/>
      <protection/>
    </xf>
    <xf numFmtId="0" fontId="54" fillId="0" borderId="14" xfId="61" applyFont="1" applyFill="1" applyBorder="1" applyAlignment="1">
      <alignment horizontal="right" vertical="center"/>
      <protection/>
    </xf>
    <xf numFmtId="0" fontId="8" fillId="0" borderId="14" xfId="0" applyFont="1" applyBorder="1" applyAlignment="1">
      <alignment vertical="center" wrapText="1"/>
    </xf>
    <xf numFmtId="177" fontId="54" fillId="0" borderId="22" xfId="61" applyNumberFormat="1" applyFont="1" applyFill="1" applyBorder="1" applyAlignment="1">
      <alignment vertical="center"/>
      <protection/>
    </xf>
    <xf numFmtId="177" fontId="54" fillId="0" borderId="14" xfId="61" applyNumberFormat="1" applyFont="1" applyFill="1" applyBorder="1" applyAlignment="1">
      <alignment vertical="center"/>
      <protection/>
    </xf>
    <xf numFmtId="0" fontId="8" fillId="0" borderId="16" xfId="0" applyFont="1" applyBorder="1" applyAlignment="1">
      <alignment vertical="center" wrapText="1"/>
    </xf>
    <xf numFmtId="177" fontId="54" fillId="0" borderId="24" xfId="61" applyNumberFormat="1" applyFont="1" applyFill="1" applyBorder="1" applyAlignment="1">
      <alignment vertical="center"/>
      <protection/>
    </xf>
    <xf numFmtId="177" fontId="54" fillId="0" borderId="16" xfId="61" applyNumberFormat="1" applyFont="1" applyFill="1" applyBorder="1" applyAlignment="1">
      <alignment vertical="center"/>
      <protection/>
    </xf>
    <xf numFmtId="0" fontId="52" fillId="6" borderId="15" xfId="60" applyFont="1" applyFill="1" applyBorder="1" applyAlignment="1">
      <alignment vertical="center"/>
      <protection/>
    </xf>
    <xf numFmtId="0" fontId="52" fillId="6" borderId="22" xfId="60" applyFont="1" applyFill="1" applyBorder="1" applyAlignment="1">
      <alignment vertical="center"/>
      <protection/>
    </xf>
    <xf numFmtId="0" fontId="52" fillId="6" borderId="0" xfId="60" applyFont="1" applyFill="1" applyBorder="1" applyAlignment="1">
      <alignment vertical="center"/>
      <protection/>
    </xf>
    <xf numFmtId="0" fontId="52" fillId="0" borderId="17" xfId="60" applyFont="1" applyBorder="1" applyAlignment="1">
      <alignment vertical="center" wrapText="1"/>
      <protection/>
    </xf>
    <xf numFmtId="0" fontId="52" fillId="0" borderId="24" xfId="60" applyFont="1" applyBorder="1" applyAlignment="1">
      <alignment vertical="center" wrapText="1"/>
      <protection/>
    </xf>
    <xf numFmtId="0" fontId="52" fillId="0" borderId="19" xfId="60" applyFont="1" applyBorder="1" applyAlignment="1">
      <alignment horizontal="center" vertical="center"/>
      <protection/>
    </xf>
    <xf numFmtId="176" fontId="52" fillId="0" borderId="11" xfId="60" applyNumberFormat="1" applyFont="1" applyBorder="1" applyAlignment="1">
      <alignment horizontal="center" vertical="center"/>
      <protection/>
    </xf>
    <xf numFmtId="0" fontId="53" fillId="0" borderId="19" xfId="60" applyFont="1" applyBorder="1" applyAlignment="1">
      <alignment horizontal="center" vertical="center"/>
      <protection/>
    </xf>
    <xf numFmtId="0" fontId="52" fillId="0" borderId="21" xfId="60" applyFont="1" applyFill="1" applyBorder="1" applyAlignment="1">
      <alignment vertical="center"/>
      <protection/>
    </xf>
    <xf numFmtId="0" fontId="52" fillId="0" borderId="12" xfId="60" applyFont="1" applyFill="1" applyBorder="1" applyAlignment="1">
      <alignment vertical="center"/>
      <protection/>
    </xf>
    <xf numFmtId="0" fontId="52" fillId="0" borderId="22" xfId="60" applyFont="1" applyBorder="1" applyAlignment="1">
      <alignment vertical="center"/>
      <protection/>
    </xf>
    <xf numFmtId="0" fontId="52" fillId="0" borderId="22" xfId="60" applyFont="1" applyBorder="1" applyAlignment="1">
      <alignment horizontal="left" vertical="center" wrapText="1"/>
      <protection/>
    </xf>
    <xf numFmtId="0" fontId="52" fillId="6" borderId="15" xfId="60" applyFont="1" applyFill="1" applyBorder="1" applyAlignment="1">
      <alignment vertical="center"/>
      <protection/>
    </xf>
    <xf numFmtId="0" fontId="52" fillId="6" borderId="22" xfId="60" applyFont="1" applyFill="1" applyBorder="1" applyAlignment="1">
      <alignment vertical="center"/>
      <protection/>
    </xf>
    <xf numFmtId="0" fontId="52" fillId="6" borderId="0" xfId="60" applyFont="1" applyFill="1" applyBorder="1" applyAlignment="1">
      <alignment vertical="center"/>
      <protection/>
    </xf>
    <xf numFmtId="0" fontId="52" fillId="0" borderId="15" xfId="60" applyFont="1" applyBorder="1" applyAlignment="1">
      <alignment horizontal="left" vertical="center" shrinkToFit="1"/>
      <protection/>
    </xf>
    <xf numFmtId="0" fontId="52" fillId="0" borderId="0" xfId="60" applyFont="1" applyBorder="1" applyAlignment="1">
      <alignment horizontal="left" vertical="center" shrinkToFit="1"/>
      <protection/>
    </xf>
    <xf numFmtId="0" fontId="52" fillId="0" borderId="15" xfId="60" applyFont="1" applyBorder="1" applyAlignment="1">
      <alignment vertical="center"/>
      <protection/>
    </xf>
    <xf numFmtId="0" fontId="54" fillId="0" borderId="0" xfId="63" applyFont="1">
      <alignment/>
      <protection/>
    </xf>
    <xf numFmtId="0" fontId="54" fillId="0" borderId="0" xfId="63" applyFont="1">
      <alignment/>
      <protection/>
    </xf>
    <xf numFmtId="0" fontId="55" fillId="0" borderId="0" xfId="63" applyFont="1">
      <alignment/>
      <protection/>
    </xf>
    <xf numFmtId="0" fontId="54" fillId="0" borderId="0" xfId="63" applyFont="1" applyAlignment="1">
      <alignment horizontal="left" vertical="center"/>
      <protection/>
    </xf>
    <xf numFmtId="0" fontId="56" fillId="0" borderId="11" xfId="63" applyFont="1" applyFill="1" applyBorder="1" applyAlignment="1">
      <alignment horizontal="center" vertical="center" wrapText="1"/>
      <protection/>
    </xf>
    <xf numFmtId="0" fontId="54" fillId="0" borderId="11" xfId="63" applyFont="1" applyFill="1" applyBorder="1" applyAlignment="1">
      <alignment horizontal="center" vertical="center" wrapText="1"/>
      <protection/>
    </xf>
    <xf numFmtId="0" fontId="57" fillId="0" borderId="11" xfId="63" applyFont="1" applyFill="1" applyBorder="1" applyAlignment="1">
      <alignment horizontal="center" vertical="center" wrapText="1"/>
      <protection/>
    </xf>
    <xf numFmtId="0" fontId="54" fillId="0" borderId="11" xfId="63" applyFont="1" applyFill="1" applyBorder="1" applyAlignment="1">
      <alignment horizontal="center" vertical="center" wrapText="1"/>
      <protection/>
    </xf>
    <xf numFmtId="0" fontId="55" fillId="0" borderId="0" xfId="63" applyFont="1" applyAlignment="1">
      <alignment/>
      <protection/>
    </xf>
    <xf numFmtId="0" fontId="55" fillId="0" borderId="0" xfId="63" applyFont="1" applyAlignment="1">
      <alignment wrapText="1" shrinkToFit="1"/>
      <protection/>
    </xf>
    <xf numFmtId="178" fontId="54" fillId="0" borderId="11" xfId="63" applyNumberFormat="1" applyFont="1" applyFill="1" applyBorder="1" applyAlignment="1">
      <alignment vertical="center"/>
      <protection/>
    </xf>
    <xf numFmtId="179" fontId="54" fillId="0" borderId="11" xfId="63" applyNumberFormat="1" applyFont="1" applyFill="1" applyBorder="1" applyAlignment="1">
      <alignment vertical="center"/>
      <protection/>
    </xf>
    <xf numFmtId="0" fontId="55" fillId="0" borderId="0" xfId="63" applyFont="1" applyAlignment="1">
      <alignment shrinkToFit="1"/>
      <protection/>
    </xf>
    <xf numFmtId="178" fontId="55" fillId="0" borderId="0" xfId="63" applyNumberFormat="1" applyFont="1">
      <alignment/>
      <protection/>
    </xf>
    <xf numFmtId="178" fontId="54" fillId="33" borderId="11" xfId="63" applyNumberFormat="1" applyFont="1" applyFill="1" applyBorder="1" applyAlignment="1">
      <alignment vertical="center"/>
      <protection/>
    </xf>
    <xf numFmtId="179" fontId="54" fillId="33" borderId="11" xfId="63" applyNumberFormat="1" applyFont="1" applyFill="1" applyBorder="1" applyAlignment="1">
      <alignment vertical="center"/>
      <protection/>
    </xf>
    <xf numFmtId="0" fontId="54" fillId="0" borderId="21" xfId="63" applyFont="1" applyFill="1" applyBorder="1">
      <alignment/>
      <protection/>
    </xf>
    <xf numFmtId="0" fontId="54" fillId="0" borderId="0" xfId="63" applyFont="1" applyFill="1">
      <alignment/>
      <protection/>
    </xf>
    <xf numFmtId="0" fontId="55" fillId="0" borderId="0" xfId="63" applyFont="1" applyFill="1">
      <alignment/>
      <protection/>
    </xf>
    <xf numFmtId="0" fontId="58" fillId="0" borderId="0" xfId="63" applyFont="1" applyFill="1" applyBorder="1" applyAlignment="1">
      <alignment horizontal="left" vertical="top"/>
      <protection/>
    </xf>
    <xf numFmtId="0" fontId="58" fillId="0" borderId="0" xfId="63" applyFont="1" applyFill="1" applyBorder="1" applyAlignment="1">
      <alignment horizontal="left" vertical="top" wrapText="1"/>
      <protection/>
    </xf>
    <xf numFmtId="0" fontId="54" fillId="0" borderId="0" xfId="63" applyFont="1" applyFill="1" applyBorder="1">
      <alignment/>
      <protection/>
    </xf>
    <xf numFmtId="0" fontId="54" fillId="0" borderId="0" xfId="63" applyFont="1" applyFill="1" applyBorder="1" applyAlignment="1">
      <alignment vertical="center"/>
      <protection/>
    </xf>
    <xf numFmtId="0" fontId="54" fillId="0" borderId="0" xfId="63" applyFont="1" applyFill="1" applyBorder="1" applyAlignment="1">
      <alignment horizontal="center" vertical="center"/>
      <protection/>
    </xf>
    <xf numFmtId="0" fontId="54" fillId="0" borderId="0" xfId="63" applyFont="1" applyFill="1" applyBorder="1" applyAlignment="1">
      <alignment horizontal="center" vertical="center" wrapText="1"/>
      <protection/>
    </xf>
    <xf numFmtId="0" fontId="58" fillId="0" borderId="0" xfId="63" applyFont="1" applyFill="1" applyBorder="1" applyAlignment="1">
      <alignment horizontal="center" vertical="center" wrapText="1"/>
      <protection/>
    </xf>
    <xf numFmtId="0" fontId="54" fillId="0" borderId="0" xfId="63" applyFont="1" applyFill="1" applyBorder="1" applyAlignment="1">
      <alignment vertical="center" wrapText="1"/>
      <protection/>
    </xf>
    <xf numFmtId="180" fontId="54" fillId="33" borderId="11" xfId="63" applyNumberFormat="1" applyFont="1" applyFill="1" applyBorder="1" applyAlignment="1">
      <alignment vertical="center" wrapText="1"/>
      <protection/>
    </xf>
    <xf numFmtId="178" fontId="54" fillId="0" borderId="0" xfId="63" applyNumberFormat="1" applyFont="1" applyFill="1" applyBorder="1" applyAlignment="1">
      <alignment horizontal="center" vertical="center"/>
      <protection/>
    </xf>
    <xf numFmtId="179" fontId="54" fillId="0" borderId="0" xfId="63" applyNumberFormat="1" applyFont="1" applyFill="1" applyBorder="1" applyAlignment="1">
      <alignment horizontal="center" vertical="center"/>
      <protection/>
    </xf>
    <xf numFmtId="180" fontId="56" fillId="0" borderId="11" xfId="63" applyNumberFormat="1" applyFont="1" applyFill="1" applyBorder="1" applyAlignment="1">
      <alignment vertical="center" wrapText="1"/>
      <protection/>
    </xf>
    <xf numFmtId="0" fontId="58" fillId="0" borderId="0" xfId="63" applyFont="1" applyFill="1" applyBorder="1" applyAlignment="1">
      <alignment horizontal="left" vertical="top" wrapText="1"/>
      <protection/>
    </xf>
    <xf numFmtId="0" fontId="54" fillId="0" borderId="23" xfId="63" applyFont="1" applyFill="1" applyBorder="1" applyAlignment="1">
      <alignment vertical="top" wrapText="1"/>
      <protection/>
    </xf>
    <xf numFmtId="0" fontId="58" fillId="0" borderId="23" xfId="63" applyFont="1" applyFill="1" applyBorder="1" applyAlignment="1">
      <alignment horizontal="left"/>
      <protection/>
    </xf>
    <xf numFmtId="0" fontId="54" fillId="0" borderId="23" xfId="63" applyFont="1" applyFill="1" applyBorder="1">
      <alignment/>
      <protection/>
    </xf>
    <xf numFmtId="0" fontId="55" fillId="0" borderId="0" xfId="63" applyFont="1" applyFill="1" applyBorder="1">
      <alignment/>
      <protection/>
    </xf>
    <xf numFmtId="0" fontId="54" fillId="33" borderId="12" xfId="63" applyFont="1" applyFill="1" applyBorder="1" applyAlignment="1">
      <alignment vertical="top" wrapText="1"/>
      <protection/>
    </xf>
    <xf numFmtId="0" fontId="54" fillId="33" borderId="21" xfId="63" applyFont="1" applyFill="1" applyBorder="1">
      <alignment/>
      <protection/>
    </xf>
    <xf numFmtId="0" fontId="54" fillId="33" borderId="20" xfId="63" applyFont="1" applyFill="1" applyBorder="1" applyAlignment="1">
      <alignment vertical="top" wrapText="1"/>
      <protection/>
    </xf>
    <xf numFmtId="0" fontId="54" fillId="33" borderId="15" xfId="63" applyFont="1" applyFill="1" applyBorder="1" applyAlignment="1">
      <alignment vertical="top" wrapText="1"/>
      <protection/>
    </xf>
    <xf numFmtId="0" fontId="54" fillId="33" borderId="0" xfId="63" applyFont="1" applyFill="1" applyBorder="1">
      <alignment/>
      <protection/>
    </xf>
    <xf numFmtId="0" fontId="54" fillId="33" borderId="22" xfId="63" applyFont="1" applyFill="1" applyBorder="1">
      <alignment/>
      <protection/>
    </xf>
    <xf numFmtId="0" fontId="54" fillId="33" borderId="17" xfId="63" applyFont="1" applyFill="1" applyBorder="1" applyAlignment="1">
      <alignment vertical="top" wrapText="1"/>
      <protection/>
    </xf>
    <xf numFmtId="0" fontId="54" fillId="33" borderId="23" xfId="63" applyFont="1" applyFill="1" applyBorder="1">
      <alignment/>
      <protection/>
    </xf>
    <xf numFmtId="0" fontId="54" fillId="33" borderId="24" xfId="63" applyFont="1" applyFill="1" applyBorder="1">
      <alignment/>
      <protection/>
    </xf>
    <xf numFmtId="0" fontId="0" fillId="0" borderId="0" xfId="62" applyFont="1" applyAlignment="1">
      <alignment vertical="center"/>
      <protection/>
    </xf>
    <xf numFmtId="181" fontId="0" fillId="0" borderId="0" xfId="62" applyNumberFormat="1" applyFont="1" applyAlignment="1">
      <alignment vertical="center"/>
      <protection/>
    </xf>
    <xf numFmtId="0" fontId="0" fillId="0" borderId="10" xfId="62" applyFont="1" applyBorder="1" applyAlignment="1">
      <alignment horizontal="center" vertical="center" wrapText="1"/>
      <protection/>
    </xf>
    <xf numFmtId="0" fontId="0" fillId="0" borderId="11" xfId="62" applyFont="1" applyBorder="1" applyAlignment="1">
      <alignment horizontal="centerContinuous" vertical="center"/>
      <protection/>
    </xf>
    <xf numFmtId="0" fontId="0" fillId="0" borderId="18" xfId="62" applyFont="1" applyBorder="1" applyAlignment="1">
      <alignment horizontal="centerContinuous" vertical="center"/>
      <protection/>
    </xf>
    <xf numFmtId="181" fontId="0" fillId="0" borderId="18" xfId="62" applyNumberFormat="1" applyFont="1" applyBorder="1" applyAlignment="1">
      <alignment horizontal="centerContinuous" vertical="center"/>
      <protection/>
    </xf>
    <xf numFmtId="181" fontId="0" fillId="0" borderId="19" xfId="62" applyNumberFormat="1" applyFont="1" applyBorder="1" applyAlignment="1">
      <alignment horizontal="centerContinuous" vertical="center"/>
      <protection/>
    </xf>
    <xf numFmtId="0" fontId="0" fillId="0" borderId="12" xfId="62" applyFont="1" applyBorder="1" applyAlignment="1">
      <alignment horizontal="center" vertical="center" wrapText="1"/>
      <protection/>
    </xf>
    <xf numFmtId="0" fontId="0" fillId="0" borderId="13" xfId="62" applyFont="1" applyBorder="1" applyAlignment="1">
      <alignment horizontal="centerContinuous" vertical="center"/>
      <protection/>
    </xf>
    <xf numFmtId="0" fontId="0" fillId="0" borderId="10" xfId="62" applyFont="1" applyBorder="1" applyAlignment="1">
      <alignment horizontal="centerContinuous" vertical="center"/>
      <protection/>
    </xf>
    <xf numFmtId="181" fontId="0" fillId="0" borderId="21" xfId="62" applyNumberFormat="1" applyFont="1" applyBorder="1" applyAlignment="1">
      <alignment horizontal="centerContinuous" vertical="center"/>
      <protection/>
    </xf>
    <xf numFmtId="0" fontId="0" fillId="0" borderId="21" xfId="62" applyFont="1" applyBorder="1" applyAlignment="1">
      <alignment horizontal="centerContinuous" vertical="center"/>
      <protection/>
    </xf>
    <xf numFmtId="0" fontId="0" fillId="0" borderId="21" xfId="62" applyFont="1" applyBorder="1" applyAlignment="1">
      <alignment horizontal="left" vertical="center"/>
      <protection/>
    </xf>
    <xf numFmtId="181" fontId="0" fillId="34" borderId="20" xfId="62" applyNumberFormat="1" applyFont="1" applyFill="1" applyBorder="1" applyAlignment="1">
      <alignment horizontal="right" vertical="center"/>
      <protection/>
    </xf>
    <xf numFmtId="0" fontId="0" fillId="0" borderId="12" xfId="62" applyFont="1" applyBorder="1" applyAlignment="1">
      <alignment vertical="center" wrapText="1"/>
      <protection/>
    </xf>
    <xf numFmtId="0" fontId="56" fillId="0" borderId="13" xfId="62" applyFont="1" applyBorder="1" applyAlignment="1">
      <alignment vertical="center"/>
      <protection/>
    </xf>
    <xf numFmtId="181" fontId="0" fillId="0" borderId="21" xfId="62" applyNumberFormat="1" applyFont="1" applyBorder="1" applyAlignment="1">
      <alignment vertical="center"/>
      <protection/>
    </xf>
    <xf numFmtId="0" fontId="0" fillId="0" borderId="21" xfId="62" applyFont="1" applyBorder="1" applyAlignment="1">
      <alignment vertical="center"/>
      <protection/>
    </xf>
    <xf numFmtId="181" fontId="0" fillId="34" borderId="20" xfId="62" applyNumberFormat="1" applyFont="1" applyFill="1" applyBorder="1" applyAlignment="1">
      <alignment vertical="center"/>
      <protection/>
    </xf>
    <xf numFmtId="0" fontId="0" fillId="0" borderId="15" xfId="62" applyFont="1" applyBorder="1" applyAlignment="1">
      <alignment vertical="center" wrapText="1"/>
      <protection/>
    </xf>
    <xf numFmtId="0" fontId="0" fillId="0" borderId="14" xfId="62" applyFon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center" vertical="center"/>
      <protection/>
    </xf>
    <xf numFmtId="181" fontId="0" fillId="0" borderId="22" xfId="62" applyNumberFormat="1" applyFont="1" applyBorder="1" applyAlignment="1">
      <alignment vertical="center"/>
      <protection/>
    </xf>
    <xf numFmtId="0" fontId="0" fillId="0" borderId="14" xfId="62" applyFont="1" applyBorder="1" applyAlignment="1">
      <alignment horizontal="left" vertical="center" indent="1"/>
      <protection/>
    </xf>
    <xf numFmtId="0" fontId="0" fillId="0" borderId="0" xfId="62" applyFont="1" applyBorder="1" applyAlignment="1">
      <alignment horizontal="left" vertical="center"/>
      <protection/>
    </xf>
    <xf numFmtId="0" fontId="0" fillId="0" borderId="11" xfId="62" applyFont="1" applyFill="1" applyBorder="1" applyAlignment="1">
      <alignment vertical="center"/>
      <protection/>
    </xf>
    <xf numFmtId="0" fontId="0" fillId="0" borderId="0" xfId="62" applyFont="1" applyFill="1" applyBorder="1" applyAlignment="1">
      <alignment vertical="center"/>
      <protection/>
    </xf>
    <xf numFmtId="0" fontId="0" fillId="0" borderId="14" xfId="62" applyFont="1" applyBorder="1" applyAlignment="1">
      <alignment vertical="center" wrapText="1"/>
      <protection/>
    </xf>
    <xf numFmtId="0" fontId="0" fillId="0" borderId="14" xfId="62" applyFont="1" applyBorder="1" applyAlignment="1">
      <alignment vertical="center" wrapText="1"/>
      <protection/>
    </xf>
    <xf numFmtId="181" fontId="0" fillId="0" borderId="0" xfId="62" applyNumberFormat="1" applyFont="1" applyBorder="1" applyAlignment="1">
      <alignment vertical="center"/>
      <protection/>
    </xf>
    <xf numFmtId="0" fontId="56" fillId="0" borderId="14" xfId="62" applyFont="1" applyBorder="1" applyAlignment="1">
      <alignment vertical="center"/>
      <protection/>
    </xf>
    <xf numFmtId="0" fontId="0" fillId="0" borderId="17" xfId="62" applyFont="1" applyBorder="1" applyAlignment="1">
      <alignment vertical="center"/>
      <protection/>
    </xf>
    <xf numFmtId="0" fontId="0" fillId="0" borderId="15" xfId="62" applyFont="1" applyBorder="1" applyAlignment="1">
      <alignment vertical="center" wrapText="1"/>
      <protection/>
    </xf>
    <xf numFmtId="181" fontId="0" fillId="0" borderId="22" xfId="62" applyNumberFormat="1" applyFont="1" applyFill="1" applyBorder="1" applyAlignment="1">
      <alignment vertical="center"/>
      <protection/>
    </xf>
    <xf numFmtId="0" fontId="0" fillId="0" borderId="16" xfId="62" applyFont="1" applyBorder="1" applyAlignment="1">
      <alignment vertical="center" wrapText="1"/>
      <protection/>
    </xf>
    <xf numFmtId="0" fontId="0" fillId="0" borderId="16" xfId="62" applyFont="1" applyBorder="1" applyAlignment="1">
      <alignment vertical="center"/>
      <protection/>
    </xf>
    <xf numFmtId="0" fontId="0" fillId="0" borderId="23" xfId="62" applyFont="1" applyBorder="1" applyAlignment="1">
      <alignment vertical="center"/>
      <protection/>
    </xf>
    <xf numFmtId="181" fontId="0" fillId="0" borderId="23" xfId="62" applyNumberFormat="1" applyFont="1" applyBorder="1" applyAlignment="1">
      <alignment vertical="center"/>
      <protection/>
    </xf>
    <xf numFmtId="181" fontId="0" fillId="0" borderId="24" xfId="62" applyNumberFormat="1" applyFont="1" applyBorder="1" applyAlignment="1">
      <alignment vertical="center"/>
      <protection/>
    </xf>
    <xf numFmtId="0" fontId="54" fillId="0" borderId="0" xfId="63" applyFont="1" applyBorder="1" applyAlignment="1">
      <alignment horizontal="right" vertical="center"/>
      <protection/>
    </xf>
    <xf numFmtId="0" fontId="54" fillId="0" borderId="0" xfId="63" applyFont="1" applyBorder="1" applyAlignment="1">
      <alignment vertical="center"/>
      <protection/>
    </xf>
    <xf numFmtId="182" fontId="54" fillId="33" borderId="0" xfId="63" applyNumberFormat="1" applyFont="1" applyFill="1" applyBorder="1" applyAlignment="1">
      <alignment horizontal="right" vertical="center"/>
      <protection/>
    </xf>
    <xf numFmtId="0" fontId="54" fillId="0" borderId="0" xfId="63" applyFont="1" applyBorder="1" applyAlignment="1">
      <alignment horizontal="center" vertical="center"/>
      <protection/>
    </xf>
    <xf numFmtId="0" fontId="54" fillId="33" borderId="0" xfId="63" applyFont="1" applyFill="1" applyBorder="1" applyAlignment="1">
      <alignment vertical="center"/>
      <protection/>
    </xf>
    <xf numFmtId="0" fontId="52" fillId="6" borderId="22" xfId="60" applyFont="1" applyFill="1" applyBorder="1" applyAlignment="1">
      <alignment vertical="center"/>
      <protection/>
    </xf>
    <xf numFmtId="0" fontId="52" fillId="6" borderId="0" xfId="60" applyFont="1" applyFill="1" applyBorder="1" applyAlignment="1">
      <alignment vertical="center"/>
      <protection/>
    </xf>
    <xf numFmtId="0" fontId="52" fillId="6" borderId="0" xfId="60" applyFont="1" applyFill="1" applyAlignment="1">
      <alignment vertical="center"/>
      <protection/>
    </xf>
    <xf numFmtId="0" fontId="52" fillId="6" borderId="23" xfId="60" applyFont="1" applyFill="1" applyBorder="1" applyAlignment="1">
      <alignment vertical="center"/>
      <protection/>
    </xf>
    <xf numFmtId="0" fontId="52" fillId="0" borderId="17" xfId="60" applyFont="1" applyBorder="1" applyAlignment="1">
      <alignment horizontal="left" vertical="center" wrapText="1"/>
      <protection/>
    </xf>
    <xf numFmtId="0" fontId="52" fillId="0" borderId="15" xfId="60" applyFont="1" applyBorder="1" applyAlignment="1">
      <alignment horizontal="left" vertical="center" shrinkToFit="1"/>
      <protection/>
    </xf>
    <xf numFmtId="0" fontId="52" fillId="0" borderId="0" xfId="60" applyFont="1" applyBorder="1" applyAlignment="1">
      <alignment horizontal="left" vertical="center"/>
      <protection/>
    </xf>
    <xf numFmtId="176" fontId="52" fillId="6" borderId="17" xfId="60" applyNumberFormat="1" applyFont="1" applyFill="1" applyBorder="1" applyAlignment="1">
      <alignment vertical="center"/>
      <protection/>
    </xf>
    <xf numFmtId="0" fontId="52" fillId="0" borderId="0" xfId="0" applyFont="1" applyAlignment="1">
      <alignment horizontal="right" vertical="center" shrinkToFit="1"/>
    </xf>
    <xf numFmtId="176" fontId="52" fillId="35" borderId="16" xfId="60" applyNumberFormat="1" applyFont="1" applyFill="1" applyBorder="1" applyAlignment="1">
      <alignment vertical="center"/>
      <protection/>
    </xf>
    <xf numFmtId="0" fontId="52" fillId="35" borderId="0" xfId="0" applyFont="1" applyFill="1" applyAlignment="1">
      <alignment horizontal="right" vertical="center"/>
    </xf>
    <xf numFmtId="0" fontId="52" fillId="6" borderId="0" xfId="0" applyFont="1" applyFill="1" applyAlignment="1">
      <alignment horizontal="right" vertical="center"/>
    </xf>
    <xf numFmtId="0" fontId="52" fillId="6" borderId="0" xfId="0" applyFont="1" applyFill="1" applyAlignment="1">
      <alignment vertical="center" wrapText="1"/>
    </xf>
    <xf numFmtId="38" fontId="52" fillId="35" borderId="0" xfId="48" applyFont="1" applyFill="1" applyAlignment="1">
      <alignment horizontal="center" vertical="center"/>
    </xf>
    <xf numFmtId="0" fontId="52" fillId="6" borderId="0" xfId="0" applyFont="1" applyFill="1" applyAlignment="1">
      <alignment horizontal="center" vertical="center" wrapText="1"/>
    </xf>
    <xf numFmtId="0" fontId="52" fillId="0" borderId="0" xfId="0" applyFont="1" applyAlignment="1">
      <alignment horizontal="left" vertical="center" shrinkToFit="1"/>
    </xf>
    <xf numFmtId="0" fontId="52" fillId="6" borderId="15" xfId="60" applyFont="1" applyFill="1" applyBorder="1" applyAlignment="1">
      <alignment vertical="center"/>
      <protection/>
    </xf>
    <xf numFmtId="0" fontId="52" fillId="6" borderId="22" xfId="60" applyFont="1" applyFill="1" applyBorder="1" applyAlignment="1">
      <alignment vertical="center"/>
      <protection/>
    </xf>
    <xf numFmtId="0" fontId="52" fillId="6" borderId="17" xfId="60" applyFont="1" applyFill="1" applyBorder="1" applyAlignment="1">
      <alignment vertical="center"/>
      <protection/>
    </xf>
    <xf numFmtId="0" fontId="52" fillId="6" borderId="24" xfId="60" applyFont="1" applyFill="1" applyBorder="1" applyAlignment="1">
      <alignment vertical="center"/>
      <protection/>
    </xf>
    <xf numFmtId="0" fontId="52" fillId="6" borderId="0" xfId="60" applyFont="1" applyFill="1" applyBorder="1" applyAlignment="1">
      <alignment vertical="center"/>
      <protection/>
    </xf>
    <xf numFmtId="0" fontId="52" fillId="0" borderId="15" xfId="60" applyFont="1" applyBorder="1" applyAlignment="1">
      <alignment horizontal="left" vertical="center" shrinkToFit="1"/>
      <protection/>
    </xf>
    <xf numFmtId="0" fontId="52" fillId="0" borderId="22" xfId="60" applyFont="1" applyBorder="1" applyAlignment="1">
      <alignment horizontal="left" vertical="center" shrinkToFit="1"/>
      <protection/>
    </xf>
    <xf numFmtId="0" fontId="52" fillId="0" borderId="0" xfId="60" applyFont="1" applyBorder="1" applyAlignment="1">
      <alignment horizontal="left" vertical="center" wrapText="1"/>
      <protection/>
    </xf>
    <xf numFmtId="0" fontId="52" fillId="0" borderId="15" xfId="60" applyFont="1" applyBorder="1" applyAlignment="1">
      <alignment horizontal="left" vertical="center" wrapText="1"/>
      <protection/>
    </xf>
    <xf numFmtId="0" fontId="52" fillId="0" borderId="22" xfId="60" applyFont="1" applyBorder="1" applyAlignment="1">
      <alignment horizontal="left" vertical="center" wrapText="1"/>
      <protection/>
    </xf>
    <xf numFmtId="0" fontId="58" fillId="0" borderId="0" xfId="63" applyFont="1" applyFill="1" applyBorder="1" applyAlignment="1">
      <alignment horizontal="left" vertical="top" wrapText="1"/>
      <protection/>
    </xf>
    <xf numFmtId="0" fontId="54" fillId="0" borderId="12" xfId="63" applyFont="1" applyBorder="1" applyAlignment="1">
      <alignment horizontal="center" vertical="center"/>
      <protection/>
    </xf>
    <xf numFmtId="0" fontId="54" fillId="0" borderId="21" xfId="63" applyFont="1" applyBorder="1" applyAlignment="1">
      <alignment horizontal="center" vertical="center"/>
      <protection/>
    </xf>
    <xf numFmtId="0" fontId="54" fillId="0" borderId="20" xfId="63" applyFont="1" applyBorder="1" applyAlignment="1">
      <alignment horizontal="center" vertical="center"/>
      <protection/>
    </xf>
    <xf numFmtId="0" fontId="58" fillId="33" borderId="0" xfId="63" applyFont="1" applyFill="1" applyBorder="1" applyAlignment="1">
      <alignment horizontal="left"/>
      <protection/>
    </xf>
    <xf numFmtId="0" fontId="54" fillId="0" borderId="10" xfId="63" applyFont="1" applyFill="1" applyBorder="1" applyAlignment="1">
      <alignment horizontal="left" vertical="center" wrapText="1"/>
      <protection/>
    </xf>
    <xf numFmtId="0" fontId="54" fillId="0" borderId="19" xfId="63" applyFont="1" applyFill="1" applyBorder="1" applyAlignment="1">
      <alignment horizontal="left" vertical="center" wrapText="1"/>
      <protection/>
    </xf>
    <xf numFmtId="179" fontId="54" fillId="0" borderId="10" xfId="63" applyNumberFormat="1" applyFont="1" applyFill="1" applyBorder="1" applyAlignment="1">
      <alignment horizontal="center" vertical="center"/>
      <protection/>
    </xf>
    <xf numFmtId="179" fontId="54" fillId="0" borderId="18" xfId="63" applyNumberFormat="1" applyFont="1" applyFill="1" applyBorder="1" applyAlignment="1">
      <alignment horizontal="center" vertical="center"/>
      <protection/>
    </xf>
    <xf numFmtId="179" fontId="54" fillId="0" borderId="19" xfId="63" applyNumberFormat="1" applyFont="1" applyFill="1" applyBorder="1" applyAlignment="1">
      <alignment horizontal="center" vertical="center"/>
      <protection/>
    </xf>
    <xf numFmtId="0" fontId="57" fillId="0" borderId="21" xfId="63" applyFont="1" applyFill="1" applyBorder="1" applyAlignment="1">
      <alignment horizontal="left" vertical="top" wrapText="1"/>
      <protection/>
    </xf>
    <xf numFmtId="0" fontId="54" fillId="0" borderId="22" xfId="63" applyFont="1" applyFill="1" applyBorder="1" applyAlignment="1">
      <alignment horizontal="center" vertical="center" wrapText="1"/>
      <protection/>
    </xf>
    <xf numFmtId="0" fontId="54" fillId="0" borderId="15" xfId="63" applyFont="1" applyFill="1" applyBorder="1" applyAlignment="1">
      <alignment horizontal="center" vertical="center" wrapText="1"/>
      <protection/>
    </xf>
    <xf numFmtId="0" fontId="54" fillId="0" borderId="22"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54" fillId="0" borderId="25" xfId="63" applyFont="1" applyFill="1" applyBorder="1" applyAlignment="1">
      <alignment horizontal="center" vertical="center"/>
      <protection/>
    </xf>
    <xf numFmtId="0" fontId="54" fillId="0" borderId="26" xfId="63" applyFont="1" applyFill="1" applyBorder="1" applyAlignment="1">
      <alignment horizontal="center" vertical="center"/>
      <protection/>
    </xf>
    <xf numFmtId="0" fontId="54" fillId="0" borderId="10" xfId="63" applyFont="1" applyFill="1" applyBorder="1" applyAlignment="1">
      <alignment horizontal="center" vertical="center" wrapText="1"/>
      <protection/>
    </xf>
    <xf numFmtId="0" fontId="54" fillId="0" borderId="18" xfId="63" applyFont="1" applyFill="1" applyBorder="1" applyAlignment="1">
      <alignment horizontal="center" vertical="center" wrapText="1"/>
      <protection/>
    </xf>
    <xf numFmtId="0" fontId="54" fillId="0" borderId="19" xfId="63" applyFont="1" applyFill="1" applyBorder="1" applyAlignment="1">
      <alignment horizontal="center" vertical="center" wrapText="1"/>
      <protection/>
    </xf>
    <xf numFmtId="0" fontId="54" fillId="0" borderId="10" xfId="63" applyFont="1" applyFill="1" applyBorder="1" applyAlignment="1">
      <alignment horizontal="center" vertical="center"/>
      <protection/>
    </xf>
    <xf numFmtId="0" fontId="54" fillId="0" borderId="19" xfId="63" applyFont="1" applyFill="1" applyBorder="1" applyAlignment="1">
      <alignment horizontal="center" vertical="center"/>
      <protection/>
    </xf>
    <xf numFmtId="0" fontId="54" fillId="0" borderId="11" xfId="63" applyFont="1" applyFill="1" applyBorder="1" applyAlignment="1">
      <alignment horizontal="center" vertical="center" wrapText="1"/>
      <protection/>
    </xf>
    <xf numFmtId="0" fontId="54" fillId="0" borderId="10" xfId="63" applyFont="1" applyFill="1" applyBorder="1" applyAlignment="1">
      <alignment horizontal="left" vertical="center" wrapText="1" shrinkToFit="1"/>
      <protection/>
    </xf>
    <xf numFmtId="0" fontId="54" fillId="0" borderId="19" xfId="63" applyFont="1" applyFill="1" applyBorder="1" applyAlignment="1">
      <alignment horizontal="left" vertical="center" wrapText="1" shrinkToFit="1"/>
      <protection/>
    </xf>
    <xf numFmtId="0" fontId="54" fillId="0" borderId="11" xfId="63" applyFont="1" applyFill="1" applyBorder="1" applyAlignment="1">
      <alignment horizontal="center" vertical="center"/>
      <protection/>
    </xf>
    <xf numFmtId="0" fontId="54" fillId="33" borderId="10" xfId="63" applyFont="1" applyFill="1" applyBorder="1" applyAlignment="1">
      <alignment horizontal="left" vertical="center" wrapText="1"/>
      <protection/>
    </xf>
    <xf numFmtId="0" fontId="54" fillId="33" borderId="19" xfId="63" applyFont="1" applyFill="1" applyBorder="1" applyAlignment="1">
      <alignment horizontal="left" vertical="center" wrapText="1"/>
      <protection/>
    </xf>
    <xf numFmtId="0" fontId="52" fillId="35" borderId="0" xfId="0" applyFont="1" applyFill="1" applyAlignment="1">
      <alignment horizontal="center" vertical="center"/>
    </xf>
    <xf numFmtId="0" fontId="52" fillId="6" borderId="17" xfId="60" applyFont="1" applyFill="1" applyBorder="1" applyAlignment="1">
      <alignment vertical="center" wrapText="1"/>
      <protection/>
    </xf>
    <xf numFmtId="0" fontId="52" fillId="6" borderId="24" xfId="60" applyFont="1" applyFill="1" applyBorder="1" applyAlignment="1">
      <alignment vertical="center" wrapText="1"/>
      <protection/>
    </xf>
    <xf numFmtId="0" fontId="52" fillId="6" borderId="15" xfId="60" applyFont="1" applyFill="1" applyBorder="1" applyAlignment="1">
      <alignment vertical="center" wrapText="1"/>
      <protection/>
    </xf>
    <xf numFmtId="0" fontId="52" fillId="6" borderId="22" xfId="60" applyFont="1" applyFill="1" applyBorder="1" applyAlignment="1">
      <alignment vertical="center" wrapText="1"/>
      <protection/>
    </xf>
    <xf numFmtId="0" fontId="54" fillId="0" borderId="12" xfId="61" applyFont="1" applyFill="1" applyBorder="1" applyAlignment="1">
      <alignment horizontal="center" vertical="center"/>
      <protection/>
    </xf>
    <xf numFmtId="0" fontId="54" fillId="0" borderId="20" xfId="61" applyFont="1" applyFill="1" applyBorder="1" applyAlignment="1">
      <alignment horizontal="center" vertical="center"/>
      <protection/>
    </xf>
    <xf numFmtId="0" fontId="54" fillId="0" borderId="0" xfId="61" applyFont="1" applyFill="1" applyAlignment="1">
      <alignment horizontal="center" vertical="center"/>
      <protection/>
    </xf>
    <xf numFmtId="0" fontId="54" fillId="0" borderId="0" xfId="61" applyFont="1" applyFill="1" applyBorder="1" applyAlignment="1">
      <alignment horizontal="right" vertical="center"/>
      <protection/>
    </xf>
    <xf numFmtId="0" fontId="54" fillId="0" borderId="10" xfId="61" applyFont="1" applyFill="1" applyBorder="1" applyAlignment="1">
      <alignment horizontal="center" vertical="center"/>
      <protection/>
    </xf>
    <xf numFmtId="0" fontId="54" fillId="0" borderId="19" xfId="61" applyFont="1" applyFill="1" applyBorder="1" applyAlignment="1">
      <alignment horizontal="center" vertical="center"/>
      <protection/>
    </xf>
    <xf numFmtId="0" fontId="54" fillId="0" borderId="18"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2 2" xfId="62"/>
    <cellStyle name="標準 3"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showZeros="0" tabSelected="1" view="pageBreakPreview" zoomScaleSheetLayoutView="100" workbookViewId="0" topLeftCell="A1">
      <selection activeCell="K20" sqref="K20"/>
    </sheetView>
  </sheetViews>
  <sheetFormatPr defaultColWidth="9.140625" defaultRowHeight="16.5" customHeight="1"/>
  <cols>
    <col min="1" max="9" width="10.140625" style="2" customWidth="1"/>
    <col min="10" max="16384" width="9.00390625" style="2" customWidth="1"/>
  </cols>
  <sheetData>
    <row r="1" ht="22.5" customHeight="1">
      <c r="A1" s="2" t="s">
        <v>43</v>
      </c>
    </row>
    <row r="2" spans="8:9" ht="16.5" customHeight="1">
      <c r="H2" s="210" t="s">
        <v>0</v>
      </c>
      <c r="I2" s="210"/>
    </row>
    <row r="3" spans="8:9" ht="16.5" customHeight="1">
      <c r="H3" s="210" t="s">
        <v>44</v>
      </c>
      <c r="I3" s="210"/>
    </row>
    <row r="6" ht="16.5" customHeight="1">
      <c r="A6" s="2" t="s">
        <v>25</v>
      </c>
    </row>
    <row r="9" spans="7:9" ht="16.5" customHeight="1">
      <c r="G9" s="211" t="s">
        <v>73</v>
      </c>
      <c r="H9" s="211"/>
      <c r="I9" s="211"/>
    </row>
    <row r="13" spans="1:9" ht="33.75" customHeight="1">
      <c r="A13" s="213" t="s">
        <v>178</v>
      </c>
      <c r="B13" s="213"/>
      <c r="C13" s="213"/>
      <c r="D13" s="213"/>
      <c r="E13" s="213"/>
      <c r="F13" s="213"/>
      <c r="G13" s="213"/>
      <c r="H13" s="213"/>
      <c r="I13" s="213"/>
    </row>
    <row r="16" ht="16.5" customHeight="1">
      <c r="A16" s="2" t="s">
        <v>26</v>
      </c>
    </row>
    <row r="19" spans="1:6" ht="16.5" customHeight="1">
      <c r="A19" s="214" t="s">
        <v>74</v>
      </c>
      <c r="B19" s="214"/>
      <c r="C19" s="207" t="s">
        <v>195</v>
      </c>
      <c r="D19" s="212">
        <f>'第1号様式別紙1(6)'!H8</f>
        <v>0</v>
      </c>
      <c r="E19" s="212"/>
      <c r="F19" s="2" t="s">
        <v>194</v>
      </c>
    </row>
    <row r="21" ht="16.5" customHeight="1">
      <c r="A21" s="2" t="s">
        <v>68</v>
      </c>
    </row>
    <row r="23" ht="16.5" customHeight="1">
      <c r="A23" s="2" t="s">
        <v>27</v>
      </c>
    </row>
    <row r="25" ht="16.5" customHeight="1">
      <c r="A25" s="2" t="s">
        <v>70</v>
      </c>
    </row>
    <row r="26" ht="16.5" customHeight="1">
      <c r="A26" s="3" t="s">
        <v>66</v>
      </c>
    </row>
    <row r="27" ht="16.5" customHeight="1">
      <c r="A27" s="7"/>
    </row>
  </sheetData>
  <sheetProtection/>
  <mergeCells count="6">
    <mergeCell ref="H3:I3"/>
    <mergeCell ref="H2:I2"/>
    <mergeCell ref="G9:I9"/>
    <mergeCell ref="D19:E19"/>
    <mergeCell ref="A13:I13"/>
    <mergeCell ref="A19:B19"/>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B1:N30"/>
  <sheetViews>
    <sheetView view="pageBreakPreview" zoomScaleSheetLayoutView="100" workbookViewId="0" topLeftCell="B1">
      <selection activeCell="G8" sqref="G8"/>
    </sheetView>
  </sheetViews>
  <sheetFormatPr defaultColWidth="12.57421875" defaultRowHeight="24" customHeight="1"/>
  <cols>
    <col min="1" max="1" width="3.140625" style="70" customWidth="1"/>
    <col min="2" max="2" width="34.8515625" style="70" customWidth="1"/>
    <col min="3" max="3" width="15.57421875" style="70" customWidth="1"/>
    <col min="4" max="16384" width="12.57421875" style="70" customWidth="1"/>
  </cols>
  <sheetData>
    <row r="1" ht="24" customHeight="1">
      <c r="B1" s="69" t="s">
        <v>191</v>
      </c>
    </row>
    <row r="2" spans="2:14" ht="24" customHeight="1">
      <c r="B2" s="260" t="s">
        <v>84</v>
      </c>
      <c r="C2" s="260"/>
      <c r="D2" s="260"/>
      <c r="E2" s="260"/>
      <c r="F2" s="260"/>
      <c r="G2" s="260"/>
      <c r="H2" s="260"/>
      <c r="I2" s="260"/>
      <c r="J2" s="260"/>
      <c r="K2" s="260"/>
      <c r="L2" s="260"/>
      <c r="M2" s="260"/>
      <c r="N2" s="260"/>
    </row>
    <row r="3" spans="2:14" ht="24" customHeight="1">
      <c r="B3" s="71" t="s">
        <v>85</v>
      </c>
      <c r="C3" s="71"/>
      <c r="D3" s="71"/>
      <c r="E3" s="71"/>
      <c r="F3" s="72"/>
      <c r="G3" s="72"/>
      <c r="H3" s="71"/>
      <c r="I3" s="71"/>
      <c r="J3" s="71"/>
      <c r="K3" s="71"/>
      <c r="L3" s="261" t="s">
        <v>86</v>
      </c>
      <c r="M3" s="261"/>
      <c r="N3" s="261"/>
    </row>
    <row r="4" spans="2:14" ht="7.5" customHeight="1">
      <c r="B4" s="71"/>
      <c r="C4" s="71"/>
      <c r="D4" s="71"/>
      <c r="E4" s="71"/>
      <c r="F4" s="71"/>
      <c r="G4" s="71"/>
      <c r="H4" s="71"/>
      <c r="I4" s="71"/>
      <c r="J4" s="71"/>
      <c r="K4" s="71"/>
      <c r="L4" s="71"/>
      <c r="M4" s="71"/>
      <c r="N4" s="71"/>
    </row>
    <row r="5" spans="2:14" ht="24" customHeight="1">
      <c r="B5" s="262" t="s">
        <v>87</v>
      </c>
      <c r="C5" s="263"/>
      <c r="D5" s="262" t="s">
        <v>88</v>
      </c>
      <c r="E5" s="264"/>
      <c r="F5" s="264"/>
      <c r="G5" s="264"/>
      <c r="H5" s="264"/>
      <c r="I5" s="264"/>
      <c r="J5" s="264"/>
      <c r="K5" s="264"/>
      <c r="L5" s="264"/>
      <c r="M5" s="263"/>
      <c r="N5" s="73"/>
    </row>
    <row r="6" spans="2:14" ht="24" customHeight="1">
      <c r="B6" s="74"/>
      <c r="C6" s="75"/>
      <c r="D6" s="262" t="s">
        <v>89</v>
      </c>
      <c r="E6" s="264"/>
      <c r="F6" s="263"/>
      <c r="G6" s="262" t="s">
        <v>90</v>
      </c>
      <c r="H6" s="264"/>
      <c r="I6" s="264"/>
      <c r="J6" s="264"/>
      <c r="K6" s="264"/>
      <c r="L6" s="264"/>
      <c r="M6" s="263"/>
      <c r="N6" s="75"/>
    </row>
    <row r="7" spans="2:14" ht="24" customHeight="1">
      <c r="B7" s="76" t="s">
        <v>91</v>
      </c>
      <c r="C7" s="77" t="s">
        <v>92</v>
      </c>
      <c r="D7" s="78"/>
      <c r="E7" s="78"/>
      <c r="F7" s="77"/>
      <c r="G7" s="78"/>
      <c r="H7" s="258" t="s">
        <v>93</v>
      </c>
      <c r="I7" s="259"/>
      <c r="J7" s="258" t="s">
        <v>94</v>
      </c>
      <c r="K7" s="259"/>
      <c r="L7" s="258" t="s">
        <v>95</v>
      </c>
      <c r="M7" s="259"/>
      <c r="N7" s="77" t="s">
        <v>96</v>
      </c>
    </row>
    <row r="8" spans="2:14" ht="24" customHeight="1">
      <c r="B8" s="74"/>
      <c r="C8" s="77"/>
      <c r="D8" s="76" t="s">
        <v>97</v>
      </c>
      <c r="E8" s="76" t="s">
        <v>98</v>
      </c>
      <c r="F8" s="77" t="s">
        <v>99</v>
      </c>
      <c r="G8" s="76" t="s">
        <v>97</v>
      </c>
      <c r="H8" s="76"/>
      <c r="I8" s="78" t="s">
        <v>100</v>
      </c>
      <c r="J8" s="76"/>
      <c r="K8" s="78" t="s">
        <v>100</v>
      </c>
      <c r="L8" s="76"/>
      <c r="M8" s="78" t="s">
        <v>100</v>
      </c>
      <c r="N8" s="75"/>
    </row>
    <row r="9" spans="2:14" ht="24" customHeight="1">
      <c r="B9" s="79"/>
      <c r="C9" s="80"/>
      <c r="D9" s="81"/>
      <c r="E9" s="81"/>
      <c r="F9" s="80"/>
      <c r="G9" s="81"/>
      <c r="H9" s="81"/>
      <c r="I9" s="81" t="s">
        <v>101</v>
      </c>
      <c r="J9" s="81"/>
      <c r="K9" s="81" t="s">
        <v>101</v>
      </c>
      <c r="L9" s="81"/>
      <c r="M9" s="81" t="s">
        <v>101</v>
      </c>
      <c r="N9" s="82"/>
    </row>
    <row r="10" spans="2:14" ht="19.5" customHeight="1">
      <c r="B10" s="74"/>
      <c r="C10" s="83" t="s">
        <v>102</v>
      </c>
      <c r="D10" s="84"/>
      <c r="E10" s="84" t="s">
        <v>102</v>
      </c>
      <c r="F10" s="83" t="s">
        <v>102</v>
      </c>
      <c r="G10" s="84"/>
      <c r="H10" s="84" t="s">
        <v>102</v>
      </c>
      <c r="I10" s="84" t="s">
        <v>102</v>
      </c>
      <c r="J10" s="84" t="s">
        <v>102</v>
      </c>
      <c r="K10" s="84" t="s">
        <v>102</v>
      </c>
      <c r="L10" s="84" t="s">
        <v>102</v>
      </c>
      <c r="M10" s="83" t="s">
        <v>102</v>
      </c>
      <c r="N10" s="83"/>
    </row>
    <row r="11" spans="2:14" ht="24" customHeight="1">
      <c r="B11" s="85" t="s">
        <v>103</v>
      </c>
      <c r="C11" s="86"/>
      <c r="D11" s="87"/>
      <c r="E11" s="87"/>
      <c r="F11" s="86"/>
      <c r="G11" s="87"/>
      <c r="H11" s="87"/>
      <c r="I11" s="87"/>
      <c r="J11" s="87"/>
      <c r="K11" s="87"/>
      <c r="L11" s="87"/>
      <c r="M11" s="86"/>
      <c r="N11" s="75"/>
    </row>
    <row r="12" spans="2:14" ht="24" customHeight="1">
      <c r="B12" s="85" t="s">
        <v>104</v>
      </c>
      <c r="C12" s="86"/>
      <c r="D12" s="87"/>
      <c r="E12" s="87"/>
      <c r="F12" s="86"/>
      <c r="G12" s="87"/>
      <c r="H12" s="87"/>
      <c r="I12" s="87"/>
      <c r="J12" s="87"/>
      <c r="K12" s="87"/>
      <c r="L12" s="87"/>
      <c r="M12" s="86"/>
      <c r="N12" s="75"/>
    </row>
    <row r="13" spans="2:14" ht="24" customHeight="1">
      <c r="B13" s="85"/>
      <c r="C13" s="86"/>
      <c r="D13" s="87"/>
      <c r="E13" s="87"/>
      <c r="F13" s="86"/>
      <c r="G13" s="87"/>
      <c r="H13" s="87"/>
      <c r="I13" s="87"/>
      <c r="J13" s="87"/>
      <c r="K13" s="87"/>
      <c r="L13" s="87"/>
      <c r="M13" s="86"/>
      <c r="N13" s="75"/>
    </row>
    <row r="14" spans="2:14" ht="24" customHeight="1">
      <c r="B14" s="85"/>
      <c r="C14" s="86"/>
      <c r="D14" s="87"/>
      <c r="E14" s="87"/>
      <c r="F14" s="86"/>
      <c r="G14" s="87"/>
      <c r="H14" s="87"/>
      <c r="I14" s="87"/>
      <c r="J14" s="87"/>
      <c r="K14" s="87"/>
      <c r="L14" s="87"/>
      <c r="M14" s="86"/>
      <c r="N14" s="75"/>
    </row>
    <row r="15" spans="2:14" ht="24" customHeight="1">
      <c r="B15" s="85"/>
      <c r="C15" s="86"/>
      <c r="D15" s="87"/>
      <c r="E15" s="87"/>
      <c r="F15" s="86"/>
      <c r="G15" s="87"/>
      <c r="H15" s="87"/>
      <c r="I15" s="87"/>
      <c r="J15" s="87"/>
      <c r="K15" s="87"/>
      <c r="L15" s="87"/>
      <c r="M15" s="86"/>
      <c r="N15" s="75"/>
    </row>
    <row r="16" spans="2:14" ht="24" customHeight="1">
      <c r="B16" s="85"/>
      <c r="C16" s="86"/>
      <c r="D16" s="87"/>
      <c r="E16" s="87"/>
      <c r="F16" s="86"/>
      <c r="G16" s="87"/>
      <c r="H16" s="87"/>
      <c r="I16" s="87"/>
      <c r="J16" s="87"/>
      <c r="K16" s="87"/>
      <c r="L16" s="87"/>
      <c r="M16" s="86"/>
      <c r="N16" s="75"/>
    </row>
    <row r="17" spans="2:14" ht="24" customHeight="1">
      <c r="B17" s="85"/>
      <c r="C17" s="86"/>
      <c r="D17" s="87"/>
      <c r="E17" s="87"/>
      <c r="F17" s="86"/>
      <c r="G17" s="87"/>
      <c r="H17" s="87"/>
      <c r="I17" s="87"/>
      <c r="J17" s="87"/>
      <c r="K17" s="87"/>
      <c r="L17" s="87"/>
      <c r="M17" s="86"/>
      <c r="N17" s="75"/>
    </row>
    <row r="18" spans="2:14" ht="24" customHeight="1">
      <c r="B18" s="85"/>
      <c r="C18" s="86"/>
      <c r="D18" s="87"/>
      <c r="E18" s="87"/>
      <c r="F18" s="86"/>
      <c r="G18" s="87"/>
      <c r="H18" s="87"/>
      <c r="I18" s="87"/>
      <c r="J18" s="87"/>
      <c r="K18" s="87"/>
      <c r="L18" s="87"/>
      <c r="M18" s="86"/>
      <c r="N18" s="75"/>
    </row>
    <row r="19" spans="2:14" ht="24" customHeight="1">
      <c r="B19" s="85"/>
      <c r="C19" s="86"/>
      <c r="D19" s="87"/>
      <c r="E19" s="87"/>
      <c r="F19" s="86"/>
      <c r="G19" s="87"/>
      <c r="H19" s="87"/>
      <c r="I19" s="87"/>
      <c r="J19" s="87"/>
      <c r="K19" s="87"/>
      <c r="L19" s="87"/>
      <c r="M19" s="86"/>
      <c r="N19" s="75"/>
    </row>
    <row r="20" spans="2:14" ht="24" customHeight="1">
      <c r="B20" s="74"/>
      <c r="C20" s="86"/>
      <c r="D20" s="87"/>
      <c r="E20" s="87"/>
      <c r="F20" s="86"/>
      <c r="G20" s="87"/>
      <c r="H20" s="87"/>
      <c r="I20" s="87"/>
      <c r="J20" s="87"/>
      <c r="K20" s="87"/>
      <c r="L20" s="87"/>
      <c r="M20" s="86"/>
      <c r="N20" s="75"/>
    </row>
    <row r="21" spans="2:14" ht="24" customHeight="1">
      <c r="B21" s="88"/>
      <c r="C21" s="89"/>
      <c r="D21" s="90"/>
      <c r="E21" s="90"/>
      <c r="F21" s="89"/>
      <c r="G21" s="90"/>
      <c r="H21" s="90"/>
      <c r="I21" s="90"/>
      <c r="J21" s="90"/>
      <c r="K21" s="90"/>
      <c r="L21" s="90"/>
      <c r="M21" s="89"/>
      <c r="N21" s="82"/>
    </row>
    <row r="23" ht="19.5" customHeight="1">
      <c r="B23" s="70" t="s">
        <v>105</v>
      </c>
    </row>
    <row r="24" ht="19.5" customHeight="1">
      <c r="B24" s="70" t="s">
        <v>106</v>
      </c>
    </row>
    <row r="25" ht="19.5" customHeight="1">
      <c r="B25" s="70" t="s">
        <v>107</v>
      </c>
    </row>
    <row r="26" ht="19.5" customHeight="1">
      <c r="B26" s="70" t="s">
        <v>108</v>
      </c>
    </row>
    <row r="27" ht="19.5" customHeight="1">
      <c r="B27" s="70" t="s">
        <v>109</v>
      </c>
    </row>
    <row r="28" ht="19.5" customHeight="1">
      <c r="B28" s="70" t="s">
        <v>110</v>
      </c>
    </row>
    <row r="29" ht="19.5" customHeight="1">
      <c r="B29" s="70" t="s">
        <v>111</v>
      </c>
    </row>
    <row r="30" ht="19.5" customHeight="1">
      <c r="B30" s="70" t="s">
        <v>112</v>
      </c>
    </row>
  </sheetData>
  <sheetProtection/>
  <mergeCells count="9">
    <mergeCell ref="H7:I7"/>
    <mergeCell ref="J7:K7"/>
    <mergeCell ref="L7:M7"/>
    <mergeCell ref="B2:N2"/>
    <mergeCell ref="L3:N3"/>
    <mergeCell ref="B5:C5"/>
    <mergeCell ref="D5:M5"/>
    <mergeCell ref="D6:F6"/>
    <mergeCell ref="G6:M6"/>
  </mergeCells>
  <printOptions/>
  <pageMargins left="0.7086614173228347" right="0.7086614173228347" top="0.7480314960629921" bottom="0.7480314960629921" header="0.31496062992125984" footer="0.31496062992125984"/>
  <pageSetup blackAndWhite="1"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showZeros="0" view="pageBreakPreview" zoomScale="90" zoomScaleNormal="90" zoomScaleSheetLayoutView="90" workbookViewId="0" topLeftCell="A1">
      <selection activeCell="H8" sqref="H8"/>
    </sheetView>
  </sheetViews>
  <sheetFormatPr defaultColWidth="9.140625" defaultRowHeight="15"/>
  <cols>
    <col min="1" max="2" width="14.140625" style="8" customWidth="1"/>
    <col min="3" max="3" width="14.140625" style="10" customWidth="1"/>
    <col min="4" max="8" width="14.140625" style="8" customWidth="1"/>
    <col min="9" max="255" width="9.00390625" style="8" customWidth="1"/>
    <col min="256" max="16384" width="2.7109375" style="8" customWidth="1"/>
  </cols>
  <sheetData>
    <row r="1" ht="14.25">
      <c r="A1" s="8" t="s">
        <v>7</v>
      </c>
    </row>
    <row r="2" spans="1:8" ht="14.25">
      <c r="A2" s="9" t="s">
        <v>45</v>
      </c>
      <c r="B2" s="9"/>
      <c r="C2" s="11"/>
      <c r="D2" s="9"/>
      <c r="E2" s="9"/>
      <c r="F2" s="9"/>
      <c r="G2" s="9"/>
      <c r="H2" s="9"/>
    </row>
    <row r="3" spans="1:8" ht="14.25">
      <c r="A3" s="9"/>
      <c r="B3" s="9"/>
      <c r="C3" s="11"/>
      <c r="D3" s="9"/>
      <c r="E3" s="9"/>
      <c r="F3" s="9"/>
      <c r="G3" s="9"/>
      <c r="H3" s="9"/>
    </row>
    <row r="4" ht="14.25">
      <c r="A4" s="8" t="s">
        <v>8</v>
      </c>
    </row>
    <row r="5" spans="1:8" ht="42.75">
      <c r="A5" s="52" t="s">
        <v>9</v>
      </c>
      <c r="B5" s="26" t="s">
        <v>50</v>
      </c>
      <c r="C5" s="53" t="s">
        <v>48</v>
      </c>
      <c r="D5" s="28" t="s">
        <v>51</v>
      </c>
      <c r="E5" s="52" t="s">
        <v>12</v>
      </c>
      <c r="F5" s="52" t="s">
        <v>34</v>
      </c>
      <c r="G5" s="28" t="s">
        <v>82</v>
      </c>
      <c r="H5" s="28" t="s">
        <v>75</v>
      </c>
    </row>
    <row r="6" spans="1:8" ht="14.25">
      <c r="A6" s="29" t="s">
        <v>35</v>
      </c>
      <c r="B6" s="30" t="s">
        <v>36</v>
      </c>
      <c r="C6" s="31" t="s">
        <v>49</v>
      </c>
      <c r="D6" s="29" t="s">
        <v>37</v>
      </c>
      <c r="E6" s="29" t="s">
        <v>38</v>
      </c>
      <c r="F6" s="29" t="s">
        <v>46</v>
      </c>
      <c r="G6" s="29" t="s">
        <v>47</v>
      </c>
      <c r="H6" s="29" t="s">
        <v>81</v>
      </c>
    </row>
    <row r="7" spans="1:8" ht="14.25">
      <c r="A7" s="32" t="s">
        <v>17</v>
      </c>
      <c r="B7" s="32" t="s">
        <v>17</v>
      </c>
      <c r="C7" s="15" t="s">
        <v>17</v>
      </c>
      <c r="D7" s="32" t="s">
        <v>17</v>
      </c>
      <c r="E7" s="32" t="s">
        <v>17</v>
      </c>
      <c r="F7" s="32" t="s">
        <v>17</v>
      </c>
      <c r="G7" s="32" t="s">
        <v>17</v>
      </c>
      <c r="H7" s="32" t="s">
        <v>17</v>
      </c>
    </row>
    <row r="8" spans="1:8" s="68" customFormat="1" ht="34.5" customHeight="1">
      <c r="A8" s="66">
        <f>C66</f>
        <v>0</v>
      </c>
      <c r="B8" s="206"/>
      <c r="C8" s="67">
        <f>A8-B8</f>
        <v>0</v>
      </c>
      <c r="D8" s="67">
        <f>C55</f>
        <v>0</v>
      </c>
      <c r="E8" s="208">
        <f>'別紙２（6）基準額算出調書 '!H6</f>
        <v>0</v>
      </c>
      <c r="F8" s="67">
        <f>MIN(E8,D8)</f>
        <v>0</v>
      </c>
      <c r="G8" s="67">
        <f>MIN(C8,F8)</f>
        <v>0</v>
      </c>
      <c r="H8" s="208">
        <f>ROUNDDOWN(G8/3,-3)</f>
        <v>0</v>
      </c>
    </row>
    <row r="10" ht="14.25">
      <c r="A10" s="8" t="s">
        <v>18</v>
      </c>
    </row>
    <row r="11" spans="1:10" ht="14.25">
      <c r="A11" s="19" t="s">
        <v>28</v>
      </c>
      <c r="B11" s="33"/>
      <c r="C11" s="13" t="s">
        <v>11</v>
      </c>
      <c r="D11" s="33" t="s">
        <v>29</v>
      </c>
      <c r="E11" s="33"/>
      <c r="F11" s="33"/>
      <c r="G11" s="33"/>
      <c r="H11" s="34"/>
      <c r="J11" s="8" t="s">
        <v>192</v>
      </c>
    </row>
    <row r="12" spans="1:8" ht="14.25">
      <c r="A12" s="17"/>
      <c r="B12" s="36"/>
      <c r="C12" s="15" t="s">
        <v>17</v>
      </c>
      <c r="D12" s="36"/>
      <c r="E12" s="36"/>
      <c r="F12" s="36"/>
      <c r="G12" s="36"/>
      <c r="H12" s="35"/>
    </row>
    <row r="13" spans="1:14" ht="14.25">
      <c r="A13" s="17"/>
      <c r="B13" s="21"/>
      <c r="C13" s="54"/>
      <c r="D13" s="215"/>
      <c r="E13" s="219"/>
      <c r="F13" s="219"/>
      <c r="G13" s="219"/>
      <c r="H13" s="216"/>
      <c r="M13" s="205"/>
      <c r="N13" s="21"/>
    </row>
    <row r="14" spans="1:14" ht="14.25">
      <c r="A14" s="17"/>
      <c r="B14" s="21"/>
      <c r="C14" s="54"/>
      <c r="D14" s="215"/>
      <c r="E14" s="219"/>
      <c r="F14" s="219"/>
      <c r="G14" s="219"/>
      <c r="H14" s="216"/>
      <c r="J14" s="205" t="s">
        <v>113</v>
      </c>
      <c r="K14" s="21"/>
      <c r="M14" s="205"/>
      <c r="N14" s="21"/>
    </row>
    <row r="15" spans="1:14" ht="14.25">
      <c r="A15" s="17"/>
      <c r="B15" s="21"/>
      <c r="C15" s="54"/>
      <c r="D15" s="55"/>
      <c r="E15" s="56"/>
      <c r="F15" s="61"/>
      <c r="G15" s="56"/>
      <c r="H15" s="57"/>
      <c r="J15" s="205"/>
      <c r="K15" s="21"/>
      <c r="M15" s="205"/>
      <c r="N15" s="21"/>
    </row>
    <row r="16" spans="1:14" ht="14.25">
      <c r="A16" s="17"/>
      <c r="B16" s="21"/>
      <c r="C16" s="16"/>
      <c r="D16" s="215"/>
      <c r="E16" s="219"/>
      <c r="F16" s="219"/>
      <c r="G16" s="219"/>
      <c r="H16" s="216"/>
      <c r="J16" s="205"/>
      <c r="K16" s="21"/>
      <c r="M16" s="205"/>
      <c r="N16" s="21"/>
    </row>
    <row r="17" spans="1:14" ht="14.25">
      <c r="A17" s="17"/>
      <c r="B17" s="21"/>
      <c r="C17" s="16"/>
      <c r="D17" s="62"/>
      <c r="E17" s="63"/>
      <c r="F17" s="63"/>
      <c r="G17" s="63"/>
      <c r="H17" s="64"/>
      <c r="J17" s="205" t="s">
        <v>114</v>
      </c>
      <c r="K17" s="21"/>
      <c r="M17" s="205"/>
      <c r="N17" s="21"/>
    </row>
    <row r="18" spans="1:14" ht="14.25">
      <c r="A18" s="17"/>
      <c r="B18" s="21"/>
      <c r="C18" s="16"/>
      <c r="D18" s="215"/>
      <c r="E18" s="219"/>
      <c r="F18" s="219"/>
      <c r="G18" s="219"/>
      <c r="H18" s="216"/>
      <c r="J18" s="205"/>
      <c r="K18" s="21"/>
      <c r="M18" s="205"/>
      <c r="N18" s="21"/>
    </row>
    <row r="19" spans="1:14" ht="14.25">
      <c r="A19" s="17"/>
      <c r="B19" s="21"/>
      <c r="C19" s="16"/>
      <c r="D19" s="55"/>
      <c r="E19" s="56"/>
      <c r="F19" s="61"/>
      <c r="G19" s="56"/>
      <c r="H19" s="57"/>
      <c r="J19" s="205"/>
      <c r="K19" s="21"/>
      <c r="M19" s="205"/>
      <c r="N19" s="21"/>
    </row>
    <row r="20" spans="1:11" ht="14.25">
      <c r="A20" s="17"/>
      <c r="B20" s="21"/>
      <c r="C20" s="16"/>
      <c r="D20" s="91"/>
      <c r="E20" s="93"/>
      <c r="F20" s="93"/>
      <c r="G20" s="93"/>
      <c r="H20" s="92"/>
      <c r="J20" s="205" t="s">
        <v>115</v>
      </c>
      <c r="K20" s="21"/>
    </row>
    <row r="21" spans="1:8" ht="16.5" customHeight="1">
      <c r="A21" s="220"/>
      <c r="B21" s="221"/>
      <c r="C21" s="16"/>
      <c r="D21" s="215"/>
      <c r="E21" s="219"/>
      <c r="F21" s="219"/>
      <c r="G21" s="219"/>
      <c r="H21" s="216"/>
    </row>
    <row r="22" spans="1:13" ht="16.5" customHeight="1">
      <c r="A22" s="220"/>
      <c r="B22" s="221"/>
      <c r="C22" s="16"/>
      <c r="D22" s="55"/>
      <c r="E22" s="56"/>
      <c r="F22" s="61"/>
      <c r="G22" s="56"/>
      <c r="H22" s="57"/>
      <c r="M22" s="21"/>
    </row>
    <row r="23" spans="1:10" ht="14.25">
      <c r="A23" s="204"/>
      <c r="B23" s="65"/>
      <c r="C23" s="16"/>
      <c r="D23" s="215"/>
      <c r="E23" s="219"/>
      <c r="F23" s="219"/>
      <c r="G23" s="219"/>
      <c r="H23" s="216"/>
      <c r="J23" s="21" t="s">
        <v>116</v>
      </c>
    </row>
    <row r="24" spans="1:8" ht="14.25">
      <c r="A24" s="220"/>
      <c r="B24" s="221"/>
      <c r="C24" s="16"/>
      <c r="D24" s="215"/>
      <c r="E24" s="219"/>
      <c r="F24" s="219"/>
      <c r="G24" s="219"/>
      <c r="H24" s="216"/>
    </row>
    <row r="25" spans="1:8" ht="14.25">
      <c r="A25" s="204"/>
      <c r="B25" s="107"/>
      <c r="C25" s="16"/>
      <c r="D25" s="103"/>
      <c r="E25" s="105"/>
      <c r="F25" s="105"/>
      <c r="G25" s="105"/>
      <c r="H25" s="104"/>
    </row>
    <row r="26" spans="1:10" ht="14.25">
      <c r="A26" s="204"/>
      <c r="B26" s="107"/>
      <c r="C26" s="16"/>
      <c r="D26" s="103"/>
      <c r="E26" s="105"/>
      <c r="F26" s="105"/>
      <c r="G26" s="105"/>
      <c r="H26" s="104"/>
      <c r="J26" s="8" t="s">
        <v>193</v>
      </c>
    </row>
    <row r="27" spans="1:8" ht="14.25">
      <c r="A27" s="204"/>
      <c r="B27" s="107"/>
      <c r="C27" s="16"/>
      <c r="D27" s="103"/>
      <c r="E27" s="105"/>
      <c r="F27" s="105"/>
      <c r="G27" s="105"/>
      <c r="H27" s="104"/>
    </row>
    <row r="28" spans="1:13" ht="14.25">
      <c r="A28" s="204"/>
      <c r="B28" s="65"/>
      <c r="C28" s="16"/>
      <c r="D28" s="215"/>
      <c r="E28" s="219"/>
      <c r="F28" s="219"/>
      <c r="G28" s="219"/>
      <c r="H28" s="216"/>
      <c r="M28" s="205"/>
    </row>
    <row r="29" spans="1:10" ht="14.25">
      <c r="A29" s="220"/>
      <c r="B29" s="221"/>
      <c r="C29" s="16"/>
      <c r="D29" s="215"/>
      <c r="E29" s="219"/>
      <c r="F29" s="219"/>
      <c r="G29" s="219"/>
      <c r="H29" s="216"/>
      <c r="J29" s="205" t="s">
        <v>117</v>
      </c>
    </row>
    <row r="30" spans="1:8" ht="14.25">
      <c r="A30" s="204"/>
      <c r="B30" s="107"/>
      <c r="C30" s="16"/>
      <c r="D30" s="103"/>
      <c r="E30" s="105"/>
      <c r="F30" s="105"/>
      <c r="G30" s="105"/>
      <c r="H30" s="104"/>
    </row>
    <row r="31" spans="1:14" ht="14.25" customHeight="1">
      <c r="A31" s="204"/>
      <c r="B31" s="107"/>
      <c r="C31" s="16"/>
      <c r="D31" s="103"/>
      <c r="E31" s="105"/>
      <c r="F31" s="105"/>
      <c r="G31" s="105"/>
      <c r="H31" s="104"/>
      <c r="M31" s="222"/>
      <c r="N31" s="222"/>
    </row>
    <row r="32" spans="1:14" ht="14.25">
      <c r="A32" s="204"/>
      <c r="B32" s="107"/>
      <c r="C32" s="16"/>
      <c r="D32" s="103"/>
      <c r="E32" s="105"/>
      <c r="F32" s="105"/>
      <c r="G32" s="105"/>
      <c r="H32" s="104"/>
      <c r="J32" s="222" t="s">
        <v>118</v>
      </c>
      <c r="K32" s="222"/>
      <c r="M32" s="222"/>
      <c r="N32" s="222"/>
    </row>
    <row r="33" spans="1:11" ht="14.25">
      <c r="A33" s="106"/>
      <c r="B33" s="107"/>
      <c r="C33" s="16"/>
      <c r="D33" s="103"/>
      <c r="E33" s="105"/>
      <c r="F33" s="105"/>
      <c r="G33" s="105"/>
      <c r="H33" s="104"/>
      <c r="J33" s="222"/>
      <c r="K33" s="222"/>
    </row>
    <row r="34" spans="1:11" ht="14.25">
      <c r="A34" s="106"/>
      <c r="B34" s="107"/>
      <c r="C34" s="16"/>
      <c r="D34" s="103"/>
      <c r="E34" s="105"/>
      <c r="F34" s="105"/>
      <c r="G34" s="105"/>
      <c r="H34" s="104"/>
      <c r="J34" s="107"/>
      <c r="K34" s="107"/>
    </row>
    <row r="35" spans="1:11" ht="14.25">
      <c r="A35" s="106"/>
      <c r="B35" s="107"/>
      <c r="C35" s="16"/>
      <c r="D35" s="103"/>
      <c r="E35" s="105"/>
      <c r="F35" s="105"/>
      <c r="G35" s="105"/>
      <c r="H35" s="104"/>
      <c r="J35" s="107"/>
      <c r="K35" s="107"/>
    </row>
    <row r="36" spans="1:11" ht="14.25">
      <c r="A36" s="17"/>
      <c r="B36" s="21"/>
      <c r="C36" s="16"/>
      <c r="D36" s="215"/>
      <c r="E36" s="219"/>
      <c r="F36" s="219"/>
      <c r="G36" s="219"/>
      <c r="H36" s="216"/>
      <c r="J36" s="205"/>
      <c r="K36" s="21"/>
    </row>
    <row r="37" spans="1:11" ht="14.25">
      <c r="A37" s="17"/>
      <c r="B37" s="21"/>
      <c r="C37" s="16"/>
      <c r="D37" s="215"/>
      <c r="E37" s="219"/>
      <c r="F37" s="219"/>
      <c r="G37" s="219"/>
      <c r="H37" s="216"/>
      <c r="J37" s="205"/>
      <c r="K37" s="21"/>
    </row>
    <row r="38" spans="1:11" ht="14.25">
      <c r="A38" s="17"/>
      <c r="B38" s="21"/>
      <c r="C38" s="16"/>
      <c r="D38" s="215"/>
      <c r="E38" s="219"/>
      <c r="F38" s="219"/>
      <c r="G38" s="219"/>
      <c r="H38" s="216"/>
      <c r="J38" s="205"/>
      <c r="K38" s="21"/>
    </row>
    <row r="39" spans="1:11" ht="14.25">
      <c r="A39" s="17"/>
      <c r="B39" s="21"/>
      <c r="C39" s="16"/>
      <c r="D39" s="103"/>
      <c r="E39" s="105"/>
      <c r="F39" s="105"/>
      <c r="G39" s="105"/>
      <c r="H39" s="104"/>
      <c r="J39" s="205"/>
      <c r="K39" s="21"/>
    </row>
    <row r="40" spans="1:11" ht="14.25">
      <c r="A40" s="17"/>
      <c r="B40" s="21"/>
      <c r="C40" s="16"/>
      <c r="D40" s="103"/>
      <c r="E40" s="105"/>
      <c r="F40" s="105"/>
      <c r="G40" s="105"/>
      <c r="H40" s="104"/>
      <c r="J40" s="205"/>
      <c r="K40" s="21"/>
    </row>
    <row r="41" spans="1:11" ht="14.25">
      <c r="A41" s="17"/>
      <c r="B41" s="21"/>
      <c r="C41" s="16"/>
      <c r="D41" s="103"/>
      <c r="E41" s="105"/>
      <c r="F41" s="105"/>
      <c r="G41" s="105"/>
      <c r="H41" s="104"/>
      <c r="J41" s="205"/>
      <c r="K41" s="21"/>
    </row>
    <row r="42" spans="1:11" ht="14.25">
      <c r="A42" s="17"/>
      <c r="B42" s="21"/>
      <c r="C42" s="16"/>
      <c r="D42" s="103"/>
      <c r="E42" s="105"/>
      <c r="F42" s="105"/>
      <c r="G42" s="105"/>
      <c r="H42" s="104"/>
      <c r="J42" s="205"/>
      <c r="K42" s="21"/>
    </row>
    <row r="43" spans="1:11" ht="14.25">
      <c r="A43" s="17"/>
      <c r="B43" s="21"/>
      <c r="C43" s="16"/>
      <c r="D43" s="103"/>
      <c r="E43" s="105"/>
      <c r="F43" s="105"/>
      <c r="G43" s="105"/>
      <c r="H43" s="104"/>
      <c r="J43" s="205"/>
      <c r="K43" s="21"/>
    </row>
    <row r="44" spans="1:11" ht="14.25">
      <c r="A44" s="17"/>
      <c r="B44" s="21"/>
      <c r="C44" s="16"/>
      <c r="D44" s="103"/>
      <c r="E44" s="105"/>
      <c r="F44" s="105"/>
      <c r="G44" s="105"/>
      <c r="H44" s="104"/>
      <c r="J44" s="205"/>
      <c r="K44" s="21"/>
    </row>
    <row r="45" spans="1:11" ht="14.25">
      <c r="A45" s="17"/>
      <c r="B45" s="21"/>
      <c r="C45" s="16"/>
      <c r="D45" s="215"/>
      <c r="E45" s="219"/>
      <c r="F45" s="219"/>
      <c r="G45" s="219"/>
      <c r="H45" s="216"/>
      <c r="J45" s="205"/>
      <c r="K45" s="21"/>
    </row>
    <row r="46" spans="1:11" ht="14.25">
      <c r="A46" s="17"/>
      <c r="B46" s="21"/>
      <c r="C46" s="16"/>
      <c r="D46" s="91"/>
      <c r="E46" s="93"/>
      <c r="F46" s="93"/>
      <c r="G46" s="93"/>
      <c r="H46" s="92"/>
      <c r="J46" s="205"/>
      <c r="K46" s="21"/>
    </row>
    <row r="47" spans="1:11" ht="14.25">
      <c r="A47" s="17"/>
      <c r="B47" s="21"/>
      <c r="C47" s="16"/>
      <c r="D47" s="103"/>
      <c r="E47" s="105"/>
      <c r="F47" s="105"/>
      <c r="G47" s="105"/>
      <c r="H47" s="104"/>
      <c r="J47" s="205"/>
      <c r="K47" s="21"/>
    </row>
    <row r="48" spans="1:11" ht="14.25">
      <c r="A48" s="17"/>
      <c r="B48" s="21"/>
      <c r="C48" s="16"/>
      <c r="D48" s="103"/>
      <c r="E48" s="105"/>
      <c r="F48" s="105"/>
      <c r="G48" s="105"/>
      <c r="H48" s="104"/>
      <c r="J48" s="205"/>
      <c r="K48" s="21"/>
    </row>
    <row r="49" spans="1:11" ht="14.25">
      <c r="A49" s="108"/>
      <c r="B49" s="101"/>
      <c r="C49" s="16"/>
      <c r="D49" s="215"/>
      <c r="E49" s="219"/>
      <c r="F49" s="219"/>
      <c r="G49" s="219"/>
      <c r="H49" s="216"/>
      <c r="J49" s="21"/>
      <c r="K49" s="21"/>
    </row>
    <row r="50" spans="1:11" ht="14.25">
      <c r="A50" s="17"/>
      <c r="B50" s="21"/>
      <c r="C50" s="16"/>
      <c r="D50" s="91"/>
      <c r="E50" s="93"/>
      <c r="F50" s="93"/>
      <c r="G50" s="93"/>
      <c r="H50" s="92"/>
      <c r="J50" s="205"/>
      <c r="K50" s="21"/>
    </row>
    <row r="51" spans="1:11" ht="14.25">
      <c r="A51" s="17"/>
      <c r="B51" s="21"/>
      <c r="C51" s="16"/>
      <c r="D51" s="215"/>
      <c r="E51" s="219"/>
      <c r="F51" s="219"/>
      <c r="G51" s="219"/>
      <c r="H51" s="216"/>
      <c r="J51" s="205"/>
      <c r="K51" s="21"/>
    </row>
    <row r="52" spans="1:11" ht="14.25" customHeight="1">
      <c r="A52" s="223"/>
      <c r="B52" s="224"/>
      <c r="C52" s="16"/>
      <c r="D52" s="215"/>
      <c r="E52" s="219"/>
      <c r="F52" s="219"/>
      <c r="G52" s="219"/>
      <c r="H52" s="216"/>
      <c r="J52" s="222"/>
      <c r="K52" s="222"/>
    </row>
    <row r="53" spans="1:11" ht="14.25">
      <c r="A53" s="223"/>
      <c r="B53" s="224"/>
      <c r="C53" s="16"/>
      <c r="D53" s="91"/>
      <c r="E53" s="93"/>
      <c r="F53" s="93"/>
      <c r="G53" s="93"/>
      <c r="H53" s="92"/>
      <c r="J53" s="222"/>
      <c r="K53" s="222"/>
    </row>
    <row r="54" spans="1:8" ht="14.25">
      <c r="A54" s="94"/>
      <c r="B54" s="95"/>
      <c r="C54" s="18"/>
      <c r="D54" s="215"/>
      <c r="E54" s="219"/>
      <c r="F54" s="219"/>
      <c r="G54" s="219"/>
      <c r="H54" s="216"/>
    </row>
    <row r="55" spans="1:8" ht="14.25">
      <c r="A55" s="19" t="s">
        <v>31</v>
      </c>
      <c r="B55" s="33"/>
      <c r="C55" s="20">
        <f>SUM(C13:C54)</f>
        <v>0</v>
      </c>
      <c r="D55" s="37"/>
      <c r="E55" s="37"/>
      <c r="F55" s="37"/>
      <c r="G55" s="37"/>
      <c r="H55" s="38"/>
    </row>
    <row r="56" ht="14.25">
      <c r="A56" s="8" t="s">
        <v>120</v>
      </c>
    </row>
    <row r="58" spans="1:8" ht="14.25">
      <c r="A58" s="8" t="s">
        <v>19</v>
      </c>
      <c r="D58" s="22"/>
      <c r="E58" s="22"/>
      <c r="F58" s="22"/>
      <c r="G58" s="22"/>
      <c r="H58" s="22"/>
    </row>
    <row r="59" spans="1:8" ht="14.25">
      <c r="A59" s="19" t="s">
        <v>33</v>
      </c>
      <c r="B59" s="34"/>
      <c r="C59" s="13" t="s">
        <v>30</v>
      </c>
      <c r="D59" s="58"/>
      <c r="E59" s="42"/>
      <c r="F59" s="42"/>
      <c r="G59" s="42"/>
      <c r="H59" s="43"/>
    </row>
    <row r="60" spans="1:8" ht="14.25">
      <c r="A60" s="14"/>
      <c r="B60" s="35"/>
      <c r="C60" s="15" t="s">
        <v>17</v>
      </c>
      <c r="D60" s="44"/>
      <c r="E60" s="44"/>
      <c r="F60" s="44"/>
      <c r="G60" s="44"/>
      <c r="H60" s="45"/>
    </row>
    <row r="61" spans="1:8" ht="14.25">
      <c r="A61" s="215"/>
      <c r="B61" s="216"/>
      <c r="C61" s="16"/>
      <c r="D61" s="39"/>
      <c r="E61" s="39"/>
      <c r="F61" s="39"/>
      <c r="G61" s="39"/>
      <c r="H61" s="46"/>
    </row>
    <row r="62" spans="1:8" ht="14.25">
      <c r="A62" s="215"/>
      <c r="B62" s="216"/>
      <c r="C62" s="16"/>
      <c r="D62" s="39"/>
      <c r="E62" s="39"/>
      <c r="F62" s="39"/>
      <c r="G62" s="39"/>
      <c r="H62" s="46"/>
    </row>
    <row r="63" spans="1:8" ht="14.25">
      <c r="A63" s="217"/>
      <c r="B63" s="218"/>
      <c r="C63" s="18"/>
      <c r="D63" s="48"/>
      <c r="E63" s="48"/>
      <c r="F63" s="48"/>
      <c r="G63" s="48"/>
      <c r="H63" s="49"/>
    </row>
    <row r="64" spans="1:8" ht="14.25">
      <c r="A64" s="19" t="s">
        <v>52</v>
      </c>
      <c r="B64" s="34"/>
      <c r="C64" s="20">
        <f>SUM(C61:C63)</f>
        <v>0</v>
      </c>
      <c r="D64" s="50"/>
      <c r="E64" s="50"/>
      <c r="F64" s="50"/>
      <c r="G64" s="50"/>
      <c r="H64" s="51"/>
    </row>
    <row r="65" spans="1:8" ht="14.25">
      <c r="A65" s="22"/>
      <c r="B65" s="22"/>
      <c r="C65" s="23"/>
      <c r="D65" s="22"/>
      <c r="E65" s="22"/>
      <c r="F65" s="22"/>
      <c r="G65" s="22"/>
      <c r="H65" s="50"/>
    </row>
    <row r="66" spans="1:8" ht="14.25">
      <c r="A66" s="19" t="s">
        <v>53</v>
      </c>
      <c r="B66" s="59"/>
      <c r="C66" s="60">
        <f>SUM(C55,C64)</f>
        <v>0</v>
      </c>
      <c r="D66" s="50"/>
      <c r="E66" s="50"/>
      <c r="F66" s="50"/>
      <c r="G66" s="50"/>
      <c r="H66" s="51"/>
    </row>
  </sheetData>
  <sheetProtection/>
  <mergeCells count="28">
    <mergeCell ref="M31:N32"/>
    <mergeCell ref="J52:K53"/>
    <mergeCell ref="D28:H28"/>
    <mergeCell ref="D29:H29"/>
    <mergeCell ref="D45:H45"/>
    <mergeCell ref="A52:B53"/>
    <mergeCell ref="J32:K33"/>
    <mergeCell ref="A61:B61"/>
    <mergeCell ref="D49:H49"/>
    <mergeCell ref="D54:H54"/>
    <mergeCell ref="D51:H51"/>
    <mergeCell ref="D52:H52"/>
    <mergeCell ref="A62:B62"/>
    <mergeCell ref="A63:B63"/>
    <mergeCell ref="D13:H13"/>
    <mergeCell ref="D14:H14"/>
    <mergeCell ref="D16:H16"/>
    <mergeCell ref="D18:H18"/>
    <mergeCell ref="D36:H36"/>
    <mergeCell ref="D37:H37"/>
    <mergeCell ref="A21:B21"/>
    <mergeCell ref="A24:B24"/>
    <mergeCell ref="D38:H38"/>
    <mergeCell ref="D21:H21"/>
    <mergeCell ref="D23:H23"/>
    <mergeCell ref="D24:H24"/>
    <mergeCell ref="A29:B29"/>
    <mergeCell ref="A22:B22"/>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79" r:id="rId3"/>
  <legacyDrawing r:id="rId2"/>
</worksheet>
</file>

<file path=xl/worksheets/sheet3.xml><?xml version="1.0" encoding="utf-8"?>
<worksheet xmlns="http://schemas.openxmlformats.org/spreadsheetml/2006/main" xmlns:r="http://schemas.openxmlformats.org/officeDocument/2006/relationships">
  <dimension ref="A1:T67"/>
  <sheetViews>
    <sheetView view="pageBreakPreview" zoomScaleSheetLayoutView="100" workbookViewId="0" topLeftCell="A1">
      <selection activeCell="O9" sqref="O9"/>
    </sheetView>
  </sheetViews>
  <sheetFormatPr defaultColWidth="8.140625" defaultRowHeight="15"/>
  <cols>
    <col min="1" max="1" width="2.8515625" style="110" customWidth="1"/>
    <col min="2" max="2" width="22.8515625" style="110" customWidth="1"/>
    <col min="3" max="3" width="15.7109375" style="110" customWidth="1"/>
    <col min="4" max="8" width="13.7109375" style="110" customWidth="1"/>
    <col min="9" max="9" width="2.8515625" style="110" customWidth="1"/>
    <col min="10" max="11" width="8.140625" style="110" customWidth="1"/>
    <col min="12" max="20" width="8.140625" style="111" customWidth="1"/>
    <col min="21" max="16384" width="8.140625" style="110" customWidth="1"/>
  </cols>
  <sheetData>
    <row r="1" ht="14.25">
      <c r="A1" s="109" t="s">
        <v>121</v>
      </c>
    </row>
    <row r="2" ht="14.25"/>
    <row r="3" ht="14.25">
      <c r="A3" s="112" t="s">
        <v>122</v>
      </c>
    </row>
    <row r="4" ht="14.25"/>
    <row r="5" ht="14.25">
      <c r="A5" s="110" t="s">
        <v>123</v>
      </c>
    </row>
    <row r="6" spans="1:8" ht="28.5" customHeight="1">
      <c r="A6" s="195" t="s">
        <v>173</v>
      </c>
      <c r="B6" s="195"/>
      <c r="C6" s="196" t="s">
        <v>177</v>
      </c>
      <c r="D6" s="197" t="s">
        <v>174</v>
      </c>
      <c r="E6" s="196" t="s">
        <v>177</v>
      </c>
      <c r="F6" s="194" t="s">
        <v>175</v>
      </c>
      <c r="G6" s="198"/>
      <c r="H6" s="195" t="s">
        <v>176</v>
      </c>
    </row>
    <row r="7" ht="14.25"/>
    <row r="8" spans="1:12" ht="14.25">
      <c r="A8" s="110" t="s">
        <v>124</v>
      </c>
      <c r="L8" s="111" t="s">
        <v>28</v>
      </c>
    </row>
    <row r="9" spans="1:13" ht="28.5" customHeight="1">
      <c r="A9" s="245" t="s">
        <v>125</v>
      </c>
      <c r="B9" s="246"/>
      <c r="C9" s="113" t="s">
        <v>126</v>
      </c>
      <c r="D9" s="114" t="s">
        <v>127</v>
      </c>
      <c r="E9" s="115" t="s">
        <v>128</v>
      </c>
      <c r="F9" s="114" t="s">
        <v>129</v>
      </c>
      <c r="G9" s="115" t="s">
        <v>130</v>
      </c>
      <c r="H9" s="247" t="s">
        <v>131</v>
      </c>
      <c r="I9" s="247"/>
      <c r="L9" s="117" t="s">
        <v>132</v>
      </c>
      <c r="M9" s="118"/>
    </row>
    <row r="10" spans="1:14" ht="36.75" customHeight="1">
      <c r="A10" s="248" t="s">
        <v>133</v>
      </c>
      <c r="B10" s="249"/>
      <c r="C10" s="119">
        <v>6</v>
      </c>
      <c r="D10" s="120">
        <v>17</v>
      </c>
      <c r="E10" s="120">
        <v>4</v>
      </c>
      <c r="F10" s="120">
        <v>3</v>
      </c>
      <c r="G10" s="120">
        <v>1</v>
      </c>
      <c r="H10" s="250"/>
      <c r="I10" s="250"/>
      <c r="L10" s="121" t="s">
        <v>134</v>
      </c>
      <c r="M10" s="121" t="s">
        <v>135</v>
      </c>
      <c r="N10" s="121" t="s">
        <v>136</v>
      </c>
    </row>
    <row r="11" spans="1:14" ht="36.75" customHeight="1">
      <c r="A11" s="230" t="s">
        <v>137</v>
      </c>
      <c r="B11" s="231"/>
      <c r="C11" s="119">
        <v>15</v>
      </c>
      <c r="D11" s="120">
        <v>5</v>
      </c>
      <c r="E11" s="120">
        <v>5</v>
      </c>
      <c r="F11" s="120">
        <v>2</v>
      </c>
      <c r="G11" s="120">
        <v>2</v>
      </c>
      <c r="H11" s="250"/>
      <c r="I11" s="250"/>
      <c r="L11" s="111">
        <f>SUMIF(B$12:C$13,$L$9,C$12:C$13)</f>
        <v>0</v>
      </c>
      <c r="M11" s="111">
        <f>SUMIF(B$12:E$13,$L$9,E$12:E$13)</f>
        <v>0</v>
      </c>
      <c r="N11" s="122">
        <f>DMAX(B9:C13,2,L8:L9)</f>
        <v>0</v>
      </c>
    </row>
    <row r="12" spans="1:12" ht="36.75" customHeight="1">
      <c r="A12" s="251" t="s">
        <v>138</v>
      </c>
      <c r="B12" s="252"/>
      <c r="C12" s="123"/>
      <c r="D12" s="124"/>
      <c r="E12" s="124"/>
      <c r="F12" s="124"/>
      <c r="G12" s="124"/>
      <c r="H12" s="250"/>
      <c r="I12" s="250"/>
      <c r="L12" s="111" t="s">
        <v>28</v>
      </c>
    </row>
    <row r="13" spans="1:12" ht="36.75" customHeight="1">
      <c r="A13" s="251" t="s">
        <v>139</v>
      </c>
      <c r="B13" s="252"/>
      <c r="C13" s="123"/>
      <c r="D13" s="124"/>
      <c r="E13" s="124"/>
      <c r="F13" s="124"/>
      <c r="G13" s="124"/>
      <c r="H13" s="250"/>
      <c r="I13" s="250"/>
      <c r="L13" s="111" t="s">
        <v>139</v>
      </c>
    </row>
    <row r="14" spans="1:20" s="126" customFormat="1" ht="14.25">
      <c r="A14" s="235" t="s">
        <v>140</v>
      </c>
      <c r="B14" s="235"/>
      <c r="C14" s="235"/>
      <c r="D14" s="235"/>
      <c r="E14" s="235"/>
      <c r="F14" s="235"/>
      <c r="G14" s="235"/>
      <c r="H14" s="235"/>
      <c r="I14" s="125"/>
      <c r="L14" s="127"/>
      <c r="M14" s="127"/>
      <c r="N14" s="127"/>
      <c r="O14" s="127"/>
      <c r="P14" s="127"/>
      <c r="Q14" s="127"/>
      <c r="R14" s="127"/>
      <c r="S14" s="127"/>
      <c r="T14" s="127"/>
    </row>
    <row r="15" ht="14.25">
      <c r="L15" s="111" t="s">
        <v>28</v>
      </c>
    </row>
    <row r="16" spans="1:12" ht="14.25">
      <c r="A16" s="110" t="s">
        <v>141</v>
      </c>
      <c r="L16" s="111" t="s">
        <v>28</v>
      </c>
    </row>
    <row r="17" spans="1:20" ht="28.5" customHeight="1">
      <c r="A17" s="240"/>
      <c r="B17" s="241"/>
      <c r="C17" s="114" t="s">
        <v>142</v>
      </c>
      <c r="D17" s="114" t="s">
        <v>143</v>
      </c>
      <c r="E17" s="114" t="s">
        <v>144</v>
      </c>
      <c r="F17" s="114" t="s">
        <v>145</v>
      </c>
      <c r="G17" s="242" t="s">
        <v>131</v>
      </c>
      <c r="H17" s="243"/>
      <c r="I17" s="244"/>
      <c r="K17" s="117" t="s">
        <v>132</v>
      </c>
      <c r="L17" s="118"/>
      <c r="T17" s="110"/>
    </row>
    <row r="18" spans="1:20" ht="36.75" customHeight="1">
      <c r="A18" s="230" t="str">
        <f>CONCATENATE("新たに雇用した支援員等の数　",SUM(G12:G13),"人")</f>
        <v>新たに雇用した支援員等の数　0人</v>
      </c>
      <c r="B18" s="231"/>
      <c r="C18" s="124"/>
      <c r="D18" s="124"/>
      <c r="E18" s="124"/>
      <c r="F18" s="124"/>
      <c r="G18" s="232"/>
      <c r="H18" s="233"/>
      <c r="I18" s="234"/>
      <c r="K18" s="111" t="s">
        <v>28</v>
      </c>
      <c r="T18" s="110"/>
    </row>
    <row r="19" spans="1:20" s="126" customFormat="1" ht="14.25">
      <c r="A19" s="235" t="s">
        <v>146</v>
      </c>
      <c r="B19" s="235"/>
      <c r="C19" s="235"/>
      <c r="D19" s="235"/>
      <c r="E19" s="235"/>
      <c r="F19" s="235"/>
      <c r="G19" s="235"/>
      <c r="H19" s="235"/>
      <c r="I19" s="125"/>
      <c r="L19" s="127"/>
      <c r="M19" s="127"/>
      <c r="N19" s="127"/>
      <c r="O19" s="127"/>
      <c r="P19" s="127"/>
      <c r="Q19" s="127"/>
      <c r="R19" s="127"/>
      <c r="S19" s="127"/>
      <c r="T19" s="127"/>
    </row>
    <row r="20" spans="1:20" s="126" customFormat="1" ht="14.25">
      <c r="A20" s="128" t="s">
        <v>147</v>
      </c>
      <c r="B20" s="129"/>
      <c r="C20" s="129"/>
      <c r="D20" s="129"/>
      <c r="E20" s="129"/>
      <c r="F20" s="129"/>
      <c r="G20" s="129"/>
      <c r="H20" s="129"/>
      <c r="I20" s="130"/>
      <c r="L20" s="127"/>
      <c r="M20" s="127"/>
      <c r="N20" s="127"/>
      <c r="O20" s="127"/>
      <c r="P20" s="127"/>
      <c r="Q20" s="127"/>
      <c r="R20" s="127"/>
      <c r="S20" s="127"/>
      <c r="T20" s="127"/>
    </row>
    <row r="21" ht="14.25">
      <c r="L21" s="111" t="s">
        <v>28</v>
      </c>
    </row>
    <row r="22" spans="1:12" ht="14.25">
      <c r="A22" s="110" t="s">
        <v>148</v>
      </c>
      <c r="L22" s="111" t="s">
        <v>28</v>
      </c>
    </row>
    <row r="23" spans="1:13" ht="28.5" customHeight="1">
      <c r="A23" s="131"/>
      <c r="B23" s="132" t="s">
        <v>149</v>
      </c>
      <c r="C23" s="133"/>
      <c r="D23" s="133"/>
      <c r="E23" s="134"/>
      <c r="F23" s="133"/>
      <c r="G23" s="134"/>
      <c r="H23" s="236"/>
      <c r="I23" s="237"/>
      <c r="L23" s="117" t="s">
        <v>138</v>
      </c>
      <c r="M23" s="118"/>
    </row>
    <row r="24" spans="1:12" ht="36.75" customHeight="1">
      <c r="A24" s="135"/>
      <c r="B24" s="136"/>
      <c r="C24" s="137" t="s">
        <v>150</v>
      </c>
      <c r="D24" s="232" t="str">
        <f>CONCATENATE("受入児童全体の数　",SUM(D12:D13),"人")</f>
        <v>受入児童全体の数　0人</v>
      </c>
      <c r="E24" s="234"/>
      <c r="F24" s="138" t="s">
        <v>151</v>
      </c>
      <c r="G24" s="139" t="str">
        <f>_xlfn.IFERROR(B24/SUM(D12:D13),"左、区画面積を入力ください")</f>
        <v>左、区画面積を入力ください</v>
      </c>
      <c r="H24" s="238"/>
      <c r="I24" s="239"/>
      <c r="L24" s="111" t="s">
        <v>28</v>
      </c>
    </row>
    <row r="25" spans="1:20" s="126" customFormat="1" ht="14.25">
      <c r="A25" s="225" t="s">
        <v>152</v>
      </c>
      <c r="B25" s="225"/>
      <c r="C25" s="225"/>
      <c r="D25" s="225"/>
      <c r="E25" s="225"/>
      <c r="F25" s="225"/>
      <c r="G25" s="225"/>
      <c r="H25" s="225"/>
      <c r="I25" s="130"/>
      <c r="L25" s="127"/>
      <c r="M25" s="127"/>
      <c r="N25" s="127"/>
      <c r="O25" s="127"/>
      <c r="P25" s="127"/>
      <c r="Q25" s="127"/>
      <c r="R25" s="127"/>
      <c r="S25" s="127"/>
      <c r="T25" s="127"/>
    </row>
    <row r="26" spans="1:20" s="130" customFormat="1" ht="14.25">
      <c r="A26" s="141"/>
      <c r="B26" s="142"/>
      <c r="C26" s="142"/>
      <c r="D26" s="142"/>
      <c r="E26" s="142"/>
      <c r="F26" s="142"/>
      <c r="G26" s="142"/>
      <c r="H26" s="142"/>
      <c r="I26" s="143"/>
      <c r="L26" s="144"/>
      <c r="M26" s="144"/>
      <c r="N26" s="144"/>
      <c r="O26" s="144"/>
      <c r="P26" s="144"/>
      <c r="Q26" s="144"/>
      <c r="R26" s="144"/>
      <c r="S26" s="144"/>
      <c r="T26" s="144"/>
    </row>
    <row r="27" spans="1:9" ht="23.25" customHeight="1">
      <c r="A27" s="226" t="s">
        <v>153</v>
      </c>
      <c r="B27" s="227"/>
      <c r="C27" s="227"/>
      <c r="D27" s="227"/>
      <c r="E27" s="227"/>
      <c r="F27" s="227"/>
      <c r="G27" s="227"/>
      <c r="H27" s="227"/>
      <c r="I27" s="228"/>
    </row>
    <row r="28" spans="1:9" ht="14.25" customHeight="1">
      <c r="A28" s="145"/>
      <c r="B28" s="146"/>
      <c r="C28" s="146"/>
      <c r="D28" s="146"/>
      <c r="E28" s="146"/>
      <c r="F28" s="146"/>
      <c r="G28" s="146"/>
      <c r="H28" s="146"/>
      <c r="I28" s="147"/>
    </row>
    <row r="29" spans="1:9" ht="13.5" customHeight="1">
      <c r="A29" s="148"/>
      <c r="B29" s="149"/>
      <c r="C29" s="149"/>
      <c r="D29" s="149"/>
      <c r="E29" s="149"/>
      <c r="F29" s="149"/>
      <c r="G29" s="149"/>
      <c r="H29" s="149"/>
      <c r="I29" s="150"/>
    </row>
    <row r="30" spans="1:9" ht="13.5" customHeight="1">
      <c r="A30" s="148"/>
      <c r="B30" s="149"/>
      <c r="C30" s="149"/>
      <c r="D30" s="149"/>
      <c r="E30" s="149"/>
      <c r="F30" s="149"/>
      <c r="G30" s="149"/>
      <c r="H30" s="149"/>
      <c r="I30" s="150"/>
    </row>
    <row r="31" spans="1:9" ht="13.5" customHeight="1">
      <c r="A31" s="148"/>
      <c r="B31" s="149"/>
      <c r="C31" s="149"/>
      <c r="D31" s="149"/>
      <c r="E31" s="149"/>
      <c r="F31" s="149"/>
      <c r="G31" s="149"/>
      <c r="H31" s="149"/>
      <c r="I31" s="150"/>
    </row>
    <row r="32" spans="1:9" ht="13.5" customHeight="1">
      <c r="A32" s="148"/>
      <c r="B32" s="149"/>
      <c r="C32" s="149"/>
      <c r="D32" s="149"/>
      <c r="E32" s="149"/>
      <c r="F32" s="149"/>
      <c r="G32" s="149"/>
      <c r="H32" s="149"/>
      <c r="I32" s="150"/>
    </row>
    <row r="33" spans="1:9" ht="14.25">
      <c r="A33" s="148"/>
      <c r="B33" s="149"/>
      <c r="C33" s="149"/>
      <c r="D33" s="149"/>
      <c r="E33" s="149"/>
      <c r="F33" s="149"/>
      <c r="G33" s="149"/>
      <c r="H33" s="149"/>
      <c r="I33" s="150"/>
    </row>
    <row r="34" spans="1:9" ht="14.25">
      <c r="A34" s="148"/>
      <c r="B34" s="149"/>
      <c r="C34" s="149"/>
      <c r="D34" s="149"/>
      <c r="E34" s="149"/>
      <c r="F34" s="149"/>
      <c r="G34" s="149"/>
      <c r="H34" s="149"/>
      <c r="I34" s="150"/>
    </row>
    <row r="35" spans="1:9" ht="14.25">
      <c r="A35" s="148"/>
      <c r="B35" s="149"/>
      <c r="C35" s="149"/>
      <c r="D35" s="149"/>
      <c r="E35" s="149"/>
      <c r="F35" s="149"/>
      <c r="G35" s="149"/>
      <c r="H35" s="149"/>
      <c r="I35" s="150"/>
    </row>
    <row r="36" spans="1:9" ht="14.25">
      <c r="A36" s="148"/>
      <c r="B36" s="149"/>
      <c r="C36" s="149"/>
      <c r="D36" s="149"/>
      <c r="E36" s="149"/>
      <c r="F36" s="149"/>
      <c r="G36" s="149"/>
      <c r="H36" s="149"/>
      <c r="I36" s="150"/>
    </row>
    <row r="37" spans="1:9" ht="14.25">
      <c r="A37" s="148"/>
      <c r="B37" s="149"/>
      <c r="C37" s="149"/>
      <c r="D37" s="149"/>
      <c r="E37" s="149"/>
      <c r="F37" s="149"/>
      <c r="G37" s="149"/>
      <c r="H37" s="149"/>
      <c r="I37" s="150"/>
    </row>
    <row r="38" spans="1:9" ht="14.25">
      <c r="A38" s="148"/>
      <c r="B38" s="149"/>
      <c r="C38" s="149"/>
      <c r="D38" s="149"/>
      <c r="E38" s="149"/>
      <c r="F38" s="149"/>
      <c r="G38" s="149"/>
      <c r="H38" s="149"/>
      <c r="I38" s="150"/>
    </row>
    <row r="39" spans="1:9" ht="14.25">
      <c r="A39" s="148"/>
      <c r="B39" s="149"/>
      <c r="C39" s="149"/>
      <c r="D39" s="149"/>
      <c r="E39" s="149"/>
      <c r="F39" s="149"/>
      <c r="G39" s="149"/>
      <c r="H39" s="149"/>
      <c r="I39" s="150"/>
    </row>
    <row r="40" spans="1:9" ht="14.25">
      <c r="A40" s="148"/>
      <c r="B40" s="149"/>
      <c r="C40" s="149"/>
      <c r="D40" s="149"/>
      <c r="E40" s="149"/>
      <c r="F40" s="149"/>
      <c r="G40" s="149"/>
      <c r="H40" s="149"/>
      <c r="I40" s="150"/>
    </row>
    <row r="41" spans="1:9" ht="14.25">
      <c r="A41" s="148"/>
      <c r="B41" s="149"/>
      <c r="C41" s="149"/>
      <c r="D41" s="149"/>
      <c r="E41" s="149"/>
      <c r="F41" s="149"/>
      <c r="G41" s="149"/>
      <c r="H41" s="149"/>
      <c r="I41" s="150"/>
    </row>
    <row r="42" spans="1:9" ht="14.25">
      <c r="A42" s="148"/>
      <c r="B42" s="149"/>
      <c r="C42" s="149"/>
      <c r="D42" s="149"/>
      <c r="E42" s="149"/>
      <c r="F42" s="149"/>
      <c r="G42" s="149"/>
      <c r="H42" s="149"/>
      <c r="I42" s="150"/>
    </row>
    <row r="43" spans="1:9" ht="14.25">
      <c r="A43" s="148"/>
      <c r="B43" s="149"/>
      <c r="C43" s="149"/>
      <c r="D43" s="149"/>
      <c r="E43" s="149"/>
      <c r="F43" s="149"/>
      <c r="G43" s="149"/>
      <c r="H43" s="149"/>
      <c r="I43" s="150"/>
    </row>
    <row r="44" spans="1:9" ht="14.25">
      <c r="A44" s="148"/>
      <c r="B44" s="149"/>
      <c r="C44" s="149"/>
      <c r="D44" s="149"/>
      <c r="E44" s="149"/>
      <c r="F44" s="149"/>
      <c r="G44" s="149"/>
      <c r="H44" s="149"/>
      <c r="I44" s="150"/>
    </row>
    <row r="45" spans="1:9" ht="14.25">
      <c r="A45" s="148"/>
      <c r="B45" s="149"/>
      <c r="C45" s="149"/>
      <c r="D45" s="149"/>
      <c r="E45" s="149"/>
      <c r="F45" s="149"/>
      <c r="G45" s="149"/>
      <c r="H45" s="149"/>
      <c r="I45" s="150"/>
    </row>
    <row r="46" spans="1:9" ht="14.25">
      <c r="A46" s="148"/>
      <c r="B46" s="149"/>
      <c r="C46" s="149"/>
      <c r="D46" s="149"/>
      <c r="E46" s="149"/>
      <c r="F46" s="149"/>
      <c r="G46" s="149"/>
      <c r="H46" s="149"/>
      <c r="I46" s="150"/>
    </row>
    <row r="47" spans="1:9" ht="14.25">
      <c r="A47" s="148"/>
      <c r="B47" s="149"/>
      <c r="C47" s="149"/>
      <c r="D47" s="149"/>
      <c r="E47" s="149"/>
      <c r="F47" s="149"/>
      <c r="G47" s="149"/>
      <c r="H47" s="149"/>
      <c r="I47" s="150"/>
    </row>
    <row r="48" spans="1:9" ht="14.25">
      <c r="A48" s="148"/>
      <c r="B48" s="149"/>
      <c r="C48" s="149"/>
      <c r="D48" s="149"/>
      <c r="E48" s="149"/>
      <c r="F48" s="149"/>
      <c r="G48" s="149"/>
      <c r="H48" s="149"/>
      <c r="I48" s="150"/>
    </row>
    <row r="49" spans="1:9" ht="14.25">
      <c r="A49" s="148"/>
      <c r="B49" s="149"/>
      <c r="C49" s="149"/>
      <c r="D49" s="149"/>
      <c r="E49" s="149"/>
      <c r="F49" s="149"/>
      <c r="G49" s="149"/>
      <c r="H49" s="149"/>
      <c r="I49" s="150"/>
    </row>
    <row r="50" spans="1:11" s="111" customFormat="1" ht="14.25">
      <c r="A50" s="148"/>
      <c r="B50" s="149"/>
      <c r="C50" s="149"/>
      <c r="D50" s="149"/>
      <c r="E50" s="149"/>
      <c r="F50" s="149"/>
      <c r="G50" s="149"/>
      <c r="H50" s="149"/>
      <c r="I50" s="150"/>
      <c r="J50" s="110"/>
      <c r="K50" s="110"/>
    </row>
    <row r="51" spans="1:11" s="111" customFormat="1" ht="14.25">
      <c r="A51" s="148"/>
      <c r="B51" s="149"/>
      <c r="C51" s="149"/>
      <c r="D51" s="149"/>
      <c r="E51" s="149"/>
      <c r="F51" s="149"/>
      <c r="G51" s="149"/>
      <c r="H51" s="149"/>
      <c r="I51" s="150"/>
      <c r="J51" s="110"/>
      <c r="K51" s="110"/>
    </row>
    <row r="52" spans="1:11" s="111" customFormat="1" ht="14.25">
      <c r="A52" s="148"/>
      <c r="B52" s="149"/>
      <c r="C52" s="149"/>
      <c r="D52" s="149"/>
      <c r="E52" s="149"/>
      <c r="F52" s="149"/>
      <c r="G52" s="149"/>
      <c r="H52" s="149"/>
      <c r="I52" s="150"/>
      <c r="J52" s="110"/>
      <c r="K52" s="110"/>
    </row>
    <row r="53" spans="1:11" s="111" customFormat="1" ht="14.25">
      <c r="A53" s="148"/>
      <c r="B53" s="149"/>
      <c r="C53" s="149"/>
      <c r="D53" s="149"/>
      <c r="E53" s="149"/>
      <c r="F53" s="149"/>
      <c r="G53" s="149"/>
      <c r="H53" s="149"/>
      <c r="I53" s="150"/>
      <c r="J53" s="110"/>
      <c r="K53" s="110"/>
    </row>
    <row r="54" spans="1:11" s="111" customFormat="1" ht="14.25">
      <c r="A54" s="148"/>
      <c r="B54" s="149"/>
      <c r="C54" s="149"/>
      <c r="D54" s="149"/>
      <c r="E54" s="149"/>
      <c r="F54" s="149"/>
      <c r="G54" s="149"/>
      <c r="H54" s="149"/>
      <c r="I54" s="150"/>
      <c r="J54" s="110"/>
      <c r="K54" s="110"/>
    </row>
    <row r="55" spans="1:11" s="111" customFormat="1" ht="14.25">
      <c r="A55" s="148"/>
      <c r="B55" s="149"/>
      <c r="C55" s="149"/>
      <c r="D55" s="149"/>
      <c r="E55" s="149"/>
      <c r="F55" s="149"/>
      <c r="G55" s="149"/>
      <c r="H55" s="149"/>
      <c r="I55" s="150"/>
      <c r="J55" s="110"/>
      <c r="K55" s="110"/>
    </row>
    <row r="56" spans="1:11" s="111" customFormat="1" ht="14.25">
      <c r="A56" s="148"/>
      <c r="B56" s="149"/>
      <c r="C56" s="149"/>
      <c r="D56" s="149"/>
      <c r="E56" s="149"/>
      <c r="F56" s="149"/>
      <c r="G56" s="149"/>
      <c r="H56" s="149"/>
      <c r="I56" s="150"/>
      <c r="J56" s="110"/>
      <c r="K56" s="110"/>
    </row>
    <row r="57" spans="1:11" s="111" customFormat="1" ht="14.25">
      <c r="A57" s="148"/>
      <c r="B57" s="149"/>
      <c r="C57" s="149"/>
      <c r="D57" s="149"/>
      <c r="E57" s="149"/>
      <c r="F57" s="149"/>
      <c r="G57" s="149"/>
      <c r="H57" s="149"/>
      <c r="I57" s="150"/>
      <c r="J57" s="110"/>
      <c r="K57" s="110"/>
    </row>
    <row r="58" spans="1:11" s="111" customFormat="1" ht="14.25">
      <c r="A58" s="148"/>
      <c r="B58" s="149"/>
      <c r="C58" s="149"/>
      <c r="D58" s="149"/>
      <c r="E58" s="149"/>
      <c r="F58" s="149"/>
      <c r="G58" s="149"/>
      <c r="H58" s="149"/>
      <c r="I58" s="150"/>
      <c r="J58" s="110"/>
      <c r="K58" s="110"/>
    </row>
    <row r="59" spans="1:11" s="111" customFormat="1" ht="14.25">
      <c r="A59" s="148"/>
      <c r="B59" s="149"/>
      <c r="C59" s="149"/>
      <c r="D59" s="149"/>
      <c r="E59" s="149"/>
      <c r="F59" s="149"/>
      <c r="G59" s="149"/>
      <c r="H59" s="149"/>
      <c r="I59" s="150"/>
      <c r="J59" s="110"/>
      <c r="K59" s="110"/>
    </row>
    <row r="60" spans="1:11" s="111" customFormat="1" ht="14.25">
      <c r="A60" s="148"/>
      <c r="B60" s="149"/>
      <c r="C60" s="149"/>
      <c r="D60" s="149"/>
      <c r="E60" s="149"/>
      <c r="F60" s="149"/>
      <c r="G60" s="149"/>
      <c r="H60" s="149"/>
      <c r="I60" s="150"/>
      <c r="J60" s="110"/>
      <c r="K60" s="110"/>
    </row>
    <row r="61" spans="1:11" s="111" customFormat="1" ht="14.25">
      <c r="A61" s="148"/>
      <c r="B61" s="149"/>
      <c r="C61" s="149"/>
      <c r="D61" s="149"/>
      <c r="E61" s="149"/>
      <c r="F61" s="149"/>
      <c r="G61" s="149"/>
      <c r="H61" s="149"/>
      <c r="I61" s="150"/>
      <c r="J61" s="110"/>
      <c r="K61" s="110"/>
    </row>
    <row r="62" spans="1:11" s="111" customFormat="1" ht="14.25">
      <c r="A62" s="148"/>
      <c r="B62" s="149"/>
      <c r="C62" s="149"/>
      <c r="D62" s="149"/>
      <c r="E62" s="149"/>
      <c r="F62" s="149"/>
      <c r="G62" s="149"/>
      <c r="H62" s="149"/>
      <c r="I62" s="150"/>
      <c r="J62" s="110"/>
      <c r="K62" s="110"/>
    </row>
    <row r="63" spans="1:12" s="111" customFormat="1" ht="14.25">
      <c r="A63" s="148"/>
      <c r="B63" s="149"/>
      <c r="C63" s="149"/>
      <c r="D63" s="149"/>
      <c r="E63" s="149"/>
      <c r="F63" s="149"/>
      <c r="G63" s="149"/>
      <c r="H63" s="149"/>
      <c r="I63" s="150"/>
      <c r="J63" s="110"/>
      <c r="K63" s="110"/>
      <c r="L63" s="111" t="s">
        <v>132</v>
      </c>
    </row>
    <row r="64" spans="1:12" s="111" customFormat="1" ht="14.25">
      <c r="A64" s="148"/>
      <c r="B64" s="149"/>
      <c r="C64" s="149"/>
      <c r="D64" s="149"/>
      <c r="E64" s="149"/>
      <c r="F64" s="149"/>
      <c r="G64" s="149"/>
      <c r="H64" s="149"/>
      <c r="I64" s="150"/>
      <c r="J64" s="110"/>
      <c r="K64" s="110"/>
      <c r="L64" s="111" t="s">
        <v>139</v>
      </c>
    </row>
    <row r="65" spans="1:11" s="111" customFormat="1" ht="14.25">
      <c r="A65" s="148"/>
      <c r="B65" s="149"/>
      <c r="C65" s="149"/>
      <c r="D65" s="149"/>
      <c r="E65" s="149"/>
      <c r="F65" s="149"/>
      <c r="G65" s="149"/>
      <c r="H65" s="149"/>
      <c r="I65" s="150"/>
      <c r="J65" s="110"/>
      <c r="K65" s="110"/>
    </row>
    <row r="66" spans="1:9" ht="14.25">
      <c r="A66" s="148"/>
      <c r="B66" s="229"/>
      <c r="C66" s="229"/>
      <c r="D66" s="229"/>
      <c r="E66" s="229"/>
      <c r="F66" s="229"/>
      <c r="G66" s="229"/>
      <c r="H66" s="229"/>
      <c r="I66" s="150"/>
    </row>
    <row r="67" spans="1:9" ht="14.25">
      <c r="A67" s="151"/>
      <c r="B67" s="152"/>
      <c r="C67" s="152"/>
      <c r="D67" s="152"/>
      <c r="E67" s="152"/>
      <c r="F67" s="152"/>
      <c r="G67" s="152"/>
      <c r="H67" s="152"/>
      <c r="I67" s="153"/>
    </row>
  </sheetData>
  <sheetProtection/>
  <mergeCells count="22">
    <mergeCell ref="A17:B17"/>
    <mergeCell ref="G17:I17"/>
    <mergeCell ref="A9:B9"/>
    <mergeCell ref="H9:I9"/>
    <mergeCell ref="A10:B10"/>
    <mergeCell ref="H10:I10"/>
    <mergeCell ref="A11:B11"/>
    <mergeCell ref="H11:I11"/>
    <mergeCell ref="A12:B12"/>
    <mergeCell ref="H12:I12"/>
    <mergeCell ref="A13:B13"/>
    <mergeCell ref="H13:I13"/>
    <mergeCell ref="A14:H14"/>
    <mergeCell ref="A25:H25"/>
    <mergeCell ref="A27:I27"/>
    <mergeCell ref="B66:H66"/>
    <mergeCell ref="A18:B18"/>
    <mergeCell ref="G18:I18"/>
    <mergeCell ref="A19:H19"/>
    <mergeCell ref="H23:I23"/>
    <mergeCell ref="D24:E24"/>
    <mergeCell ref="H24:I24"/>
  </mergeCells>
  <printOptions horizontalCentered="1"/>
  <pageMargins left="0.25" right="0.25" top="0.75" bottom="0.75" header="0.3" footer="0.3"/>
  <pageSetup blackAndWhite="1" horizontalDpi="600" verticalDpi="600" orientation="portrait" paperSize="9" scale="5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view="pageBreakPreview" zoomScaleSheetLayoutView="100" workbookViewId="0" topLeftCell="A1">
      <selection activeCell="E9" sqref="E9"/>
    </sheetView>
  </sheetViews>
  <sheetFormatPr defaultColWidth="16.00390625" defaultRowHeight="15"/>
  <cols>
    <col min="1" max="1" width="27.7109375" style="154" customWidth="1"/>
    <col min="2" max="2" width="35.57421875" style="154" customWidth="1"/>
    <col min="3" max="3" width="3.57421875" style="154" customWidth="1"/>
    <col min="4" max="4" width="8.421875" style="155" customWidth="1"/>
    <col min="5" max="6" width="8.28125" style="154" customWidth="1"/>
    <col min="7" max="7" width="3.00390625" style="154" bestFit="1" customWidth="1"/>
    <col min="8" max="8" width="11.140625" style="155" bestFit="1" customWidth="1"/>
    <col min="9" max="16384" width="16.00390625" style="154" customWidth="1"/>
  </cols>
  <sheetData>
    <row r="1" ht="13.5">
      <c r="A1" s="154" t="s">
        <v>189</v>
      </c>
    </row>
    <row r="3" ht="13.5">
      <c r="A3" s="154" t="s">
        <v>190</v>
      </c>
    </row>
    <row r="5" spans="1:8" ht="13.5">
      <c r="A5" s="156" t="s">
        <v>154</v>
      </c>
      <c r="B5" s="157" t="s">
        <v>155</v>
      </c>
      <c r="C5" s="158"/>
      <c r="D5" s="159"/>
      <c r="E5" s="158"/>
      <c r="F5" s="158"/>
      <c r="G5" s="158"/>
      <c r="H5" s="160"/>
    </row>
    <row r="6" spans="1:8" ht="13.5">
      <c r="A6" s="161"/>
      <c r="B6" s="162"/>
      <c r="C6" s="163"/>
      <c r="D6" s="164"/>
      <c r="E6" s="165"/>
      <c r="F6" s="166" t="s">
        <v>156</v>
      </c>
      <c r="G6" s="165"/>
      <c r="H6" s="167">
        <f>H7+H16+H21</f>
        <v>0</v>
      </c>
    </row>
    <row r="7" spans="1:8" ht="42" customHeight="1">
      <c r="A7" s="168" t="s">
        <v>157</v>
      </c>
      <c r="B7" s="169" t="s">
        <v>158</v>
      </c>
      <c r="D7" s="170"/>
      <c r="E7" s="171"/>
      <c r="F7" s="171"/>
      <c r="G7" s="171"/>
      <c r="H7" s="172">
        <f>H9+H13</f>
        <v>0</v>
      </c>
    </row>
    <row r="8" spans="1:8" ht="13.5">
      <c r="A8" s="173"/>
      <c r="B8" s="174"/>
      <c r="D8" s="175" t="s">
        <v>159</v>
      </c>
      <c r="E8" s="175"/>
      <c r="F8" s="176"/>
      <c r="G8" s="175"/>
      <c r="H8" s="177"/>
    </row>
    <row r="9" spans="1:8" ht="13.5">
      <c r="A9" s="173"/>
      <c r="B9" s="178" t="s">
        <v>169</v>
      </c>
      <c r="C9" s="179"/>
      <c r="D9" s="175"/>
      <c r="E9" s="180">
        <f>'別紙2（6）'!C12</f>
        <v>0</v>
      </c>
      <c r="F9" s="181" t="s">
        <v>160</v>
      </c>
      <c r="G9" s="175"/>
      <c r="H9" s="177">
        <f>E9*11000</f>
        <v>0</v>
      </c>
    </row>
    <row r="10" spans="1:8" ht="13.5">
      <c r="A10" s="182"/>
      <c r="B10" s="183"/>
      <c r="C10" s="175"/>
      <c r="D10" s="184"/>
      <c r="E10" s="175"/>
      <c r="F10" s="175"/>
      <c r="G10" s="175"/>
      <c r="H10" s="177"/>
    </row>
    <row r="11" spans="1:8" ht="34.5" customHeight="1">
      <c r="A11" s="173" t="s">
        <v>161</v>
      </c>
      <c r="B11" s="185" t="s">
        <v>158</v>
      </c>
      <c r="C11" s="175"/>
      <c r="D11" s="184"/>
      <c r="E11" s="175"/>
      <c r="F11" s="175"/>
      <c r="G11" s="175"/>
      <c r="H11" s="177"/>
    </row>
    <row r="12" spans="1:8" ht="13.5">
      <c r="A12" s="173"/>
      <c r="B12" s="174"/>
      <c r="C12" s="175"/>
      <c r="D12" s="175" t="s">
        <v>159</v>
      </c>
      <c r="E12" s="175"/>
      <c r="F12" s="176"/>
      <c r="G12" s="175"/>
      <c r="H12" s="177"/>
    </row>
    <row r="13" spans="1:8" ht="13.5">
      <c r="A13" s="173"/>
      <c r="B13" s="178" t="s">
        <v>162</v>
      </c>
      <c r="C13" s="175"/>
      <c r="D13" s="175"/>
      <c r="E13" s="180">
        <f>'別紙2（6）'!C13</f>
        <v>0</v>
      </c>
      <c r="F13" s="181" t="s">
        <v>160</v>
      </c>
      <c r="G13" s="175"/>
      <c r="H13" s="177">
        <f>E13*36000</f>
        <v>0</v>
      </c>
    </row>
    <row r="14" spans="1:8" ht="13.5">
      <c r="A14" s="173"/>
      <c r="B14" s="183"/>
      <c r="C14" s="175"/>
      <c r="D14" s="184"/>
      <c r="E14" s="175"/>
      <c r="F14" s="175"/>
      <c r="G14" s="175"/>
      <c r="H14" s="177"/>
    </row>
    <row r="15" spans="1:8" ht="13.5">
      <c r="A15" s="173"/>
      <c r="B15" s="183"/>
      <c r="C15" s="186"/>
      <c r="D15" s="184"/>
      <c r="E15" s="175"/>
      <c r="F15" s="175"/>
      <c r="G15" s="175"/>
      <c r="H15" s="177"/>
    </row>
    <row r="16" spans="1:8" ht="13.5">
      <c r="A16" s="168" t="s">
        <v>163</v>
      </c>
      <c r="B16" s="169" t="s">
        <v>158</v>
      </c>
      <c r="D16" s="170"/>
      <c r="E16" s="171"/>
      <c r="F16" s="171"/>
      <c r="G16" s="171"/>
      <c r="H16" s="172">
        <f>SUM(H19)</f>
        <v>0</v>
      </c>
    </row>
    <row r="17" spans="1:8" ht="13.5">
      <c r="A17" s="187"/>
      <c r="B17" s="174"/>
      <c r="D17" s="184"/>
      <c r="E17" s="175"/>
      <c r="F17" s="175"/>
      <c r="G17" s="175"/>
      <c r="H17" s="188"/>
    </row>
    <row r="18" spans="1:8" ht="13.5">
      <c r="A18" s="173"/>
      <c r="B18" s="178" t="s">
        <v>164</v>
      </c>
      <c r="D18" s="175" t="s">
        <v>165</v>
      </c>
      <c r="E18" s="175"/>
      <c r="F18" s="176"/>
      <c r="G18" s="175"/>
      <c r="H18" s="177"/>
    </row>
    <row r="19" spans="1:8" ht="13.5">
      <c r="A19" s="173"/>
      <c r="B19" s="178"/>
      <c r="C19" s="179"/>
      <c r="D19" s="175"/>
      <c r="E19" s="180">
        <f>'別紙2（6）'!E12+'別紙2（6）'!E13</f>
        <v>0</v>
      </c>
      <c r="F19" s="181" t="s">
        <v>166</v>
      </c>
      <c r="G19" s="175">
        <f>IF(C19="","",'別紙２（6）基準額算出調書 '!$H7)</f>
      </c>
      <c r="H19" s="177">
        <f>E19*200</f>
        <v>0</v>
      </c>
    </row>
    <row r="20" spans="1:8" ht="13.5">
      <c r="A20" s="182"/>
      <c r="B20" s="174"/>
      <c r="C20" s="186"/>
      <c r="F20" s="175"/>
      <c r="G20" s="175"/>
      <c r="H20" s="177"/>
    </row>
    <row r="21" spans="1:8" ht="27">
      <c r="A21" s="168" t="s">
        <v>167</v>
      </c>
      <c r="B21" s="169" t="s">
        <v>168</v>
      </c>
      <c r="D21" s="170"/>
      <c r="E21" s="171"/>
      <c r="F21" s="171"/>
      <c r="G21" s="171"/>
      <c r="H21" s="172">
        <f>SUM(H23)</f>
        <v>0</v>
      </c>
    </row>
    <row r="22" spans="1:8" ht="13.5">
      <c r="A22" s="187"/>
      <c r="B22" s="174"/>
      <c r="D22" s="175" t="s">
        <v>171</v>
      </c>
      <c r="E22" s="175"/>
      <c r="F22" s="176"/>
      <c r="G22" s="175"/>
      <c r="H22" s="188"/>
    </row>
    <row r="23" spans="1:8" ht="13.5">
      <c r="A23" s="173"/>
      <c r="B23" s="178" t="s">
        <v>170</v>
      </c>
      <c r="D23" s="175"/>
      <c r="E23" s="180">
        <f>'別紙2（6）'!G6</f>
        <v>0</v>
      </c>
      <c r="F23" s="181" t="s">
        <v>172</v>
      </c>
      <c r="G23" s="175"/>
      <c r="H23" s="177">
        <f>E23*10000</f>
        <v>0</v>
      </c>
    </row>
    <row r="24" spans="1:8" ht="13.5">
      <c r="A24" s="173"/>
      <c r="B24" s="178"/>
      <c r="C24" s="179"/>
      <c r="D24" s="181"/>
      <c r="E24" s="181"/>
      <c r="F24" s="181"/>
      <c r="G24" s="175">
        <f>IF(C24="","",'別紙２（6）基準額算出調書 '!$H17)</f>
      </c>
      <c r="H24" s="177"/>
    </row>
    <row r="25" spans="1:8" ht="13.5">
      <c r="A25" s="189"/>
      <c r="B25" s="190"/>
      <c r="C25" s="191"/>
      <c r="D25" s="192"/>
      <c r="E25" s="191"/>
      <c r="F25" s="191"/>
      <c r="G25" s="191"/>
      <c r="H25" s="193"/>
    </row>
  </sheetData>
  <sheetProtection/>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showZeros="0" view="pageBreakPreview" zoomScaleSheetLayoutView="100" workbookViewId="0" topLeftCell="A1">
      <selection activeCell="N27" sqref="N27"/>
    </sheetView>
  </sheetViews>
  <sheetFormatPr defaultColWidth="9.140625" defaultRowHeight="15"/>
  <cols>
    <col min="1" max="16384" width="9.00390625" style="2" customWidth="1"/>
  </cols>
  <sheetData>
    <row r="1" ht="14.25">
      <c r="A1" s="2" t="s">
        <v>54</v>
      </c>
    </row>
    <row r="2" spans="9:10" ht="14.25">
      <c r="I2" s="210" t="s">
        <v>0</v>
      </c>
      <c r="J2" s="210"/>
    </row>
    <row r="3" spans="9:10" ht="14.25">
      <c r="I3" s="210" t="s">
        <v>55</v>
      </c>
      <c r="J3" s="210"/>
    </row>
    <row r="4" ht="14.25">
      <c r="J4" s="1"/>
    </row>
    <row r="5" ht="14.25">
      <c r="J5" s="1"/>
    </row>
    <row r="6" ht="14.25">
      <c r="A6" s="2" t="s">
        <v>25</v>
      </c>
    </row>
    <row r="8" ht="14.25">
      <c r="A8" s="2" t="s">
        <v>1</v>
      </c>
    </row>
    <row r="9" spans="8:10" ht="14.25">
      <c r="H9" s="211" t="s">
        <v>72</v>
      </c>
      <c r="I9" s="211"/>
      <c r="J9" s="211"/>
    </row>
    <row r="10" ht="14.25">
      <c r="I10" s="1"/>
    </row>
    <row r="14" spans="1:10" ht="36" customHeight="1">
      <c r="A14" s="213" t="s">
        <v>179</v>
      </c>
      <c r="B14" s="213"/>
      <c r="C14" s="213"/>
      <c r="D14" s="213"/>
      <c r="E14" s="213"/>
      <c r="F14" s="213"/>
      <c r="G14" s="213"/>
      <c r="H14" s="213"/>
      <c r="I14" s="213"/>
      <c r="J14" s="213"/>
    </row>
    <row r="17" ht="14.25">
      <c r="A17" s="2" t="s">
        <v>6</v>
      </c>
    </row>
    <row r="21" spans="1:6" ht="14.25">
      <c r="A21" s="214" t="s">
        <v>76</v>
      </c>
      <c r="B21" s="214"/>
      <c r="C21" s="209" t="s">
        <v>197</v>
      </c>
      <c r="D21" s="253">
        <f>'第2号様式別紙1(6)'!J9</f>
        <v>0</v>
      </c>
      <c r="E21" s="253"/>
      <c r="F21" s="2" t="s">
        <v>196</v>
      </c>
    </row>
    <row r="23" ht="14.25">
      <c r="A23" s="2" t="s">
        <v>69</v>
      </c>
    </row>
    <row r="25" ht="14.25">
      <c r="A25" s="2" t="s">
        <v>39</v>
      </c>
    </row>
    <row r="27" ht="14.25">
      <c r="A27" s="2" t="s">
        <v>65</v>
      </c>
    </row>
    <row r="28" ht="14.25">
      <c r="A28" s="3" t="s">
        <v>67</v>
      </c>
    </row>
    <row r="29" spans="1:2" ht="14.25">
      <c r="A29" s="7"/>
      <c r="B29" s="24"/>
    </row>
  </sheetData>
  <sheetProtection/>
  <mergeCells count="6">
    <mergeCell ref="H9:J9"/>
    <mergeCell ref="I3:J3"/>
    <mergeCell ref="I2:J2"/>
    <mergeCell ref="A14:J14"/>
    <mergeCell ref="A21:B21"/>
    <mergeCell ref="D21:E21"/>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SheetLayoutView="100" workbookViewId="0" topLeftCell="A4">
      <selection activeCell="Q15" sqref="Q15"/>
    </sheetView>
  </sheetViews>
  <sheetFormatPr defaultColWidth="9.140625" defaultRowHeight="18" customHeight="1"/>
  <cols>
    <col min="1" max="2" width="11.140625" style="8" customWidth="1"/>
    <col min="3" max="3" width="11.140625" style="10" customWidth="1"/>
    <col min="4" max="12" width="11.140625" style="8" customWidth="1"/>
    <col min="13" max="16384" width="9.00390625" style="8" customWidth="1"/>
  </cols>
  <sheetData>
    <row r="1" ht="18" customHeight="1">
      <c r="A1" s="8" t="s">
        <v>7</v>
      </c>
    </row>
    <row r="3" spans="1:12" ht="18" customHeight="1">
      <c r="A3" s="9" t="s">
        <v>56</v>
      </c>
      <c r="B3" s="9"/>
      <c r="C3" s="11"/>
      <c r="D3" s="9"/>
      <c r="E3" s="9"/>
      <c r="F3" s="9"/>
      <c r="G3" s="9"/>
      <c r="H3" s="9"/>
      <c r="I3" s="9"/>
      <c r="J3" s="9"/>
      <c r="K3" s="9"/>
      <c r="L3" s="9"/>
    </row>
    <row r="4" spans="1:12" ht="18" customHeight="1">
      <c r="A4" s="9"/>
      <c r="B4" s="9"/>
      <c r="C4" s="11"/>
      <c r="D4" s="9"/>
      <c r="E4" s="9"/>
      <c r="F4" s="9"/>
      <c r="G4" s="9"/>
      <c r="H4" s="9"/>
      <c r="I4" s="9"/>
      <c r="J4" s="9"/>
      <c r="K4" s="9"/>
      <c r="L4" s="9"/>
    </row>
    <row r="5" ht="18" customHeight="1">
      <c r="A5" s="8" t="s">
        <v>20</v>
      </c>
    </row>
    <row r="6" spans="1:12" ht="47.25" customHeight="1">
      <c r="A6" s="25" t="s">
        <v>9</v>
      </c>
      <c r="B6" s="26" t="s">
        <v>50</v>
      </c>
      <c r="C6" s="27" t="s">
        <v>10</v>
      </c>
      <c r="D6" s="26" t="s">
        <v>61</v>
      </c>
      <c r="E6" s="25" t="s">
        <v>12</v>
      </c>
      <c r="F6" s="25" t="s">
        <v>34</v>
      </c>
      <c r="G6" s="28" t="s">
        <v>83</v>
      </c>
      <c r="H6" s="28" t="s">
        <v>78</v>
      </c>
      <c r="I6" s="25" t="s">
        <v>59</v>
      </c>
      <c r="J6" s="25" t="s">
        <v>183</v>
      </c>
      <c r="K6" s="28" t="s">
        <v>77</v>
      </c>
      <c r="L6" s="28" t="s">
        <v>62</v>
      </c>
    </row>
    <row r="7" spans="1:12" ht="18" customHeight="1">
      <c r="A7" s="29" t="s">
        <v>13</v>
      </c>
      <c r="B7" s="30" t="s">
        <v>14</v>
      </c>
      <c r="C7" s="31" t="s">
        <v>60</v>
      </c>
      <c r="D7" s="30" t="s">
        <v>15</v>
      </c>
      <c r="E7" s="29" t="s">
        <v>16</v>
      </c>
      <c r="F7" s="29" t="s">
        <v>57</v>
      </c>
      <c r="G7" s="29" t="s">
        <v>58</v>
      </c>
      <c r="H7" s="29" t="s">
        <v>21</v>
      </c>
      <c r="I7" s="29" t="s">
        <v>22</v>
      </c>
      <c r="J7" s="29" t="s">
        <v>184</v>
      </c>
      <c r="K7" s="29" t="s">
        <v>185</v>
      </c>
      <c r="L7" s="29" t="s">
        <v>186</v>
      </c>
    </row>
    <row r="8" spans="1:12" ht="18" customHeight="1">
      <c r="A8" s="32" t="s">
        <v>17</v>
      </c>
      <c r="B8" s="32" t="s">
        <v>17</v>
      </c>
      <c r="C8" s="15" t="s">
        <v>17</v>
      </c>
      <c r="D8" s="32" t="s">
        <v>17</v>
      </c>
      <c r="E8" s="32" t="s">
        <v>17</v>
      </c>
      <c r="F8" s="32" t="s">
        <v>17</v>
      </c>
      <c r="G8" s="32" t="s">
        <v>17</v>
      </c>
      <c r="H8" s="32" t="s">
        <v>17</v>
      </c>
      <c r="I8" s="32" t="s">
        <v>17</v>
      </c>
      <c r="J8" s="32" t="s">
        <v>17</v>
      </c>
      <c r="K8" s="32" t="s">
        <v>17</v>
      </c>
      <c r="L8" s="32" t="s">
        <v>17</v>
      </c>
    </row>
    <row r="9" spans="1:12" s="68" customFormat="1" ht="49.5" customHeight="1">
      <c r="A9" s="66">
        <f>C67</f>
        <v>0</v>
      </c>
      <c r="B9" s="206"/>
      <c r="C9" s="66">
        <f>A9-B9</f>
        <v>0</v>
      </c>
      <c r="D9" s="66">
        <f>C56</f>
        <v>0</v>
      </c>
      <c r="E9" s="208">
        <f>'別紙２（6）基準額算出調書  (2)'!H6</f>
        <v>0</v>
      </c>
      <c r="F9" s="67">
        <f>MIN(D9,E9)</f>
        <v>0</v>
      </c>
      <c r="G9" s="67">
        <f>MIN(C9,F9)</f>
        <v>0</v>
      </c>
      <c r="H9" s="208">
        <f>ROUNDDOWN(G9/3,-3)</f>
        <v>0</v>
      </c>
      <c r="I9" s="18"/>
      <c r="J9" s="67">
        <f>MIN(H9,I9)</f>
        <v>0</v>
      </c>
      <c r="K9" s="18"/>
      <c r="L9" s="67">
        <f>K9-J9</f>
        <v>0</v>
      </c>
    </row>
    <row r="11" ht="18" customHeight="1">
      <c r="A11" s="8" t="s">
        <v>23</v>
      </c>
    </row>
    <row r="12" spans="1:15" ht="18" customHeight="1">
      <c r="A12" s="33" t="s">
        <v>28</v>
      </c>
      <c r="B12" s="34"/>
      <c r="C12" s="13" t="s">
        <v>40</v>
      </c>
      <c r="D12" s="33" t="s">
        <v>41</v>
      </c>
      <c r="E12" s="33"/>
      <c r="F12" s="33"/>
      <c r="G12" s="33"/>
      <c r="H12" s="33"/>
      <c r="I12" s="33"/>
      <c r="J12" s="33"/>
      <c r="K12" s="33"/>
      <c r="L12" s="34"/>
      <c r="O12" s="8" t="s">
        <v>192</v>
      </c>
    </row>
    <row r="13" spans="1:12" ht="14.25">
      <c r="A13" s="17"/>
      <c r="B13" s="36"/>
      <c r="C13" s="15" t="s">
        <v>17</v>
      </c>
      <c r="D13" s="100"/>
      <c r="E13" s="99"/>
      <c r="F13" s="99"/>
      <c r="G13" s="99"/>
      <c r="H13" s="99"/>
      <c r="L13" s="101"/>
    </row>
    <row r="14" spans="1:12" ht="14.25">
      <c r="A14" s="17"/>
      <c r="B14" s="21"/>
      <c r="C14" s="54"/>
      <c r="D14" s="215"/>
      <c r="E14" s="219"/>
      <c r="F14" s="219"/>
      <c r="G14" s="219"/>
      <c r="H14" s="219"/>
      <c r="I14" s="200"/>
      <c r="J14" s="201"/>
      <c r="K14" s="201"/>
      <c r="L14" s="199"/>
    </row>
    <row r="15" spans="1:16" ht="14.25">
      <c r="A15" s="17"/>
      <c r="B15" s="21"/>
      <c r="C15" s="54"/>
      <c r="D15" s="215"/>
      <c r="E15" s="219"/>
      <c r="F15" s="219"/>
      <c r="G15" s="219"/>
      <c r="H15" s="219"/>
      <c r="I15" s="200"/>
      <c r="J15" s="201"/>
      <c r="K15" s="201"/>
      <c r="L15" s="199"/>
      <c r="O15" s="205" t="s">
        <v>113</v>
      </c>
      <c r="P15" s="21"/>
    </row>
    <row r="16" spans="1:16" ht="14.25">
      <c r="A16" s="17"/>
      <c r="B16" s="21"/>
      <c r="C16" s="54"/>
      <c r="D16" s="103"/>
      <c r="E16" s="105"/>
      <c r="F16" s="105"/>
      <c r="G16" s="105"/>
      <c r="H16" s="200"/>
      <c r="I16" s="200"/>
      <c r="J16" s="201"/>
      <c r="K16" s="201"/>
      <c r="L16" s="199"/>
      <c r="O16" s="205"/>
      <c r="P16" s="21"/>
    </row>
    <row r="17" spans="1:16" ht="14.25">
      <c r="A17" s="17"/>
      <c r="B17" s="21"/>
      <c r="C17" s="16"/>
      <c r="D17" s="215"/>
      <c r="E17" s="219"/>
      <c r="F17" s="219"/>
      <c r="G17" s="219"/>
      <c r="H17" s="219"/>
      <c r="I17" s="200"/>
      <c r="J17" s="201"/>
      <c r="K17" s="201"/>
      <c r="L17" s="199"/>
      <c r="O17" s="205"/>
      <c r="P17" s="21"/>
    </row>
    <row r="18" spans="1:16" ht="14.25">
      <c r="A18" s="17"/>
      <c r="B18" s="21"/>
      <c r="C18" s="16"/>
      <c r="D18" s="103"/>
      <c r="E18" s="105"/>
      <c r="F18" s="105"/>
      <c r="G18" s="105"/>
      <c r="H18" s="200"/>
      <c r="I18" s="200"/>
      <c r="J18" s="201"/>
      <c r="K18" s="201"/>
      <c r="L18" s="199"/>
      <c r="O18" s="205" t="s">
        <v>114</v>
      </c>
      <c r="P18" s="21"/>
    </row>
    <row r="19" spans="1:16" ht="14.25">
      <c r="A19" s="17"/>
      <c r="B19" s="21"/>
      <c r="C19" s="16"/>
      <c r="D19" s="215"/>
      <c r="E19" s="219"/>
      <c r="F19" s="219"/>
      <c r="G19" s="219"/>
      <c r="H19" s="219"/>
      <c r="I19" s="200"/>
      <c r="J19" s="201"/>
      <c r="K19" s="201"/>
      <c r="L19" s="199"/>
      <c r="O19" s="205"/>
      <c r="P19" s="21"/>
    </row>
    <row r="20" spans="1:16" ht="14.25">
      <c r="A20" s="17"/>
      <c r="B20" s="21"/>
      <c r="C20" s="16"/>
      <c r="D20" s="103"/>
      <c r="E20" s="105"/>
      <c r="F20" s="105"/>
      <c r="G20" s="105"/>
      <c r="H20" s="200"/>
      <c r="I20" s="200"/>
      <c r="J20" s="201"/>
      <c r="K20" s="201"/>
      <c r="L20" s="199"/>
      <c r="O20" s="205"/>
      <c r="P20" s="21"/>
    </row>
    <row r="21" spans="1:16" ht="14.25">
      <c r="A21" s="17"/>
      <c r="B21" s="21"/>
      <c r="C21" s="16"/>
      <c r="D21" s="103"/>
      <c r="E21" s="105"/>
      <c r="F21" s="105"/>
      <c r="G21" s="105"/>
      <c r="H21" s="200"/>
      <c r="I21" s="200"/>
      <c r="J21" s="201"/>
      <c r="K21" s="201"/>
      <c r="L21" s="199"/>
      <c r="O21" s="205" t="s">
        <v>115</v>
      </c>
      <c r="P21" s="21"/>
    </row>
    <row r="22" spans="1:12" ht="16.5" customHeight="1">
      <c r="A22" s="220"/>
      <c r="B22" s="221"/>
      <c r="C22" s="16"/>
      <c r="D22" s="215"/>
      <c r="E22" s="219"/>
      <c r="F22" s="219"/>
      <c r="G22" s="219"/>
      <c r="H22" s="219"/>
      <c r="I22" s="200"/>
      <c r="J22" s="201"/>
      <c r="K22" s="201"/>
      <c r="L22" s="199"/>
    </row>
    <row r="23" spans="1:12" ht="16.5" customHeight="1">
      <c r="A23" s="220"/>
      <c r="B23" s="221"/>
      <c r="C23" s="16"/>
      <c r="D23" s="103"/>
      <c r="E23" s="105"/>
      <c r="F23" s="105"/>
      <c r="G23" s="105"/>
      <c r="H23" s="200"/>
      <c r="I23" s="200"/>
      <c r="J23" s="201"/>
      <c r="K23" s="201"/>
      <c r="L23" s="199"/>
    </row>
    <row r="24" spans="1:15" ht="14.25">
      <c r="A24" s="106"/>
      <c r="B24" s="65"/>
      <c r="C24" s="16"/>
      <c r="D24" s="215"/>
      <c r="E24" s="219"/>
      <c r="F24" s="219"/>
      <c r="G24" s="219"/>
      <c r="H24" s="219"/>
      <c r="I24" s="200"/>
      <c r="J24" s="201"/>
      <c r="K24" s="201"/>
      <c r="L24" s="199"/>
      <c r="O24" s="21" t="s">
        <v>116</v>
      </c>
    </row>
    <row r="25" spans="1:12" ht="14.25">
      <c r="A25" s="220"/>
      <c r="B25" s="221"/>
      <c r="C25" s="16"/>
      <c r="D25" s="215"/>
      <c r="E25" s="219"/>
      <c r="F25" s="219"/>
      <c r="G25" s="219"/>
      <c r="H25" s="219"/>
      <c r="I25" s="200"/>
      <c r="J25" s="201"/>
      <c r="K25" s="201"/>
      <c r="L25" s="199"/>
    </row>
    <row r="26" spans="1:12" ht="14.25">
      <c r="A26" s="106"/>
      <c r="B26" s="107"/>
      <c r="C26" s="16"/>
      <c r="D26" s="103"/>
      <c r="E26" s="105"/>
      <c r="F26" s="105"/>
      <c r="G26" s="105"/>
      <c r="H26" s="200"/>
      <c r="I26" s="200"/>
      <c r="J26" s="201"/>
      <c r="K26" s="201"/>
      <c r="L26" s="199"/>
    </row>
    <row r="27" spans="1:15" ht="14.25">
      <c r="A27" s="106"/>
      <c r="B27" s="107"/>
      <c r="C27" s="16"/>
      <c r="D27" s="103"/>
      <c r="E27" s="105"/>
      <c r="F27" s="105"/>
      <c r="G27" s="105"/>
      <c r="H27" s="200"/>
      <c r="I27" s="200"/>
      <c r="J27" s="201"/>
      <c r="K27" s="201"/>
      <c r="L27" s="199"/>
      <c r="O27" s="8" t="s">
        <v>193</v>
      </c>
    </row>
    <row r="28" spans="1:12" ht="14.25">
      <c r="A28" s="106"/>
      <c r="B28" s="107"/>
      <c r="C28" s="16"/>
      <c r="D28" s="103"/>
      <c r="E28" s="105"/>
      <c r="F28" s="105"/>
      <c r="G28" s="105"/>
      <c r="H28" s="200"/>
      <c r="I28" s="200"/>
      <c r="J28" s="201"/>
      <c r="K28" s="201"/>
      <c r="L28" s="199"/>
    </row>
    <row r="29" spans="1:12" ht="14.25">
      <c r="A29" s="106"/>
      <c r="B29" s="65"/>
      <c r="C29" s="16"/>
      <c r="D29" s="215"/>
      <c r="E29" s="219"/>
      <c r="F29" s="219"/>
      <c r="G29" s="219"/>
      <c r="H29" s="219"/>
      <c r="I29" s="200"/>
      <c r="J29" s="201"/>
      <c r="K29" s="201"/>
      <c r="L29" s="199"/>
    </row>
    <row r="30" spans="1:15" ht="14.25">
      <c r="A30" s="220"/>
      <c r="B30" s="221"/>
      <c r="C30" s="16"/>
      <c r="D30" s="215"/>
      <c r="E30" s="219"/>
      <c r="F30" s="219"/>
      <c r="G30" s="219"/>
      <c r="H30" s="219"/>
      <c r="I30" s="200"/>
      <c r="J30" s="201"/>
      <c r="K30" s="201"/>
      <c r="L30" s="199"/>
      <c r="O30" s="205" t="s">
        <v>117</v>
      </c>
    </row>
    <row r="31" spans="1:12" ht="14.25">
      <c r="A31" s="106"/>
      <c r="B31" s="107"/>
      <c r="C31" s="16"/>
      <c r="D31" s="103"/>
      <c r="E31" s="105"/>
      <c r="F31" s="105"/>
      <c r="G31" s="105"/>
      <c r="H31" s="200"/>
      <c r="I31" s="200"/>
      <c r="J31" s="201"/>
      <c r="K31" s="201"/>
      <c r="L31" s="199"/>
    </row>
    <row r="32" spans="1:12" ht="14.25">
      <c r="A32" s="106"/>
      <c r="B32" s="107"/>
      <c r="C32" s="16"/>
      <c r="D32" s="103"/>
      <c r="E32" s="105"/>
      <c r="F32" s="105"/>
      <c r="G32" s="105"/>
      <c r="H32" s="200"/>
      <c r="I32" s="200"/>
      <c r="J32" s="201"/>
      <c r="K32" s="201"/>
      <c r="L32" s="199"/>
    </row>
    <row r="33" spans="1:16" ht="14.25">
      <c r="A33" s="106"/>
      <c r="B33" s="107"/>
      <c r="C33" s="16"/>
      <c r="D33" s="103"/>
      <c r="E33" s="105"/>
      <c r="F33" s="105"/>
      <c r="G33" s="105"/>
      <c r="H33" s="200"/>
      <c r="I33" s="200"/>
      <c r="J33" s="201"/>
      <c r="K33" s="201"/>
      <c r="L33" s="199"/>
      <c r="O33" s="222" t="s">
        <v>118</v>
      </c>
      <c r="P33" s="222"/>
    </row>
    <row r="34" spans="1:16" ht="14.25">
      <c r="A34" s="106"/>
      <c r="B34" s="107"/>
      <c r="C34" s="16"/>
      <c r="D34" s="103"/>
      <c r="E34" s="105"/>
      <c r="F34" s="105"/>
      <c r="G34" s="105"/>
      <c r="H34" s="200"/>
      <c r="I34" s="200"/>
      <c r="J34" s="201"/>
      <c r="K34" s="201"/>
      <c r="L34" s="199"/>
      <c r="O34" s="222"/>
      <c r="P34" s="222"/>
    </row>
    <row r="35" spans="1:16" ht="14.25">
      <c r="A35" s="106"/>
      <c r="B35" s="107"/>
      <c r="C35" s="16"/>
      <c r="D35" s="103"/>
      <c r="E35" s="105"/>
      <c r="F35" s="105"/>
      <c r="G35" s="105"/>
      <c r="H35" s="200"/>
      <c r="I35" s="200"/>
      <c r="J35" s="201"/>
      <c r="K35" s="201"/>
      <c r="L35" s="199"/>
      <c r="O35" s="107"/>
      <c r="P35" s="107"/>
    </row>
    <row r="36" spans="1:16" ht="14.25">
      <c r="A36" s="106"/>
      <c r="B36" s="107"/>
      <c r="C36" s="16"/>
      <c r="D36" s="103"/>
      <c r="E36" s="105"/>
      <c r="F36" s="105"/>
      <c r="G36" s="105"/>
      <c r="H36" s="200"/>
      <c r="I36" s="200"/>
      <c r="J36" s="201"/>
      <c r="K36" s="201"/>
      <c r="L36" s="199"/>
      <c r="O36" s="107"/>
      <c r="P36" s="107"/>
    </row>
    <row r="37" spans="1:16" ht="14.25">
      <c r="A37" s="17"/>
      <c r="B37" s="21"/>
      <c r="C37" s="16"/>
      <c r="D37" s="215"/>
      <c r="E37" s="219"/>
      <c r="F37" s="219"/>
      <c r="G37" s="219"/>
      <c r="H37" s="219"/>
      <c r="I37" s="200"/>
      <c r="J37" s="201"/>
      <c r="K37" s="201"/>
      <c r="L37" s="199"/>
      <c r="O37" s="205"/>
      <c r="P37" s="21"/>
    </row>
    <row r="38" spans="1:16" ht="14.25">
      <c r="A38" s="17"/>
      <c r="B38" s="21"/>
      <c r="C38" s="16"/>
      <c r="D38" s="215"/>
      <c r="E38" s="219"/>
      <c r="F38" s="219"/>
      <c r="G38" s="219"/>
      <c r="H38" s="219"/>
      <c r="I38" s="200"/>
      <c r="J38" s="201"/>
      <c r="K38" s="201"/>
      <c r="L38" s="199"/>
      <c r="O38" s="205"/>
      <c r="P38" s="21"/>
    </row>
    <row r="39" spans="1:16" ht="14.25">
      <c r="A39" s="17"/>
      <c r="B39" s="21"/>
      <c r="C39" s="16"/>
      <c r="D39" s="215"/>
      <c r="E39" s="219"/>
      <c r="F39" s="219"/>
      <c r="G39" s="219"/>
      <c r="H39" s="219"/>
      <c r="I39" s="200"/>
      <c r="J39" s="201"/>
      <c r="K39" s="201"/>
      <c r="L39" s="199"/>
      <c r="O39" s="205"/>
      <c r="P39" s="21"/>
    </row>
    <row r="40" spans="1:16" ht="14.25">
      <c r="A40" s="17"/>
      <c r="B40" s="21"/>
      <c r="C40" s="16"/>
      <c r="D40" s="103"/>
      <c r="E40" s="105"/>
      <c r="F40" s="105"/>
      <c r="G40" s="105"/>
      <c r="H40" s="200"/>
      <c r="I40" s="200"/>
      <c r="J40" s="201"/>
      <c r="K40" s="201"/>
      <c r="L40" s="199"/>
      <c r="O40" s="205"/>
      <c r="P40" s="21"/>
    </row>
    <row r="41" spans="1:16" ht="14.25">
      <c r="A41" s="17"/>
      <c r="B41" s="21"/>
      <c r="C41" s="16"/>
      <c r="D41" s="103"/>
      <c r="E41" s="105"/>
      <c r="F41" s="105"/>
      <c r="G41" s="105"/>
      <c r="H41" s="200"/>
      <c r="I41" s="200"/>
      <c r="J41" s="201"/>
      <c r="K41" s="201"/>
      <c r="L41" s="199"/>
      <c r="O41" s="205"/>
      <c r="P41" s="21"/>
    </row>
    <row r="42" spans="1:16" ht="14.25">
      <c r="A42" s="17"/>
      <c r="B42" s="21"/>
      <c r="C42" s="16"/>
      <c r="D42" s="103"/>
      <c r="E42" s="105"/>
      <c r="F42" s="105"/>
      <c r="G42" s="105"/>
      <c r="H42" s="200"/>
      <c r="I42" s="200"/>
      <c r="J42" s="201"/>
      <c r="K42" s="201"/>
      <c r="L42" s="199"/>
      <c r="O42" s="205"/>
      <c r="P42" s="21"/>
    </row>
    <row r="43" spans="1:16" ht="14.25">
      <c r="A43" s="17"/>
      <c r="B43" s="21"/>
      <c r="C43" s="16"/>
      <c r="D43" s="103"/>
      <c r="E43" s="105"/>
      <c r="F43" s="105"/>
      <c r="G43" s="105"/>
      <c r="H43" s="200"/>
      <c r="I43" s="200"/>
      <c r="J43" s="201"/>
      <c r="K43" s="201"/>
      <c r="L43" s="199"/>
      <c r="O43" s="205"/>
      <c r="P43" s="21"/>
    </row>
    <row r="44" spans="1:16" ht="14.25">
      <c r="A44" s="17"/>
      <c r="B44" s="21"/>
      <c r="C44" s="16"/>
      <c r="D44" s="103"/>
      <c r="E44" s="105"/>
      <c r="F44" s="105"/>
      <c r="G44" s="105"/>
      <c r="H44" s="200"/>
      <c r="I44" s="200"/>
      <c r="J44" s="201"/>
      <c r="K44" s="201"/>
      <c r="L44" s="199"/>
      <c r="O44" s="205"/>
      <c r="P44" s="21"/>
    </row>
    <row r="45" spans="1:16" ht="14.25">
      <c r="A45" s="17"/>
      <c r="B45" s="21"/>
      <c r="C45" s="16"/>
      <c r="D45" s="103"/>
      <c r="E45" s="105"/>
      <c r="F45" s="105"/>
      <c r="G45" s="105"/>
      <c r="H45" s="200"/>
      <c r="I45" s="200"/>
      <c r="J45" s="201"/>
      <c r="K45" s="201"/>
      <c r="L45" s="199"/>
      <c r="O45" s="205"/>
      <c r="P45" s="21"/>
    </row>
    <row r="46" spans="1:16" ht="14.25">
      <c r="A46" s="17"/>
      <c r="B46" s="21"/>
      <c r="C46" s="16"/>
      <c r="D46" s="215"/>
      <c r="E46" s="219"/>
      <c r="F46" s="219"/>
      <c r="G46" s="219"/>
      <c r="H46" s="219"/>
      <c r="I46" s="200"/>
      <c r="J46" s="201"/>
      <c r="K46" s="201"/>
      <c r="L46" s="199"/>
      <c r="O46" s="205"/>
      <c r="P46" s="21"/>
    </row>
    <row r="47" spans="1:16" ht="14.25">
      <c r="A47" s="17"/>
      <c r="B47" s="21"/>
      <c r="C47" s="16"/>
      <c r="D47" s="103"/>
      <c r="E47" s="105"/>
      <c r="F47" s="105"/>
      <c r="G47" s="105"/>
      <c r="H47" s="200"/>
      <c r="I47" s="200"/>
      <c r="J47" s="201"/>
      <c r="K47" s="201"/>
      <c r="L47" s="199"/>
      <c r="O47" s="205"/>
      <c r="P47" s="21"/>
    </row>
    <row r="48" spans="1:16" ht="14.25">
      <c r="A48" s="17"/>
      <c r="B48" s="21"/>
      <c r="C48" s="16"/>
      <c r="D48" s="103"/>
      <c r="E48" s="105"/>
      <c r="F48" s="105"/>
      <c r="G48" s="105"/>
      <c r="H48" s="200"/>
      <c r="I48" s="200"/>
      <c r="J48" s="201"/>
      <c r="K48" s="201"/>
      <c r="L48" s="199"/>
      <c r="O48" s="205"/>
      <c r="P48" s="21"/>
    </row>
    <row r="49" spans="1:16" ht="14.25">
      <c r="A49" s="17"/>
      <c r="B49" s="21"/>
      <c r="C49" s="16"/>
      <c r="D49" s="103"/>
      <c r="E49" s="105"/>
      <c r="F49" s="105"/>
      <c r="G49" s="105"/>
      <c r="H49" s="200"/>
      <c r="I49" s="200"/>
      <c r="J49" s="201"/>
      <c r="K49" s="201"/>
      <c r="L49" s="199"/>
      <c r="O49" s="205"/>
      <c r="P49" s="21"/>
    </row>
    <row r="50" spans="1:16" ht="14.25">
      <c r="A50" s="108"/>
      <c r="B50" s="101"/>
      <c r="C50" s="16"/>
      <c r="D50" s="215"/>
      <c r="E50" s="219"/>
      <c r="F50" s="219"/>
      <c r="G50" s="219"/>
      <c r="H50" s="219"/>
      <c r="I50" s="200"/>
      <c r="J50" s="201"/>
      <c r="K50" s="201"/>
      <c r="L50" s="199"/>
      <c r="O50" s="21"/>
      <c r="P50" s="21"/>
    </row>
    <row r="51" spans="1:16" ht="14.25">
      <c r="A51" s="17"/>
      <c r="B51" s="21"/>
      <c r="C51" s="16"/>
      <c r="D51" s="103"/>
      <c r="E51" s="105"/>
      <c r="F51" s="105"/>
      <c r="G51" s="105"/>
      <c r="H51" s="200"/>
      <c r="I51" s="200"/>
      <c r="J51" s="201"/>
      <c r="K51" s="201"/>
      <c r="L51" s="199"/>
      <c r="O51" s="205"/>
      <c r="P51" s="21"/>
    </row>
    <row r="52" spans="1:16" ht="14.25">
      <c r="A52" s="17"/>
      <c r="B52" s="21"/>
      <c r="C52" s="16"/>
      <c r="D52" s="215"/>
      <c r="E52" s="219"/>
      <c r="F52" s="219"/>
      <c r="G52" s="219"/>
      <c r="H52" s="219"/>
      <c r="I52" s="200"/>
      <c r="J52" s="201"/>
      <c r="K52" s="201"/>
      <c r="L52" s="199"/>
      <c r="O52" s="205"/>
      <c r="P52" s="21"/>
    </row>
    <row r="53" spans="1:16" ht="14.25" customHeight="1">
      <c r="A53" s="223"/>
      <c r="B53" s="224"/>
      <c r="C53" s="16"/>
      <c r="D53" s="215"/>
      <c r="E53" s="219"/>
      <c r="F53" s="219"/>
      <c r="G53" s="219"/>
      <c r="H53" s="219"/>
      <c r="I53" s="200"/>
      <c r="J53" s="201"/>
      <c r="K53" s="201"/>
      <c r="L53" s="199"/>
      <c r="O53" s="222"/>
      <c r="P53" s="222"/>
    </row>
    <row r="54" spans="1:16" ht="14.25">
      <c r="A54" s="223"/>
      <c r="B54" s="224"/>
      <c r="C54" s="16"/>
      <c r="D54" s="103"/>
      <c r="E54" s="105"/>
      <c r="F54" s="105"/>
      <c r="G54" s="105"/>
      <c r="H54" s="200"/>
      <c r="I54" s="200"/>
      <c r="J54" s="201"/>
      <c r="K54" s="201"/>
      <c r="L54" s="199"/>
      <c r="O54" s="222"/>
      <c r="P54" s="222"/>
    </row>
    <row r="55" spans="1:12" ht="14.25">
      <c r="A55" s="203"/>
      <c r="B55" s="102"/>
      <c r="C55" s="16"/>
      <c r="D55" s="105"/>
      <c r="E55" s="105"/>
      <c r="F55" s="105"/>
      <c r="G55" s="105"/>
      <c r="H55" s="105"/>
      <c r="I55" s="202"/>
      <c r="J55" s="200"/>
      <c r="K55" s="201"/>
      <c r="L55" s="199"/>
    </row>
    <row r="56" spans="1:12" ht="18" customHeight="1">
      <c r="A56" s="12" t="s">
        <v>52</v>
      </c>
      <c r="B56" s="96"/>
      <c r="C56" s="20">
        <f>SUM(C14:C55)</f>
        <v>0</v>
      </c>
      <c r="D56" s="37"/>
      <c r="E56" s="37"/>
      <c r="F56" s="37"/>
      <c r="G56" s="37"/>
      <c r="H56" s="37"/>
      <c r="I56" s="37"/>
      <c r="J56" s="37"/>
      <c r="K56" s="37"/>
      <c r="L56" s="38"/>
    </row>
    <row r="57" ht="14.25"/>
    <row r="58" ht="14.25"/>
    <row r="59" spans="1:12" ht="18" customHeight="1">
      <c r="A59" s="8" t="s">
        <v>24</v>
      </c>
      <c r="D59" s="21"/>
      <c r="E59" s="39"/>
      <c r="F59" s="39"/>
      <c r="G59" s="39"/>
      <c r="H59" s="39"/>
      <c r="I59" s="39"/>
      <c r="J59" s="39"/>
      <c r="K59" s="39"/>
      <c r="L59" s="39"/>
    </row>
    <row r="60" spans="1:12" ht="18" customHeight="1">
      <c r="A60" s="12" t="s">
        <v>28</v>
      </c>
      <c r="B60" s="96"/>
      <c r="C60" s="97" t="s">
        <v>40</v>
      </c>
      <c r="D60" s="40"/>
      <c r="E60" s="41"/>
      <c r="F60" s="41"/>
      <c r="G60" s="41"/>
      <c r="H60" s="41"/>
      <c r="I60" s="41"/>
      <c r="J60" s="41"/>
      <c r="K60" s="41"/>
      <c r="L60" s="98"/>
    </row>
    <row r="61" spans="1:12" ht="18" customHeight="1">
      <c r="A61" s="14"/>
      <c r="B61" s="35"/>
      <c r="C61" s="15" t="s">
        <v>17</v>
      </c>
      <c r="D61" s="21"/>
      <c r="E61" s="44"/>
      <c r="F61" s="44"/>
      <c r="G61" s="44"/>
      <c r="H61" s="44"/>
      <c r="I61" s="44"/>
      <c r="J61" s="44"/>
      <c r="K61" s="44"/>
      <c r="L61" s="45"/>
    </row>
    <row r="62" spans="1:12" ht="18" customHeight="1">
      <c r="A62" s="256"/>
      <c r="B62" s="257"/>
      <c r="C62" s="16"/>
      <c r="D62" s="21"/>
      <c r="E62" s="39"/>
      <c r="F62" s="39"/>
      <c r="G62" s="39"/>
      <c r="H62" s="39"/>
      <c r="I62" s="39"/>
      <c r="J62" s="39"/>
      <c r="K62" s="39"/>
      <c r="L62" s="46"/>
    </row>
    <row r="63" spans="1:12" ht="18" customHeight="1">
      <c r="A63" s="256"/>
      <c r="B63" s="257"/>
      <c r="C63" s="16"/>
      <c r="D63" s="21"/>
      <c r="E63" s="39"/>
      <c r="F63" s="39"/>
      <c r="G63" s="39"/>
      <c r="H63" s="39"/>
      <c r="I63" s="39"/>
      <c r="J63" s="39"/>
      <c r="K63" s="39"/>
      <c r="L63" s="46"/>
    </row>
    <row r="64" spans="1:12" ht="18" customHeight="1">
      <c r="A64" s="254"/>
      <c r="B64" s="255"/>
      <c r="C64" s="18"/>
      <c r="D64" s="47"/>
      <c r="E64" s="48"/>
      <c r="F64" s="48"/>
      <c r="G64" s="48"/>
      <c r="H64" s="48"/>
      <c r="I64" s="48"/>
      <c r="J64" s="48"/>
      <c r="K64" s="48"/>
      <c r="L64" s="49"/>
    </row>
    <row r="65" spans="1:12" ht="18" customHeight="1">
      <c r="A65" s="12" t="s">
        <v>32</v>
      </c>
      <c r="B65" s="96"/>
      <c r="C65" s="20">
        <f>SUM(C62:C64)</f>
        <v>0</v>
      </c>
      <c r="D65" s="37"/>
      <c r="E65" s="50"/>
      <c r="F65" s="50"/>
      <c r="G65" s="50"/>
      <c r="H65" s="50"/>
      <c r="I65" s="50"/>
      <c r="J65" s="50"/>
      <c r="K65" s="50"/>
      <c r="L65" s="51"/>
    </row>
    <row r="66" spans="1:12" ht="18" customHeight="1">
      <c r="A66" s="22"/>
      <c r="B66" s="22"/>
      <c r="C66" s="23"/>
      <c r="D66" s="39"/>
      <c r="E66" s="39"/>
      <c r="F66" s="39"/>
      <c r="G66" s="39"/>
      <c r="H66" s="39"/>
      <c r="I66" s="39"/>
      <c r="J66" s="39"/>
      <c r="K66" s="39"/>
      <c r="L66" s="39"/>
    </row>
    <row r="67" spans="1:12" ht="18" customHeight="1">
      <c r="A67" s="19" t="s">
        <v>53</v>
      </c>
      <c r="B67" s="43"/>
      <c r="C67" s="20">
        <f>C56+C65</f>
        <v>0</v>
      </c>
      <c r="D67" s="50"/>
      <c r="E67" s="50"/>
      <c r="F67" s="50"/>
      <c r="G67" s="50"/>
      <c r="H67" s="50"/>
      <c r="I67" s="50"/>
      <c r="J67" s="50"/>
      <c r="K67" s="50"/>
      <c r="L67" s="51"/>
    </row>
  </sheetData>
  <sheetProtection/>
  <mergeCells count="26">
    <mergeCell ref="O53:P54"/>
    <mergeCell ref="A64:B64"/>
    <mergeCell ref="A63:B63"/>
    <mergeCell ref="A62:B62"/>
    <mergeCell ref="D30:H30"/>
    <mergeCell ref="D37:H37"/>
    <mergeCell ref="D38:H38"/>
    <mergeCell ref="D39:H39"/>
    <mergeCell ref="D46:H46"/>
    <mergeCell ref="D50:H50"/>
    <mergeCell ref="D52:H52"/>
    <mergeCell ref="A53:B54"/>
    <mergeCell ref="D53:H53"/>
    <mergeCell ref="O33:P34"/>
    <mergeCell ref="D14:H14"/>
    <mergeCell ref="D15:H15"/>
    <mergeCell ref="D17:H17"/>
    <mergeCell ref="D19:H19"/>
    <mergeCell ref="D29:H29"/>
    <mergeCell ref="D25:H25"/>
    <mergeCell ref="A22:B22"/>
    <mergeCell ref="D22:H22"/>
    <mergeCell ref="D24:H24"/>
    <mergeCell ref="A25:B25"/>
    <mergeCell ref="A30:B30"/>
    <mergeCell ref="A23:B23"/>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scale="61" r:id="rId3"/>
  <legacyDrawing r:id="rId2"/>
</worksheet>
</file>

<file path=xl/worksheets/sheet7.xml><?xml version="1.0" encoding="utf-8"?>
<worksheet xmlns="http://schemas.openxmlformats.org/spreadsheetml/2006/main" xmlns:r="http://schemas.openxmlformats.org/officeDocument/2006/relationships">
  <dimension ref="A1:T67"/>
  <sheetViews>
    <sheetView view="pageBreakPreview" zoomScaleSheetLayoutView="100" workbookViewId="0" topLeftCell="A1">
      <selection activeCell="L11" sqref="L11"/>
    </sheetView>
  </sheetViews>
  <sheetFormatPr defaultColWidth="8.140625" defaultRowHeight="15"/>
  <cols>
    <col min="1" max="1" width="2.8515625" style="110" customWidth="1"/>
    <col min="2" max="2" width="22.8515625" style="110" customWidth="1"/>
    <col min="3" max="3" width="15.7109375" style="110" customWidth="1"/>
    <col min="4" max="8" width="13.7109375" style="110" customWidth="1"/>
    <col min="9" max="9" width="2.8515625" style="110" customWidth="1"/>
    <col min="10" max="11" width="8.140625" style="110" customWidth="1"/>
    <col min="12" max="20" width="8.140625" style="111" customWidth="1"/>
    <col min="21" max="16384" width="8.140625" style="110" customWidth="1"/>
  </cols>
  <sheetData>
    <row r="1" ht="14.25">
      <c r="A1" s="109" t="s">
        <v>121</v>
      </c>
    </row>
    <row r="2" ht="14.25"/>
    <row r="3" ht="14.25">
      <c r="A3" s="112" t="s">
        <v>122</v>
      </c>
    </row>
    <row r="4" ht="14.25"/>
    <row r="5" ht="14.25">
      <c r="A5" s="110" t="s">
        <v>181</v>
      </c>
    </row>
    <row r="6" spans="1:8" ht="28.5" customHeight="1">
      <c r="A6" s="195" t="s">
        <v>173</v>
      </c>
      <c r="B6" s="195"/>
      <c r="C6" s="196" t="s">
        <v>177</v>
      </c>
      <c r="D6" s="197" t="s">
        <v>174</v>
      </c>
      <c r="E6" s="196" t="s">
        <v>177</v>
      </c>
      <c r="F6" s="194" t="s">
        <v>175</v>
      </c>
      <c r="G6" s="198"/>
      <c r="H6" s="195" t="s">
        <v>176</v>
      </c>
    </row>
    <row r="7" ht="14.25"/>
    <row r="8" spans="1:12" ht="14.25">
      <c r="A8" s="110" t="s">
        <v>124</v>
      </c>
      <c r="L8" s="111" t="s">
        <v>28</v>
      </c>
    </row>
    <row r="9" spans="1:13" ht="28.5" customHeight="1">
      <c r="A9" s="245" t="s">
        <v>125</v>
      </c>
      <c r="B9" s="246"/>
      <c r="C9" s="113" t="s">
        <v>126</v>
      </c>
      <c r="D9" s="116" t="s">
        <v>127</v>
      </c>
      <c r="E9" s="115" t="s">
        <v>128</v>
      </c>
      <c r="F9" s="116" t="s">
        <v>129</v>
      </c>
      <c r="G9" s="115" t="s">
        <v>130</v>
      </c>
      <c r="H9" s="247" t="s">
        <v>131</v>
      </c>
      <c r="I9" s="247"/>
      <c r="L9" s="117" t="s">
        <v>132</v>
      </c>
      <c r="M9" s="118"/>
    </row>
    <row r="10" spans="1:14" ht="36.75" customHeight="1">
      <c r="A10" s="248" t="s">
        <v>133</v>
      </c>
      <c r="B10" s="249"/>
      <c r="C10" s="119">
        <v>6</v>
      </c>
      <c r="D10" s="120">
        <v>17</v>
      </c>
      <c r="E10" s="120">
        <v>4</v>
      </c>
      <c r="F10" s="120">
        <v>3</v>
      </c>
      <c r="G10" s="120">
        <v>1</v>
      </c>
      <c r="H10" s="250"/>
      <c r="I10" s="250"/>
      <c r="L10" s="121" t="s">
        <v>134</v>
      </c>
      <c r="M10" s="121" t="s">
        <v>135</v>
      </c>
      <c r="N10" s="121" t="s">
        <v>136</v>
      </c>
    </row>
    <row r="11" spans="1:14" ht="36.75" customHeight="1">
      <c r="A11" s="230" t="s">
        <v>137</v>
      </c>
      <c r="B11" s="231"/>
      <c r="C11" s="119">
        <v>15</v>
      </c>
      <c r="D11" s="120">
        <v>5</v>
      </c>
      <c r="E11" s="120">
        <v>5</v>
      </c>
      <c r="F11" s="120">
        <v>2</v>
      </c>
      <c r="G11" s="120">
        <v>2</v>
      </c>
      <c r="H11" s="250"/>
      <c r="I11" s="250"/>
      <c r="L11" s="111">
        <f>SUMIF(B$12:C$13,$L$9,C$12:C$13)</f>
        <v>0</v>
      </c>
      <c r="M11" s="111">
        <f>SUMIF(B$12:E$13,$L$9,E$12:E$13)</f>
        <v>0</v>
      </c>
      <c r="N11" s="122">
        <f>DMAX(B9:C13,2,L8:L9)</f>
        <v>0</v>
      </c>
    </row>
    <row r="12" spans="1:12" ht="36.75" customHeight="1">
      <c r="A12" s="251" t="s">
        <v>138</v>
      </c>
      <c r="B12" s="252"/>
      <c r="C12" s="123"/>
      <c r="D12" s="124"/>
      <c r="E12" s="124"/>
      <c r="F12" s="124"/>
      <c r="G12" s="124"/>
      <c r="H12" s="250"/>
      <c r="I12" s="250"/>
      <c r="L12" s="111" t="s">
        <v>28</v>
      </c>
    </row>
    <row r="13" spans="1:12" ht="36.75" customHeight="1">
      <c r="A13" s="251" t="s">
        <v>139</v>
      </c>
      <c r="B13" s="252"/>
      <c r="C13" s="123"/>
      <c r="D13" s="124"/>
      <c r="E13" s="124"/>
      <c r="F13" s="124"/>
      <c r="G13" s="124"/>
      <c r="H13" s="250"/>
      <c r="I13" s="250"/>
      <c r="L13" s="111" t="s">
        <v>139</v>
      </c>
    </row>
    <row r="14" spans="1:20" s="126" customFormat="1" ht="14.25">
      <c r="A14" s="235" t="s">
        <v>140</v>
      </c>
      <c r="B14" s="235"/>
      <c r="C14" s="235"/>
      <c r="D14" s="235"/>
      <c r="E14" s="235"/>
      <c r="F14" s="235"/>
      <c r="G14" s="235"/>
      <c r="H14" s="235"/>
      <c r="I14" s="125"/>
      <c r="L14" s="127"/>
      <c r="M14" s="127"/>
      <c r="N14" s="127"/>
      <c r="O14" s="127"/>
      <c r="P14" s="127"/>
      <c r="Q14" s="127"/>
      <c r="R14" s="127"/>
      <c r="S14" s="127"/>
      <c r="T14" s="127"/>
    </row>
    <row r="15" ht="14.25">
      <c r="L15" s="111" t="s">
        <v>28</v>
      </c>
    </row>
    <row r="16" spans="1:12" ht="14.25">
      <c r="A16" s="110" t="s">
        <v>182</v>
      </c>
      <c r="L16" s="111" t="s">
        <v>28</v>
      </c>
    </row>
    <row r="17" spans="1:20" ht="28.5" customHeight="1">
      <c r="A17" s="240"/>
      <c r="B17" s="241"/>
      <c r="C17" s="116" t="s">
        <v>142</v>
      </c>
      <c r="D17" s="116" t="s">
        <v>143</v>
      </c>
      <c r="E17" s="116" t="s">
        <v>144</v>
      </c>
      <c r="F17" s="116" t="s">
        <v>145</v>
      </c>
      <c r="G17" s="242" t="s">
        <v>131</v>
      </c>
      <c r="H17" s="243"/>
      <c r="I17" s="244"/>
      <c r="K17" s="117" t="s">
        <v>132</v>
      </c>
      <c r="L17" s="118"/>
      <c r="T17" s="110"/>
    </row>
    <row r="18" spans="1:20" ht="36.75" customHeight="1">
      <c r="A18" s="230" t="str">
        <f>CONCATENATE("新たに雇用した支援員等の数　",SUM(G12:G13),"人")</f>
        <v>新たに雇用した支援員等の数　0人</v>
      </c>
      <c r="B18" s="231"/>
      <c r="C18" s="124"/>
      <c r="D18" s="124"/>
      <c r="E18" s="124"/>
      <c r="F18" s="124"/>
      <c r="G18" s="232"/>
      <c r="H18" s="233"/>
      <c r="I18" s="234"/>
      <c r="K18" s="111" t="s">
        <v>28</v>
      </c>
      <c r="T18" s="110"/>
    </row>
    <row r="19" spans="1:20" s="126" customFormat="1" ht="14.25">
      <c r="A19" s="235" t="s">
        <v>146</v>
      </c>
      <c r="B19" s="235"/>
      <c r="C19" s="235"/>
      <c r="D19" s="235"/>
      <c r="E19" s="235"/>
      <c r="F19" s="235"/>
      <c r="G19" s="235"/>
      <c r="H19" s="235"/>
      <c r="I19" s="125"/>
      <c r="L19" s="127"/>
      <c r="M19" s="127"/>
      <c r="N19" s="127"/>
      <c r="O19" s="127"/>
      <c r="P19" s="127"/>
      <c r="Q19" s="127"/>
      <c r="R19" s="127"/>
      <c r="S19" s="127"/>
      <c r="T19" s="127"/>
    </row>
    <row r="20" spans="1:20" s="126" customFormat="1" ht="14.25">
      <c r="A20" s="128" t="s">
        <v>147</v>
      </c>
      <c r="B20" s="140"/>
      <c r="C20" s="140"/>
      <c r="D20" s="140"/>
      <c r="E20" s="140"/>
      <c r="F20" s="140"/>
      <c r="G20" s="140"/>
      <c r="H20" s="140"/>
      <c r="I20" s="130"/>
      <c r="L20" s="127"/>
      <c r="M20" s="127"/>
      <c r="N20" s="127"/>
      <c r="O20" s="127"/>
      <c r="P20" s="127"/>
      <c r="Q20" s="127"/>
      <c r="R20" s="127"/>
      <c r="S20" s="127"/>
      <c r="T20" s="127"/>
    </row>
    <row r="21" ht="14.25">
      <c r="L21" s="111" t="s">
        <v>28</v>
      </c>
    </row>
    <row r="22" spans="1:12" ht="14.25">
      <c r="A22" s="110" t="s">
        <v>148</v>
      </c>
      <c r="L22" s="111" t="s">
        <v>28</v>
      </c>
    </row>
    <row r="23" spans="1:13" ht="28.5" customHeight="1">
      <c r="A23" s="131"/>
      <c r="B23" s="132" t="s">
        <v>149</v>
      </c>
      <c r="C23" s="133"/>
      <c r="D23" s="133"/>
      <c r="E23" s="134"/>
      <c r="F23" s="133"/>
      <c r="G23" s="134"/>
      <c r="H23" s="236"/>
      <c r="I23" s="237"/>
      <c r="L23" s="117" t="s">
        <v>138</v>
      </c>
      <c r="M23" s="118"/>
    </row>
    <row r="24" spans="1:12" ht="36.75" customHeight="1">
      <c r="A24" s="135"/>
      <c r="B24" s="136"/>
      <c r="C24" s="137" t="s">
        <v>150</v>
      </c>
      <c r="D24" s="232" t="str">
        <f>CONCATENATE("受入児童全体の数　",SUM(D12:D13),"人")</f>
        <v>受入児童全体の数　0人</v>
      </c>
      <c r="E24" s="234"/>
      <c r="F24" s="138" t="s">
        <v>151</v>
      </c>
      <c r="G24" s="139" t="str">
        <f>_xlfn.IFERROR(B24/SUM(D12:D13),"左、区画面積を入力ください")</f>
        <v>左、区画面積を入力ください</v>
      </c>
      <c r="H24" s="238"/>
      <c r="I24" s="239"/>
      <c r="L24" s="111" t="s">
        <v>28</v>
      </c>
    </row>
    <row r="25" spans="1:20" s="126" customFormat="1" ht="14.25">
      <c r="A25" s="225" t="s">
        <v>152</v>
      </c>
      <c r="B25" s="225"/>
      <c r="C25" s="225"/>
      <c r="D25" s="225"/>
      <c r="E25" s="225"/>
      <c r="F25" s="225"/>
      <c r="G25" s="225"/>
      <c r="H25" s="225"/>
      <c r="I25" s="130"/>
      <c r="L25" s="127"/>
      <c r="M25" s="127"/>
      <c r="N25" s="127"/>
      <c r="O25" s="127"/>
      <c r="P25" s="127"/>
      <c r="Q25" s="127"/>
      <c r="R25" s="127"/>
      <c r="S25" s="127"/>
      <c r="T25" s="127"/>
    </row>
    <row r="26" spans="1:20" s="130" customFormat="1" ht="14.25">
      <c r="A26" s="141"/>
      <c r="B26" s="142"/>
      <c r="C26" s="142"/>
      <c r="D26" s="142"/>
      <c r="E26" s="142"/>
      <c r="F26" s="142"/>
      <c r="G26" s="142"/>
      <c r="H26" s="142"/>
      <c r="I26" s="143"/>
      <c r="L26" s="144"/>
      <c r="M26" s="144"/>
      <c r="N26" s="144"/>
      <c r="O26" s="144"/>
      <c r="P26" s="144"/>
      <c r="Q26" s="144"/>
      <c r="R26" s="144"/>
      <c r="S26" s="144"/>
      <c r="T26" s="144"/>
    </row>
    <row r="27" spans="1:9" ht="23.25" customHeight="1">
      <c r="A27" s="226" t="s">
        <v>153</v>
      </c>
      <c r="B27" s="227"/>
      <c r="C27" s="227"/>
      <c r="D27" s="227"/>
      <c r="E27" s="227"/>
      <c r="F27" s="227"/>
      <c r="G27" s="227"/>
      <c r="H27" s="227"/>
      <c r="I27" s="228"/>
    </row>
    <row r="28" spans="1:9" ht="14.25" customHeight="1">
      <c r="A28" s="145"/>
      <c r="B28" s="146"/>
      <c r="C28" s="146"/>
      <c r="D28" s="146"/>
      <c r="E28" s="146"/>
      <c r="F28" s="146"/>
      <c r="G28" s="146"/>
      <c r="H28" s="146"/>
      <c r="I28" s="147"/>
    </row>
    <row r="29" spans="1:9" ht="13.5" customHeight="1">
      <c r="A29" s="148"/>
      <c r="B29" s="149"/>
      <c r="C29" s="149"/>
      <c r="D29" s="149"/>
      <c r="E29" s="149"/>
      <c r="F29" s="149"/>
      <c r="G29" s="149"/>
      <c r="H29" s="149"/>
      <c r="I29" s="150"/>
    </row>
    <row r="30" spans="1:9" ht="13.5" customHeight="1">
      <c r="A30" s="148"/>
      <c r="B30" s="149"/>
      <c r="C30" s="149"/>
      <c r="D30" s="149"/>
      <c r="E30" s="149"/>
      <c r="F30" s="149"/>
      <c r="G30" s="149"/>
      <c r="H30" s="149"/>
      <c r="I30" s="150"/>
    </row>
    <row r="31" spans="1:9" ht="13.5" customHeight="1">
      <c r="A31" s="148"/>
      <c r="B31" s="149"/>
      <c r="C31" s="149"/>
      <c r="D31" s="149"/>
      <c r="E31" s="149"/>
      <c r="F31" s="149"/>
      <c r="G31" s="149"/>
      <c r="H31" s="149"/>
      <c r="I31" s="150"/>
    </row>
    <row r="32" spans="1:9" ht="13.5" customHeight="1">
      <c r="A32" s="148"/>
      <c r="B32" s="149"/>
      <c r="C32" s="149"/>
      <c r="D32" s="149"/>
      <c r="E32" s="149"/>
      <c r="F32" s="149"/>
      <c r="G32" s="149"/>
      <c r="H32" s="149"/>
      <c r="I32" s="150"/>
    </row>
    <row r="33" spans="1:9" ht="14.25">
      <c r="A33" s="148"/>
      <c r="B33" s="149"/>
      <c r="C33" s="149"/>
      <c r="D33" s="149"/>
      <c r="E33" s="149"/>
      <c r="F33" s="149"/>
      <c r="G33" s="149"/>
      <c r="H33" s="149"/>
      <c r="I33" s="150"/>
    </row>
    <row r="34" spans="1:9" ht="14.25">
      <c r="A34" s="148"/>
      <c r="B34" s="149"/>
      <c r="C34" s="149"/>
      <c r="D34" s="149"/>
      <c r="E34" s="149"/>
      <c r="F34" s="149"/>
      <c r="G34" s="149"/>
      <c r="H34" s="149"/>
      <c r="I34" s="150"/>
    </row>
    <row r="35" spans="1:9" ht="14.25">
      <c r="A35" s="148"/>
      <c r="B35" s="149"/>
      <c r="C35" s="149"/>
      <c r="D35" s="149"/>
      <c r="E35" s="149"/>
      <c r="F35" s="149"/>
      <c r="G35" s="149"/>
      <c r="H35" s="149"/>
      <c r="I35" s="150"/>
    </row>
    <row r="36" spans="1:9" ht="14.25">
      <c r="A36" s="148"/>
      <c r="B36" s="149"/>
      <c r="C36" s="149"/>
      <c r="D36" s="149"/>
      <c r="E36" s="149"/>
      <c r="F36" s="149"/>
      <c r="G36" s="149"/>
      <c r="H36" s="149"/>
      <c r="I36" s="150"/>
    </row>
    <row r="37" spans="1:9" ht="14.25">
      <c r="A37" s="148"/>
      <c r="B37" s="149"/>
      <c r="C37" s="149"/>
      <c r="D37" s="149"/>
      <c r="E37" s="149"/>
      <c r="F37" s="149"/>
      <c r="G37" s="149"/>
      <c r="H37" s="149"/>
      <c r="I37" s="150"/>
    </row>
    <row r="38" spans="1:9" ht="14.25">
      <c r="A38" s="148"/>
      <c r="B38" s="149"/>
      <c r="C38" s="149"/>
      <c r="D38" s="149"/>
      <c r="E38" s="149"/>
      <c r="F38" s="149"/>
      <c r="G38" s="149"/>
      <c r="H38" s="149"/>
      <c r="I38" s="150"/>
    </row>
    <row r="39" spans="1:9" ht="14.25">
      <c r="A39" s="148"/>
      <c r="B39" s="149"/>
      <c r="C39" s="149"/>
      <c r="D39" s="149"/>
      <c r="E39" s="149"/>
      <c r="F39" s="149"/>
      <c r="G39" s="149"/>
      <c r="H39" s="149"/>
      <c r="I39" s="150"/>
    </row>
    <row r="40" spans="1:9" ht="14.25">
      <c r="A40" s="148"/>
      <c r="B40" s="149"/>
      <c r="C40" s="149"/>
      <c r="D40" s="149"/>
      <c r="E40" s="149"/>
      <c r="F40" s="149"/>
      <c r="G40" s="149"/>
      <c r="H40" s="149"/>
      <c r="I40" s="150"/>
    </row>
    <row r="41" spans="1:9" ht="14.25">
      <c r="A41" s="148"/>
      <c r="B41" s="149"/>
      <c r="C41" s="149"/>
      <c r="D41" s="149"/>
      <c r="E41" s="149"/>
      <c r="F41" s="149"/>
      <c r="G41" s="149"/>
      <c r="H41" s="149"/>
      <c r="I41" s="150"/>
    </row>
    <row r="42" spans="1:9" ht="14.25">
      <c r="A42" s="148"/>
      <c r="B42" s="149"/>
      <c r="C42" s="149"/>
      <c r="D42" s="149"/>
      <c r="E42" s="149"/>
      <c r="F42" s="149"/>
      <c r="G42" s="149"/>
      <c r="H42" s="149"/>
      <c r="I42" s="150"/>
    </row>
    <row r="43" spans="1:9" ht="14.25">
      <c r="A43" s="148"/>
      <c r="B43" s="149"/>
      <c r="C43" s="149"/>
      <c r="D43" s="149"/>
      <c r="E43" s="149"/>
      <c r="F43" s="149"/>
      <c r="G43" s="149"/>
      <c r="H43" s="149"/>
      <c r="I43" s="150"/>
    </row>
    <row r="44" spans="1:9" ht="14.25">
      <c r="A44" s="148"/>
      <c r="B44" s="149"/>
      <c r="C44" s="149"/>
      <c r="D44" s="149"/>
      <c r="E44" s="149"/>
      <c r="F44" s="149"/>
      <c r="G44" s="149"/>
      <c r="H44" s="149"/>
      <c r="I44" s="150"/>
    </row>
    <row r="45" spans="1:9" ht="14.25">
      <c r="A45" s="148"/>
      <c r="B45" s="149"/>
      <c r="C45" s="149"/>
      <c r="D45" s="149"/>
      <c r="E45" s="149"/>
      <c r="F45" s="149"/>
      <c r="G45" s="149"/>
      <c r="H45" s="149"/>
      <c r="I45" s="150"/>
    </row>
    <row r="46" spans="1:9" ht="14.25">
      <c r="A46" s="148"/>
      <c r="B46" s="149"/>
      <c r="C46" s="149"/>
      <c r="D46" s="149"/>
      <c r="E46" s="149"/>
      <c r="F46" s="149"/>
      <c r="G46" s="149"/>
      <c r="H46" s="149"/>
      <c r="I46" s="150"/>
    </row>
    <row r="47" spans="1:9" ht="14.25">
      <c r="A47" s="148"/>
      <c r="B47" s="149"/>
      <c r="C47" s="149"/>
      <c r="D47" s="149"/>
      <c r="E47" s="149"/>
      <c r="F47" s="149"/>
      <c r="G47" s="149"/>
      <c r="H47" s="149"/>
      <c r="I47" s="150"/>
    </row>
    <row r="48" spans="1:9" ht="14.25">
      <c r="A48" s="148"/>
      <c r="B48" s="149"/>
      <c r="C48" s="149"/>
      <c r="D48" s="149"/>
      <c r="E48" s="149"/>
      <c r="F48" s="149"/>
      <c r="G48" s="149"/>
      <c r="H48" s="149"/>
      <c r="I48" s="150"/>
    </row>
    <row r="49" spans="1:9" ht="14.25">
      <c r="A49" s="148"/>
      <c r="B49" s="149"/>
      <c r="C49" s="149"/>
      <c r="D49" s="149"/>
      <c r="E49" s="149"/>
      <c r="F49" s="149"/>
      <c r="G49" s="149"/>
      <c r="H49" s="149"/>
      <c r="I49" s="150"/>
    </row>
    <row r="50" spans="1:11" s="111" customFormat="1" ht="14.25">
      <c r="A50" s="148"/>
      <c r="B50" s="149"/>
      <c r="C50" s="149"/>
      <c r="D50" s="149"/>
      <c r="E50" s="149"/>
      <c r="F50" s="149"/>
      <c r="G50" s="149"/>
      <c r="H50" s="149"/>
      <c r="I50" s="150"/>
      <c r="J50" s="110"/>
      <c r="K50" s="110"/>
    </row>
    <row r="51" spans="1:11" s="111" customFormat="1" ht="14.25">
      <c r="A51" s="148"/>
      <c r="B51" s="149"/>
      <c r="C51" s="149"/>
      <c r="D51" s="149"/>
      <c r="E51" s="149"/>
      <c r="F51" s="149"/>
      <c r="G51" s="149"/>
      <c r="H51" s="149"/>
      <c r="I51" s="150"/>
      <c r="J51" s="110"/>
      <c r="K51" s="110"/>
    </row>
    <row r="52" spans="1:11" s="111" customFormat="1" ht="14.25">
      <c r="A52" s="148"/>
      <c r="B52" s="149"/>
      <c r="C52" s="149"/>
      <c r="D52" s="149"/>
      <c r="E52" s="149"/>
      <c r="F52" s="149"/>
      <c r="G52" s="149"/>
      <c r="H52" s="149"/>
      <c r="I52" s="150"/>
      <c r="J52" s="110"/>
      <c r="K52" s="110"/>
    </row>
    <row r="53" spans="1:11" s="111" customFormat="1" ht="14.25">
      <c r="A53" s="148"/>
      <c r="B53" s="149"/>
      <c r="C53" s="149"/>
      <c r="D53" s="149"/>
      <c r="E53" s="149"/>
      <c r="F53" s="149"/>
      <c r="G53" s="149"/>
      <c r="H53" s="149"/>
      <c r="I53" s="150"/>
      <c r="J53" s="110"/>
      <c r="K53" s="110"/>
    </row>
    <row r="54" spans="1:11" s="111" customFormat="1" ht="14.25">
      <c r="A54" s="148"/>
      <c r="B54" s="149"/>
      <c r="C54" s="149"/>
      <c r="D54" s="149"/>
      <c r="E54" s="149"/>
      <c r="F54" s="149"/>
      <c r="G54" s="149"/>
      <c r="H54" s="149"/>
      <c r="I54" s="150"/>
      <c r="J54" s="110"/>
      <c r="K54" s="110"/>
    </row>
    <row r="55" spans="1:11" s="111" customFormat="1" ht="14.25">
      <c r="A55" s="148"/>
      <c r="B55" s="149"/>
      <c r="C55" s="149"/>
      <c r="D55" s="149"/>
      <c r="E55" s="149"/>
      <c r="F55" s="149"/>
      <c r="G55" s="149"/>
      <c r="H55" s="149"/>
      <c r="I55" s="150"/>
      <c r="J55" s="110"/>
      <c r="K55" s="110"/>
    </row>
    <row r="56" spans="1:11" s="111" customFormat="1" ht="14.25">
      <c r="A56" s="148"/>
      <c r="B56" s="149"/>
      <c r="C56" s="149"/>
      <c r="D56" s="149"/>
      <c r="E56" s="149"/>
      <c r="F56" s="149"/>
      <c r="G56" s="149"/>
      <c r="H56" s="149"/>
      <c r="I56" s="150"/>
      <c r="J56" s="110"/>
      <c r="K56" s="110"/>
    </row>
    <row r="57" spans="1:11" s="111" customFormat="1" ht="14.25">
      <c r="A57" s="148"/>
      <c r="B57" s="149"/>
      <c r="C57" s="149"/>
      <c r="D57" s="149"/>
      <c r="E57" s="149"/>
      <c r="F57" s="149"/>
      <c r="G57" s="149"/>
      <c r="H57" s="149"/>
      <c r="I57" s="150"/>
      <c r="J57" s="110"/>
      <c r="K57" s="110"/>
    </row>
    <row r="58" spans="1:11" s="111" customFormat="1" ht="14.25">
      <c r="A58" s="148"/>
      <c r="B58" s="149"/>
      <c r="C58" s="149"/>
      <c r="D58" s="149"/>
      <c r="E58" s="149"/>
      <c r="F58" s="149"/>
      <c r="G58" s="149"/>
      <c r="H58" s="149"/>
      <c r="I58" s="150"/>
      <c r="J58" s="110"/>
      <c r="K58" s="110"/>
    </row>
    <row r="59" spans="1:11" s="111" customFormat="1" ht="14.25">
      <c r="A59" s="148"/>
      <c r="B59" s="149"/>
      <c r="C59" s="149"/>
      <c r="D59" s="149"/>
      <c r="E59" s="149"/>
      <c r="F59" s="149"/>
      <c r="G59" s="149"/>
      <c r="H59" s="149"/>
      <c r="I59" s="150"/>
      <c r="J59" s="110"/>
      <c r="K59" s="110"/>
    </row>
    <row r="60" spans="1:11" s="111" customFormat="1" ht="14.25">
      <c r="A60" s="148"/>
      <c r="B60" s="149"/>
      <c r="C60" s="149"/>
      <c r="D60" s="149"/>
      <c r="E60" s="149"/>
      <c r="F60" s="149"/>
      <c r="G60" s="149"/>
      <c r="H60" s="149"/>
      <c r="I60" s="150"/>
      <c r="J60" s="110"/>
      <c r="K60" s="110"/>
    </row>
    <row r="61" spans="1:11" s="111" customFormat="1" ht="14.25">
      <c r="A61" s="148"/>
      <c r="B61" s="149"/>
      <c r="C61" s="149"/>
      <c r="D61" s="149"/>
      <c r="E61" s="149"/>
      <c r="F61" s="149"/>
      <c r="G61" s="149"/>
      <c r="H61" s="149"/>
      <c r="I61" s="150"/>
      <c r="J61" s="110"/>
      <c r="K61" s="110"/>
    </row>
    <row r="62" spans="1:11" s="111" customFormat="1" ht="14.25">
      <c r="A62" s="148"/>
      <c r="B62" s="149"/>
      <c r="C62" s="149"/>
      <c r="D62" s="149"/>
      <c r="E62" s="149"/>
      <c r="F62" s="149"/>
      <c r="G62" s="149"/>
      <c r="H62" s="149"/>
      <c r="I62" s="150"/>
      <c r="J62" s="110"/>
      <c r="K62" s="110"/>
    </row>
    <row r="63" spans="1:12" s="111" customFormat="1" ht="14.25">
      <c r="A63" s="148"/>
      <c r="B63" s="149"/>
      <c r="C63" s="149"/>
      <c r="D63" s="149"/>
      <c r="E63" s="149"/>
      <c r="F63" s="149"/>
      <c r="G63" s="149"/>
      <c r="H63" s="149"/>
      <c r="I63" s="150"/>
      <c r="J63" s="110"/>
      <c r="K63" s="110"/>
      <c r="L63" s="111" t="s">
        <v>132</v>
      </c>
    </row>
    <row r="64" spans="1:12" s="111" customFormat="1" ht="14.25">
      <c r="A64" s="148"/>
      <c r="B64" s="149"/>
      <c r="C64" s="149"/>
      <c r="D64" s="149"/>
      <c r="E64" s="149"/>
      <c r="F64" s="149"/>
      <c r="G64" s="149"/>
      <c r="H64" s="149"/>
      <c r="I64" s="150"/>
      <c r="J64" s="110"/>
      <c r="K64" s="110"/>
      <c r="L64" s="111" t="s">
        <v>139</v>
      </c>
    </row>
    <row r="65" spans="1:11" s="111" customFormat="1" ht="14.25">
      <c r="A65" s="148"/>
      <c r="B65" s="149"/>
      <c r="C65" s="149"/>
      <c r="D65" s="149"/>
      <c r="E65" s="149"/>
      <c r="F65" s="149"/>
      <c r="G65" s="149"/>
      <c r="H65" s="149"/>
      <c r="I65" s="150"/>
      <c r="J65" s="110"/>
      <c r="K65" s="110"/>
    </row>
    <row r="66" spans="1:9" ht="14.25">
      <c r="A66" s="148"/>
      <c r="B66" s="229"/>
      <c r="C66" s="229"/>
      <c r="D66" s="229"/>
      <c r="E66" s="229"/>
      <c r="F66" s="229"/>
      <c r="G66" s="229"/>
      <c r="H66" s="229"/>
      <c r="I66" s="150"/>
    </row>
    <row r="67" spans="1:9" ht="14.25">
      <c r="A67" s="151"/>
      <c r="B67" s="152"/>
      <c r="C67" s="152"/>
      <c r="D67" s="152"/>
      <c r="E67" s="152"/>
      <c r="F67" s="152"/>
      <c r="G67" s="152"/>
      <c r="H67" s="152"/>
      <c r="I67" s="153"/>
    </row>
  </sheetData>
  <sheetProtection/>
  <mergeCells count="22">
    <mergeCell ref="A25:H25"/>
    <mergeCell ref="A27:I27"/>
    <mergeCell ref="B66:H66"/>
    <mergeCell ref="A18:B18"/>
    <mergeCell ref="G18:I18"/>
    <mergeCell ref="A19:H19"/>
    <mergeCell ref="H23:I23"/>
    <mergeCell ref="D24:E24"/>
    <mergeCell ref="H24:I24"/>
    <mergeCell ref="A17:B17"/>
    <mergeCell ref="G17:I17"/>
    <mergeCell ref="A9:B9"/>
    <mergeCell ref="H9:I9"/>
    <mergeCell ref="A10:B10"/>
    <mergeCell ref="H10:I10"/>
    <mergeCell ref="A11:B11"/>
    <mergeCell ref="H11:I11"/>
    <mergeCell ref="A12:B12"/>
    <mergeCell ref="H12:I12"/>
    <mergeCell ref="A13:B13"/>
    <mergeCell ref="H13:I13"/>
    <mergeCell ref="A14:H14"/>
  </mergeCells>
  <printOptions horizontalCentered="1"/>
  <pageMargins left="0.25" right="0.25" top="0.75" bottom="0.75" header="0.3" footer="0.3"/>
  <pageSetup blackAndWhite="1" horizontalDpi="600" verticalDpi="600" orientation="portrait" paperSize="9" scale="5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view="pageBreakPreview" zoomScaleSheetLayoutView="100" workbookViewId="0" topLeftCell="A1">
      <selection activeCell="I29" sqref="I29"/>
    </sheetView>
  </sheetViews>
  <sheetFormatPr defaultColWidth="16.00390625" defaultRowHeight="15"/>
  <cols>
    <col min="1" max="1" width="27.7109375" style="154" customWidth="1"/>
    <col min="2" max="2" width="35.57421875" style="154" customWidth="1"/>
    <col min="3" max="3" width="3.57421875" style="154" customWidth="1"/>
    <col min="4" max="4" width="8.421875" style="155" customWidth="1"/>
    <col min="5" max="6" width="8.28125" style="154" customWidth="1"/>
    <col min="7" max="7" width="3.00390625" style="154" bestFit="1" customWidth="1"/>
    <col min="8" max="8" width="11.140625" style="155" bestFit="1" customWidth="1"/>
    <col min="9" max="16384" width="16.00390625" style="154" customWidth="1"/>
  </cols>
  <sheetData>
    <row r="1" ht="13.5">
      <c r="A1" s="154" t="s">
        <v>188</v>
      </c>
    </row>
    <row r="3" ht="13.5">
      <c r="A3" s="154" t="s">
        <v>190</v>
      </c>
    </row>
    <row r="5" spans="1:8" ht="13.5">
      <c r="A5" s="156" t="s">
        <v>154</v>
      </c>
      <c r="B5" s="157" t="s">
        <v>155</v>
      </c>
      <c r="C5" s="158"/>
      <c r="D5" s="159"/>
      <c r="E5" s="158"/>
      <c r="F5" s="158"/>
      <c r="G5" s="158"/>
      <c r="H5" s="160"/>
    </row>
    <row r="6" spans="1:8" ht="13.5">
      <c r="A6" s="161"/>
      <c r="B6" s="162"/>
      <c r="C6" s="163"/>
      <c r="D6" s="164"/>
      <c r="E6" s="165"/>
      <c r="F6" s="166" t="s">
        <v>156</v>
      </c>
      <c r="G6" s="165"/>
      <c r="H6" s="167">
        <f>H7+H16+H21</f>
        <v>0</v>
      </c>
    </row>
    <row r="7" spans="1:8" ht="42" customHeight="1">
      <c r="A7" s="168" t="s">
        <v>157</v>
      </c>
      <c r="B7" s="169" t="s">
        <v>158</v>
      </c>
      <c r="D7" s="170"/>
      <c r="E7" s="171"/>
      <c r="F7" s="171"/>
      <c r="G7" s="171"/>
      <c r="H7" s="172">
        <f>H9+H13</f>
        <v>0</v>
      </c>
    </row>
    <row r="8" spans="1:8" ht="13.5">
      <c r="A8" s="173"/>
      <c r="B8" s="174"/>
      <c r="D8" s="175" t="s">
        <v>159</v>
      </c>
      <c r="E8" s="175"/>
      <c r="F8" s="176"/>
      <c r="G8" s="175"/>
      <c r="H8" s="177"/>
    </row>
    <row r="9" spans="1:8" ht="13.5">
      <c r="A9" s="173"/>
      <c r="B9" s="178" t="s">
        <v>169</v>
      </c>
      <c r="C9" s="179"/>
      <c r="D9" s="175"/>
      <c r="E9" s="180">
        <f>'第２号様式別紙2（6） '!C12</f>
        <v>0</v>
      </c>
      <c r="F9" s="181" t="s">
        <v>160</v>
      </c>
      <c r="G9" s="175"/>
      <c r="H9" s="177">
        <f>E9*11000</f>
        <v>0</v>
      </c>
    </row>
    <row r="10" spans="1:8" ht="13.5">
      <c r="A10" s="182"/>
      <c r="B10" s="183"/>
      <c r="C10" s="175"/>
      <c r="D10" s="184"/>
      <c r="E10" s="175"/>
      <c r="F10" s="175"/>
      <c r="G10" s="175"/>
      <c r="H10" s="177"/>
    </row>
    <row r="11" spans="1:8" ht="34.5" customHeight="1">
      <c r="A11" s="173" t="s">
        <v>161</v>
      </c>
      <c r="B11" s="185" t="s">
        <v>158</v>
      </c>
      <c r="C11" s="175"/>
      <c r="D11" s="184"/>
      <c r="E11" s="175"/>
      <c r="F11" s="175"/>
      <c r="G11" s="175"/>
      <c r="H11" s="177"/>
    </row>
    <row r="12" spans="1:8" ht="13.5">
      <c r="A12" s="173"/>
      <c r="B12" s="174"/>
      <c r="C12" s="175"/>
      <c r="D12" s="175" t="s">
        <v>159</v>
      </c>
      <c r="E12" s="175"/>
      <c r="F12" s="176"/>
      <c r="G12" s="175"/>
      <c r="H12" s="177"/>
    </row>
    <row r="13" spans="1:8" ht="13.5">
      <c r="A13" s="173"/>
      <c r="B13" s="178" t="s">
        <v>162</v>
      </c>
      <c r="C13" s="175"/>
      <c r="D13" s="175"/>
      <c r="E13" s="180">
        <f>'第２号様式別紙2（6） '!C13</f>
        <v>0</v>
      </c>
      <c r="F13" s="181" t="s">
        <v>160</v>
      </c>
      <c r="G13" s="175"/>
      <c r="H13" s="177">
        <f>E13*36000</f>
        <v>0</v>
      </c>
    </row>
    <row r="14" spans="1:8" ht="13.5">
      <c r="A14" s="173"/>
      <c r="B14" s="183"/>
      <c r="C14" s="175"/>
      <c r="D14" s="184"/>
      <c r="E14" s="175"/>
      <c r="F14" s="175"/>
      <c r="G14" s="175"/>
      <c r="H14" s="177"/>
    </row>
    <row r="15" spans="1:8" ht="13.5">
      <c r="A15" s="173"/>
      <c r="B15" s="183"/>
      <c r="C15" s="186"/>
      <c r="D15" s="184"/>
      <c r="E15" s="175"/>
      <c r="F15" s="175"/>
      <c r="G15" s="175"/>
      <c r="H15" s="177"/>
    </row>
    <row r="16" spans="1:8" ht="13.5">
      <c r="A16" s="168" t="s">
        <v>163</v>
      </c>
      <c r="B16" s="169" t="s">
        <v>158</v>
      </c>
      <c r="D16" s="170"/>
      <c r="E16" s="171"/>
      <c r="F16" s="171"/>
      <c r="G16" s="171"/>
      <c r="H16" s="172">
        <f>SUM(H19)</f>
        <v>0</v>
      </c>
    </row>
    <row r="17" spans="1:8" ht="13.5">
      <c r="A17" s="187"/>
      <c r="B17" s="174"/>
      <c r="D17" s="184"/>
      <c r="E17" s="175"/>
      <c r="F17" s="175"/>
      <c r="G17" s="175"/>
      <c r="H17" s="188"/>
    </row>
    <row r="18" spans="1:8" ht="13.5">
      <c r="A18" s="173"/>
      <c r="B18" s="178" t="s">
        <v>164</v>
      </c>
      <c r="D18" s="175" t="s">
        <v>165</v>
      </c>
      <c r="E18" s="175"/>
      <c r="F18" s="176"/>
      <c r="G18" s="175"/>
      <c r="H18" s="177"/>
    </row>
    <row r="19" spans="1:8" ht="13.5">
      <c r="A19" s="173"/>
      <c r="B19" s="178"/>
      <c r="C19" s="179"/>
      <c r="D19" s="175"/>
      <c r="E19" s="180">
        <f>'第２号様式別紙2（6） '!E12+'第２号様式別紙2（6） '!E13</f>
        <v>0</v>
      </c>
      <c r="F19" s="181" t="s">
        <v>166</v>
      </c>
      <c r="G19" s="175">
        <f>IF(C19="","",'別紙２（6）基準額算出調書  (2)'!$H7)</f>
      </c>
      <c r="H19" s="177">
        <f>E19*200</f>
        <v>0</v>
      </c>
    </row>
    <row r="20" spans="1:8" ht="13.5">
      <c r="A20" s="182"/>
      <c r="B20" s="174"/>
      <c r="C20" s="186"/>
      <c r="F20" s="175"/>
      <c r="G20" s="175"/>
      <c r="H20" s="177"/>
    </row>
    <row r="21" spans="1:8" ht="27">
      <c r="A21" s="168" t="s">
        <v>167</v>
      </c>
      <c r="B21" s="169" t="s">
        <v>168</v>
      </c>
      <c r="D21" s="170"/>
      <c r="E21" s="171"/>
      <c r="F21" s="171"/>
      <c r="G21" s="171"/>
      <c r="H21" s="172">
        <f>SUM(H23)</f>
        <v>0</v>
      </c>
    </row>
    <row r="22" spans="1:8" ht="13.5">
      <c r="A22" s="187"/>
      <c r="B22" s="174"/>
      <c r="D22" s="175" t="s">
        <v>171</v>
      </c>
      <c r="E22" s="175"/>
      <c r="F22" s="176"/>
      <c r="G22" s="175"/>
      <c r="H22" s="188"/>
    </row>
    <row r="23" spans="1:8" ht="13.5">
      <c r="A23" s="173"/>
      <c r="B23" s="178" t="s">
        <v>170</v>
      </c>
      <c r="D23" s="175"/>
      <c r="E23" s="180">
        <f>'第２号様式別紙2（6） '!G6</f>
        <v>0</v>
      </c>
      <c r="F23" s="181" t="s">
        <v>172</v>
      </c>
      <c r="G23" s="175"/>
      <c r="H23" s="177">
        <f>E23*10000</f>
        <v>0</v>
      </c>
    </row>
    <row r="24" spans="1:8" ht="13.5">
      <c r="A24" s="173"/>
      <c r="B24" s="178"/>
      <c r="C24" s="179"/>
      <c r="D24" s="181"/>
      <c r="E24" s="181"/>
      <c r="F24" s="181"/>
      <c r="G24" s="175">
        <f>IF(C24="","",'別紙２（6）基準額算出調書  (2)'!$H17)</f>
      </c>
      <c r="H24" s="177"/>
    </row>
    <row r="25" spans="1:8" ht="13.5">
      <c r="A25" s="189"/>
      <c r="B25" s="190"/>
      <c r="C25" s="191"/>
      <c r="D25" s="192"/>
      <c r="E25" s="191"/>
      <c r="F25" s="191"/>
      <c r="G25" s="191"/>
      <c r="H25" s="193"/>
    </row>
  </sheetData>
  <sheetProtection/>
  <printOptions horizontalCentered="1"/>
  <pageMargins left="0.5118110236220472" right="0.5118110236220472" top="0.7480314960629921" bottom="0.7480314960629921" header="0.31496062992125984"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showZeros="0" view="pageBreakPreview" zoomScaleSheetLayoutView="100" workbookViewId="0" topLeftCell="A4">
      <selection activeCell="G8" sqref="G8"/>
    </sheetView>
  </sheetViews>
  <sheetFormatPr defaultColWidth="9.140625" defaultRowHeight="18" customHeight="1"/>
  <cols>
    <col min="1" max="16384" width="9.00390625" style="2" customWidth="1"/>
  </cols>
  <sheetData>
    <row r="1" ht="18" customHeight="1">
      <c r="A1" s="2" t="s">
        <v>64</v>
      </c>
    </row>
    <row r="2" spans="8:9" ht="18" customHeight="1">
      <c r="H2" s="210" t="s">
        <v>0</v>
      </c>
      <c r="I2" s="210"/>
    </row>
    <row r="3" spans="8:9" ht="18" customHeight="1">
      <c r="H3" s="210" t="s">
        <v>71</v>
      </c>
      <c r="I3" s="210"/>
    </row>
    <row r="6" ht="18" customHeight="1">
      <c r="A6" s="2" t="s">
        <v>25</v>
      </c>
    </row>
    <row r="10" spans="7:9" ht="18" customHeight="1">
      <c r="G10" s="211" t="s">
        <v>72</v>
      </c>
      <c r="H10" s="211"/>
      <c r="I10" s="211"/>
    </row>
    <row r="13" spans="1:9" ht="18" customHeight="1">
      <c r="A13" s="4" t="s">
        <v>180</v>
      </c>
      <c r="B13" s="4"/>
      <c r="C13" s="4"/>
      <c r="D13" s="4"/>
      <c r="E13" s="4"/>
      <c r="F13" s="4"/>
      <c r="G13" s="4"/>
      <c r="H13" s="4"/>
      <c r="I13" s="4"/>
    </row>
    <row r="17" spans="1:9" ht="18" customHeight="1">
      <c r="A17" s="211" t="s">
        <v>187</v>
      </c>
      <c r="B17" s="211"/>
      <c r="C17" s="211"/>
      <c r="D17" s="211"/>
      <c r="E17" s="211"/>
      <c r="F17" s="211"/>
      <c r="G17" s="211"/>
      <c r="H17" s="211"/>
      <c r="I17" s="211"/>
    </row>
    <row r="18" spans="1:9" ht="18" customHeight="1">
      <c r="A18" s="211"/>
      <c r="B18" s="211"/>
      <c r="C18" s="211"/>
      <c r="D18" s="211"/>
      <c r="E18" s="211"/>
      <c r="F18" s="211"/>
      <c r="G18" s="211"/>
      <c r="H18" s="211"/>
      <c r="I18" s="211"/>
    </row>
    <row r="19" spans="1:9" ht="18" customHeight="1">
      <c r="A19" s="211"/>
      <c r="B19" s="211"/>
      <c r="C19" s="211"/>
      <c r="D19" s="211"/>
      <c r="E19" s="211"/>
      <c r="F19" s="211"/>
      <c r="G19" s="211"/>
      <c r="H19" s="211"/>
      <c r="I19" s="211"/>
    </row>
    <row r="23" ht="18" customHeight="1">
      <c r="A23" s="2" t="s">
        <v>119</v>
      </c>
    </row>
    <row r="24" ht="18" customHeight="1">
      <c r="A24" s="2" t="s">
        <v>80</v>
      </c>
    </row>
    <row r="25" spans="5:8" ht="18" customHeight="1">
      <c r="E25" s="1" t="s">
        <v>5</v>
      </c>
      <c r="F25" s="6"/>
      <c r="G25" s="6"/>
      <c r="H25" s="5" t="s">
        <v>4</v>
      </c>
    </row>
    <row r="26" spans="5:7" ht="18" customHeight="1">
      <c r="E26" s="1"/>
      <c r="G26" s="1"/>
    </row>
    <row r="28" ht="18" customHeight="1">
      <c r="A28" s="2" t="s">
        <v>42</v>
      </c>
    </row>
    <row r="29" ht="18" customHeight="1">
      <c r="A29" s="2" t="s">
        <v>79</v>
      </c>
    </row>
    <row r="30" spans="5:8" ht="18" customHeight="1">
      <c r="E30" s="1" t="s">
        <v>5</v>
      </c>
      <c r="F30" s="6"/>
      <c r="G30" s="6"/>
      <c r="H30" s="5" t="s">
        <v>4</v>
      </c>
    </row>
    <row r="31" spans="5:7" ht="18" customHeight="1">
      <c r="E31" s="1"/>
      <c r="G31" s="1"/>
    </row>
    <row r="33" s="24" customFormat="1" ht="18" customHeight="1">
      <c r="A33" s="2" t="s">
        <v>3</v>
      </c>
    </row>
    <row r="34" spans="1:8" s="24" customFormat="1" ht="18" customHeight="1">
      <c r="A34" s="2" t="s">
        <v>2</v>
      </c>
      <c r="B34" s="2"/>
      <c r="C34" s="2"/>
      <c r="D34" s="2"/>
      <c r="E34" s="2"/>
      <c r="F34" s="2"/>
      <c r="G34" s="2"/>
      <c r="H34" s="2"/>
    </row>
    <row r="35" spans="1:8" s="24" customFormat="1" ht="18" customHeight="1">
      <c r="A35" s="2" t="s">
        <v>63</v>
      </c>
      <c r="B35" s="2"/>
      <c r="C35" s="2"/>
      <c r="D35" s="2"/>
      <c r="E35" s="2"/>
      <c r="F35" s="2"/>
      <c r="G35" s="2"/>
      <c r="H35" s="2"/>
    </row>
  </sheetData>
  <sheetProtection/>
  <mergeCells count="4">
    <mergeCell ref="A17:I19"/>
    <mergeCell ref="G10:I10"/>
    <mergeCell ref="H3:I3"/>
    <mergeCell ref="H2:I2"/>
  </mergeCells>
  <printOptions horizontalCentered="1"/>
  <pageMargins left="0.7086614173228347" right="0.7086614173228347" top="0.7480314960629921" bottom="0.7480314960629921" header="0.5118110236220472"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藤川＿真史</cp:lastModifiedBy>
  <cp:lastPrinted>2022-01-27T03:46:48Z</cp:lastPrinted>
  <dcterms:created xsi:type="dcterms:W3CDTF">2017-10-27T00:18:20Z</dcterms:created>
  <dcterms:modified xsi:type="dcterms:W3CDTF">2022-02-09T01:25:20Z</dcterms:modified>
  <cp:category/>
  <cp:version/>
  <cp:contentType/>
  <cp:contentStatus/>
</cp:coreProperties>
</file>