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580" windowHeight="8070" activeTab="0"/>
  </bookViews>
  <sheets>
    <sheet name="表紙 " sheetId="1" r:id="rId1"/>
    <sheet name="１ページ" sheetId="2" r:id="rId2"/>
    <sheet name="２ページ" sheetId="3" r:id="rId3"/>
    <sheet name="３ページ" sheetId="4" r:id="rId4"/>
    <sheet name="４ページ" sheetId="5" r:id="rId5"/>
    <sheet name="５ページ" sheetId="6" r:id="rId6"/>
    <sheet name="６ページ" sheetId="7" r:id="rId7"/>
  </sheets>
  <definedNames>
    <definedName name="_xlnm.Print_Area" localSheetId="4">'４ページ'!#REF!</definedName>
    <definedName name="_xlnm.Print_Area" localSheetId="5">'５ページ'!#REF!</definedName>
  </definedNames>
  <calcPr fullCalcOnLoad="1"/>
</workbook>
</file>

<file path=xl/sharedStrings.xml><?xml version="1.0" encoding="utf-8"?>
<sst xmlns="http://schemas.openxmlformats.org/spreadsheetml/2006/main" count="547" uniqueCount="306">
  <si>
    <t>（件数ベース、％）</t>
  </si>
  <si>
    <t>区    分</t>
  </si>
  <si>
    <t>農    政</t>
  </si>
  <si>
    <t>水    産</t>
  </si>
  <si>
    <t>林    務</t>
  </si>
  <si>
    <t>建    築</t>
  </si>
  <si>
    <t>土    木</t>
  </si>
  <si>
    <t>合    計</t>
  </si>
  <si>
    <t>区   分</t>
  </si>
  <si>
    <t>一般競争</t>
  </si>
  <si>
    <t>地域限定</t>
  </si>
  <si>
    <t>公募型</t>
  </si>
  <si>
    <t>簡易公募</t>
  </si>
  <si>
    <t>工事希望</t>
  </si>
  <si>
    <t>ＶＥ方式</t>
  </si>
  <si>
    <t>小   計</t>
  </si>
  <si>
    <t>指名競争</t>
  </si>
  <si>
    <t>計</t>
  </si>
  <si>
    <t>条件付</t>
  </si>
  <si>
    <t>一般競争入札</t>
  </si>
  <si>
    <t>制限付</t>
  </si>
  <si>
    <t>地域限定型</t>
  </si>
  <si>
    <t>指名競争入札</t>
  </si>
  <si>
    <t>簡易公募型</t>
  </si>
  <si>
    <t>工事希望型</t>
  </si>
  <si>
    <t>（多様な入札方式）</t>
  </si>
  <si>
    <t>小  計</t>
  </si>
  <si>
    <t>指名競争入札</t>
  </si>
  <si>
    <t>（競争入札）</t>
  </si>
  <si>
    <t>随意契約</t>
  </si>
  <si>
    <t>（単位：件、％）</t>
  </si>
  <si>
    <t>９７．２</t>
  </si>
  <si>
    <t xml:space="preserve">           中段は、契約件数。</t>
  </si>
  <si>
    <t xml:space="preserve">    注）  上段（    ）は、競争入札全体件数に対する当該入札方式による契約件数の割合（％）。</t>
  </si>
  <si>
    <t xml:space="preserve">           下段［    ］は、落札率（％）。</t>
  </si>
  <si>
    <t>１</t>
  </si>
  <si>
    <t>２</t>
  </si>
  <si>
    <t>３</t>
  </si>
  <si>
    <t>９５．２</t>
  </si>
  <si>
    <t>【工事】</t>
  </si>
  <si>
    <t>［発注３部関係］</t>
  </si>
  <si>
    <t>［その他］</t>
  </si>
  <si>
    <t>支庁等</t>
  </si>
  <si>
    <t>企業局</t>
  </si>
  <si>
    <t>教育庁</t>
  </si>
  <si>
    <t>北海道警察</t>
  </si>
  <si>
    <t>全体計</t>
  </si>
  <si>
    <r>
      <t xml:space="preserve">本    庁
</t>
    </r>
    <r>
      <rPr>
        <sz val="10"/>
        <rFont val="ＭＳ Ｐゴシック"/>
        <family val="3"/>
      </rPr>
      <t>(出先を含む)</t>
    </r>
  </si>
  <si>
    <t>［全体］</t>
  </si>
  <si>
    <t>９４．９</t>
  </si>
  <si>
    <t>多様な入札方式の実施状況（発注３部関係・工事）</t>
  </si>
  <si>
    <t>発注部門別落札率の状況</t>
  </si>
  <si>
    <t>【委託】</t>
  </si>
  <si>
    <t>９４．１</t>
  </si>
  <si>
    <t>９３．５</t>
  </si>
  <si>
    <t>入札方式別落札率の状況（発注３部関係・工事）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</si>
  <si>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</si>
  <si>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</si>
  <si>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</si>
  <si>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</si>
  <si>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</si>
  <si>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</si>
  <si>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</si>
  <si>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</si>
  <si>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網走</t>
  </si>
  <si>
    <t>胆振</t>
  </si>
  <si>
    <t>日高</t>
  </si>
  <si>
    <t>十勝</t>
  </si>
  <si>
    <t>釧路</t>
  </si>
  <si>
    <t>根室</t>
  </si>
  <si>
    <t>札幌</t>
  </si>
  <si>
    <t>小樽</t>
  </si>
  <si>
    <t>函館</t>
  </si>
  <si>
    <t>室蘭</t>
  </si>
  <si>
    <t>旭川</t>
  </si>
  <si>
    <t>稚内</t>
  </si>
  <si>
    <t>帯広</t>
  </si>
  <si>
    <t>渡島東部</t>
  </si>
  <si>
    <t>渡島西部</t>
  </si>
  <si>
    <t>上川北部</t>
  </si>
  <si>
    <t>網走西部</t>
  </si>
  <si>
    <t>網走東部</t>
  </si>
  <si>
    <t>建築整備室</t>
  </si>
  <si>
    <t>（０．１）</t>
  </si>
  <si>
    <t>［９７．２］</t>
  </si>
  <si>
    <t>［９７．２］</t>
  </si>
  <si>
    <t>１</t>
  </si>
  <si>
    <t>発注機関</t>
  </si>
  <si>
    <t>条件付一般</t>
  </si>
  <si>
    <t>制限付一般</t>
  </si>
  <si>
    <t>地域限定型</t>
  </si>
  <si>
    <t>公募型</t>
  </si>
  <si>
    <t>簡易公募型</t>
  </si>
  <si>
    <t>工事希望型</t>
  </si>
  <si>
    <t>随契</t>
  </si>
  <si>
    <t>合計</t>
  </si>
  <si>
    <t>件数</t>
  </si>
  <si>
    <t>落札率</t>
  </si>
  <si>
    <t>支        庁</t>
  </si>
  <si>
    <t>土木現業所</t>
  </si>
  <si>
    <t>森づくりセンター</t>
  </si>
  <si>
    <t>上川南部</t>
  </si>
  <si>
    <t xml:space="preserve">計 </t>
  </si>
  <si>
    <t>発注３部関係計</t>
  </si>
  <si>
    <t>総務部</t>
  </si>
  <si>
    <t>農政部</t>
  </si>
  <si>
    <t>水産林務部</t>
  </si>
  <si>
    <t>上川</t>
  </si>
  <si>
    <t>その他計</t>
  </si>
  <si>
    <t>合            計</t>
  </si>
  <si>
    <t>発注機関名</t>
  </si>
  <si>
    <t>多様な入札方式件数</t>
  </si>
  <si>
    <t>総発注件数</t>
  </si>
  <si>
    <t>率</t>
  </si>
  <si>
    <t>（発注３部関係）</t>
  </si>
  <si>
    <t>石狩支庁</t>
  </si>
  <si>
    <t>支庁  計</t>
  </si>
  <si>
    <t>札幌土現</t>
  </si>
  <si>
    <t>土現  計</t>
  </si>
  <si>
    <t>建築整備室</t>
  </si>
  <si>
    <t>発注３部関係  合計</t>
  </si>
  <si>
    <t>（その他）</t>
  </si>
  <si>
    <t>本庁  計</t>
  </si>
  <si>
    <t>支庁等  計</t>
  </si>
  <si>
    <t>教育庁</t>
  </si>
  <si>
    <t>その他  合計</t>
  </si>
  <si>
    <t>総    計</t>
  </si>
  <si>
    <t>１  多様な入札方式の実施状況（発注３部関係・工事）</t>
  </si>
  <si>
    <t>２  発注部門別落札率の状況</t>
  </si>
  <si>
    <t>３  入札方式別落札率の状況（発注３部関係・工事）</t>
  </si>
  <si>
    <t>【参考資料】</t>
  </si>
  <si>
    <t>１６年度</t>
  </si>
  <si>
    <t>５１．５</t>
  </si>
  <si>
    <t>９８．０</t>
  </si>
  <si>
    <t>５８．８</t>
  </si>
  <si>
    <t>４４．２</t>
  </si>
  <si>
    <t>４０．２</t>
  </si>
  <si>
    <t>４５．２</t>
  </si>
  <si>
    <t>９３．０</t>
  </si>
  <si>
    <t>９４．４</t>
  </si>
  <si>
    <t>９４．５</t>
  </si>
  <si>
    <t>９４．３</t>
  </si>
  <si>
    <t>９２．２</t>
  </si>
  <si>
    <t>６６．９</t>
  </si>
  <si>
    <t>９４．０</t>
  </si>
  <si>
    <t>９３．３</t>
  </si>
  <si>
    <t>８９．１</t>
  </si>
  <si>
    <t>９５．６</t>
  </si>
  <si>
    <t>９７．１</t>
  </si>
  <si>
    <t>９３．６</t>
  </si>
  <si>
    <t>９４．３</t>
  </si>
  <si>
    <t>【　工事　】</t>
  </si>
  <si>
    <t>（３．９）</t>
  </si>
  <si>
    <t>（９８．０）</t>
  </si>
  <si>
    <t>（９８．０）</t>
  </si>
  <si>
    <t>［９７．２］</t>
  </si>
  <si>
    <t>（２．０）</t>
  </si>
  <si>
    <t>本庁</t>
  </si>
  <si>
    <t>支庁</t>
  </si>
  <si>
    <t>森づくりセンター  計</t>
  </si>
  <si>
    <t>８６．６</t>
  </si>
  <si>
    <t>総務部</t>
  </si>
  <si>
    <t>支 庁</t>
  </si>
  <si>
    <t>４</t>
  </si>
  <si>
    <t>９５．２</t>
  </si>
  <si>
    <t>平成１７年度部門別入札・契約実績  （発注３部関係、１７年６月末）</t>
  </si>
  <si>
    <t>平成１７年度発注機関別多様な入札方式発注率  （１７年６月末）</t>
  </si>
  <si>
    <t>平成１７年度発注機関別入札・契約実績  （１７年６月末）  【委託】</t>
  </si>
  <si>
    <t>平成１７年度発注機関別入札・契約実績  （１７年６月末）  【工事】</t>
  </si>
  <si>
    <t>１７年度</t>
  </si>
  <si>
    <t>※　平成１７年度は６月末現在</t>
  </si>
  <si>
    <t xml:space="preserve">  ○平成１７年度部門別入札・契約実績（発注３部関係・工事）</t>
  </si>
  <si>
    <t xml:space="preserve">  ○平成１７年度発注機関別入札・契約実績（工事）</t>
  </si>
  <si>
    <t xml:space="preserve">  ○平成１７年度発注機関別入札・契約実績（委託）</t>
  </si>
  <si>
    <t xml:space="preserve">  ○平成１７年度発注機関別多様な入札方式発注率</t>
  </si>
  <si>
    <t>６２．４</t>
  </si>
  <si>
    <t>９８．０</t>
  </si>
  <si>
    <t>８０．３</t>
  </si>
  <si>
    <t>５３．３</t>
  </si>
  <si>
    <t>４９．６</t>
  </si>
  <si>
    <t>５７．５</t>
  </si>
  <si>
    <t>９３．１</t>
  </si>
  <si>
    <t>９７．２</t>
  </si>
  <si>
    <t>９２．８</t>
  </si>
  <si>
    <t>９６．６</t>
  </si>
  <si>
    <t>９５．１</t>
  </si>
  <si>
    <t>９２．６</t>
  </si>
  <si>
    <t>６７．０</t>
  </si>
  <si>
    <t>９４．２</t>
  </si>
  <si>
    <t>８５．３</t>
  </si>
  <si>
    <t>９４．３</t>
  </si>
  <si>
    <t>９３．６</t>
  </si>
  <si>
    <t>７９．９</t>
  </si>
  <si>
    <t>９３．１</t>
  </si>
  <si>
    <t>９３．０</t>
  </si>
  <si>
    <t>９３．５</t>
  </si>
  <si>
    <t>９２．５</t>
  </si>
  <si>
    <t>９４．９</t>
  </si>
  <si>
    <t>８２．３</t>
  </si>
  <si>
    <t>５７．６</t>
  </si>
  <si>
    <t>－</t>
  </si>
  <si>
    <t>８４．２</t>
  </si>
  <si>
    <t>７９．８</t>
  </si>
  <si>
    <t>８２．０</t>
  </si>
  <si>
    <t>－</t>
  </si>
  <si>
    <t>９６．３</t>
  </si>
  <si>
    <t>※ＶＥは内数</t>
  </si>
  <si>
    <t>９７．０</t>
  </si>
  <si>
    <t>９５．４</t>
  </si>
  <si>
    <t>９４．８</t>
  </si>
  <si>
    <t>９５．１</t>
  </si>
  <si>
    <t>１</t>
  </si>
  <si>
    <t>［９６．３］</t>
  </si>
  <si>
    <t>１８</t>
  </si>
  <si>
    <t>［８６．８］</t>
  </si>
  <si>
    <t>１０</t>
  </si>
  <si>
    <t>［９７．１］</t>
  </si>
  <si>
    <t>２４４</t>
  </si>
  <si>
    <t>［９３．３］</t>
  </si>
  <si>
    <t>［９３．０］</t>
  </si>
  <si>
    <t>１６４</t>
  </si>
  <si>
    <t>［９３．４］</t>
  </si>
  <si>
    <t>［９３．１］</t>
  </si>
  <si>
    <t>３４</t>
  </si>
  <si>
    <t>１６年度多様な入札方式実績値（参考）</t>
  </si>
  <si>
    <t>５１．５％</t>
  </si>
  <si>
    <t>９８．０％</t>
  </si>
  <si>
    <t>５８．８％</t>
  </si>
  <si>
    <t>４４．２％</t>
  </si>
  <si>
    <t>４０．２％</t>
  </si>
  <si>
    <t>４５．２％</t>
  </si>
  <si>
    <t>４９</t>
  </si>
  <si>
    <t>［９７．６］</t>
  </si>
  <si>
    <t>１４</t>
  </si>
  <si>
    <t>［９０．４］</t>
  </si>
  <si>
    <t>４７</t>
  </si>
  <si>
    <t>［９３．８］</t>
  </si>
  <si>
    <t>１５</t>
  </si>
  <si>
    <t>［９２．０］</t>
  </si>
  <si>
    <t>１３</t>
  </si>
  <si>
    <t>３６</t>
  </si>
  <si>
    <t>［９５．１］</t>
  </si>
  <si>
    <t>４３</t>
  </si>
  <si>
    <t>［９４．３］</t>
  </si>
  <si>
    <t>２７</t>
  </si>
  <si>
    <t>［９３．０］</t>
  </si>
  <si>
    <t>４４</t>
  </si>
  <si>
    <t>［９７．２］</t>
  </si>
  <si>
    <t>２７３</t>
  </si>
  <si>
    <t>［９５．２］</t>
  </si>
  <si>
    <t>８</t>
  </si>
  <si>
    <t>［９７．０］</t>
  </si>
  <si>
    <t>［９７．５］</t>
  </si>
  <si>
    <t>３５０</t>
  </si>
  <si>
    <t>［９５．６］</t>
  </si>
  <si>
    <t>３０</t>
  </si>
  <si>
    <t>（４．１）</t>
  </si>
  <si>
    <t>（２．３）</t>
  </si>
  <si>
    <t>（５６．０）</t>
  </si>
  <si>
    <t>（６２．４）</t>
  </si>
  <si>
    <t>（３７．６）</t>
  </si>
  <si>
    <t>（１８．４）</t>
  </si>
  <si>
    <t>（６１．９）</t>
  </si>
  <si>
    <t>（８０．３）</t>
  </si>
  <si>
    <t>（１９．７）</t>
  </si>
  <si>
    <t>（１４．１）</t>
  </si>
  <si>
    <t>（内数）</t>
  </si>
  <si>
    <t>（３９．３）</t>
  </si>
  <si>
    <t>（３９．２）</t>
  </si>
  <si>
    <t>（５３．３）</t>
  </si>
  <si>
    <t>（４６．７）</t>
  </si>
  <si>
    <t>（６．３）</t>
  </si>
  <si>
    <t>（１．２）</t>
  </si>
  <si>
    <t>（４９．６）</t>
  </si>
  <si>
    <t>（５０．４）</t>
  </si>
  <si>
    <t>７２</t>
  </si>
  <si>
    <t>５４</t>
  </si>
  <si>
    <t>６４９</t>
  </si>
  <si>
    <t>［９４．５］</t>
  </si>
  <si>
    <t>５７３</t>
  </si>
  <si>
    <t>［９４．８］</t>
  </si>
  <si>
    <t>７０</t>
  </si>
  <si>
    <t>［９５．１］</t>
  </si>
  <si>
    <t>（５．３）</t>
  </si>
  <si>
    <t>（４．０）</t>
  </si>
  <si>
    <t>（４８．１）</t>
  </si>
  <si>
    <t>（０．６）</t>
  </si>
  <si>
    <t>（５７．５）</t>
  </si>
  <si>
    <t>（４２．５）</t>
  </si>
  <si>
    <t xml:space="preserve">   落札率全体では、９３．５％となっている。発注３部関係の落札率は９３．６％となっており、平成１６年度末の９３．３％と比較して、０．３ポイント上回った結果となっている。</t>
  </si>
  <si>
    <t>［９２．８］</t>
  </si>
  <si>
    <t>［９２．０］</t>
  </si>
  <si>
    <t>［９６．６］</t>
  </si>
  <si>
    <t>［９５．４］</t>
  </si>
  <si>
    <t xml:space="preserve">   多様な入札方式の実施状況は、１７年度の目標値である５０％に対して、土木部門が僅かに届いていない。</t>
  </si>
  <si>
    <t xml:space="preserve">   落札率全体では、９４．９％となっている。発注３部関係の落札率は９５．１％となっており、平成１６年度末の９４．３％と比較して、０．８ポイント上回っている。</t>
  </si>
  <si>
    <t>※　平成１６年度は年度ベース</t>
  </si>
  <si>
    <t xml:space="preserve">   １７年度（６月末現在）の入札方式別落札率は、指名競争入札の落札率９４．８％に対し、多様な入札方式での落札率は９５．４％となっている。
   </t>
  </si>
  <si>
    <t>平成１７年度　第２回　北海道入札監視委員会　報告事項</t>
  </si>
  <si>
    <t>　○　平成１７年度　談合情報　（平成１７年９月末）</t>
  </si>
  <si>
    <t>　○　平成１７年度入札契約執行状況（平成１７年６月末）</t>
  </si>
  <si>
    <t>（平成１７年１１月１４日現在）</t>
  </si>
  <si>
    <t>９０．８</t>
  </si>
  <si>
    <t>［９０．８］</t>
  </si>
  <si>
    <t>ＶＥ方式(内数）</t>
  </si>
  <si>
    <t>ＶＥ方式（内数）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</si>
</sst>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_);[Red]\(0\)"/>
    <numFmt numFmtId="183" formatCode="0.00_);[Red]\(0.00\)"/>
    <numFmt numFmtId="184" formatCode="0.0_);[Red]\(0.0\)"/>
    <numFmt numFmtId="185" formatCode="0_ "/>
    <numFmt numFmtId="186" formatCode="0.0_ "/>
    <numFmt numFmtId="187" formatCode="0.00_ "/>
    <numFmt numFmtId="188" formatCode="0\ ;[Red]0\ "/>
    <numFmt numFmtId="189" formatCode="0.00\ ;[Red]0.00\ "/>
    <numFmt numFmtId="190" formatCode="0.0%"/>
    <numFmt numFmtId="191" formatCode="0.00000000"/>
    <numFmt numFmtId="192" formatCode="0.000000000"/>
    <numFmt numFmtId="193" formatCode="#,##0.0;[Red]\-#,##0.0"/>
    <numFmt numFmtId="194" formatCode="#,##0_ ;[Red]\-#,##0\ "/>
    <numFmt numFmtId="195" formatCode="0_ ;[Red]\-0\ "/>
    <numFmt numFmtId="196" formatCode="0;_뀀"/>
    <numFmt numFmtId="197" formatCode="0;_쀀"/>
    <numFmt numFmtId="198" formatCode="0.0;_쀀"/>
    <numFmt numFmtId="199" formatCode="0.0;_뀀"/>
    <numFmt numFmtId="200" formatCode="0.0000_ "/>
    <numFmt numFmtId="201" formatCode="0.00000_ "/>
    <numFmt numFmtId="202" formatCode="0.000000_ "/>
    <numFmt numFmtId="203" formatCode="0.000_ "/>
  </numFmts>
  <fonts count="1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38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20" xfId="0" applyFont="1" applyFill="1" applyBorder="1" applyAlignment="1">
      <alignment horizontal="center" shrinkToFit="1"/>
    </xf>
    <xf numFmtId="199" fontId="6" fillId="0" borderId="6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199" fontId="6" fillId="2" borderId="6" xfId="0" applyNumberFormat="1" applyFont="1" applyFill="1" applyBorder="1" applyAlignment="1">
      <alignment/>
    </xf>
    <xf numFmtId="0" fontId="6" fillId="2" borderId="20" xfId="0" applyNumberFormat="1" applyFont="1" applyFill="1" applyBorder="1" applyAlignment="1">
      <alignment/>
    </xf>
    <xf numFmtId="181" fontId="6" fillId="0" borderId="6" xfId="0" applyNumberFormat="1" applyFont="1" applyBorder="1" applyAlignment="1">
      <alignment/>
    </xf>
    <xf numFmtId="38" fontId="6" fillId="0" borderId="6" xfId="16" applyFont="1" applyBorder="1" applyAlignment="1">
      <alignment/>
    </xf>
    <xf numFmtId="0" fontId="6" fillId="2" borderId="6" xfId="16" applyNumberFormat="1" applyFont="1" applyFill="1" applyBorder="1" applyAlignment="1">
      <alignment/>
    </xf>
    <xf numFmtId="0" fontId="6" fillId="2" borderId="20" xfId="16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38" fontId="6" fillId="0" borderId="22" xfId="16" applyFont="1" applyBorder="1" applyAlignment="1">
      <alignment/>
    </xf>
    <xf numFmtId="0" fontId="6" fillId="2" borderId="22" xfId="16" applyNumberFormat="1" applyFont="1" applyFill="1" applyBorder="1" applyAlignment="1">
      <alignment/>
    </xf>
    <xf numFmtId="0" fontId="6" fillId="2" borderId="23" xfId="16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24" xfId="0" applyFont="1" applyFill="1" applyBorder="1" applyAlignment="1">
      <alignment/>
    </xf>
    <xf numFmtId="199" fontId="6" fillId="2" borderId="25" xfId="0" applyNumberFormat="1" applyFont="1" applyFill="1" applyBorder="1" applyAlignment="1">
      <alignment/>
    </xf>
    <xf numFmtId="0" fontId="6" fillId="2" borderId="25" xfId="0" applyFont="1" applyFill="1" applyBorder="1" applyAlignment="1">
      <alignment/>
    </xf>
    <xf numFmtId="181" fontId="6" fillId="2" borderId="25" xfId="0" applyNumberFormat="1" applyFont="1" applyFill="1" applyBorder="1" applyAlignment="1">
      <alignment/>
    </xf>
    <xf numFmtId="186" fontId="6" fillId="2" borderId="25" xfId="0" applyNumberFormat="1" applyFont="1" applyFill="1" applyBorder="1" applyAlignment="1">
      <alignment/>
    </xf>
    <xf numFmtId="0" fontId="6" fillId="2" borderId="25" xfId="16" applyNumberFormat="1" applyFont="1" applyFill="1" applyBorder="1" applyAlignment="1">
      <alignment/>
    </xf>
    <xf numFmtId="0" fontId="6" fillId="2" borderId="26" xfId="16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99" fontId="6" fillId="0" borderId="5" xfId="0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186" fontId="6" fillId="0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199" fontId="6" fillId="2" borderId="5" xfId="0" applyNumberFormat="1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99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186" fontId="6" fillId="0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99" fontId="6" fillId="2" borderId="8" xfId="0" applyNumberFormat="1" applyFont="1" applyFill="1" applyBorder="1" applyAlignment="1">
      <alignment/>
    </xf>
    <xf numFmtId="181" fontId="6" fillId="2" borderId="8" xfId="0" applyNumberFormat="1" applyFont="1" applyFill="1" applyBorder="1" applyAlignment="1">
      <alignment/>
    </xf>
    <xf numFmtId="186" fontId="6" fillId="2" borderId="8" xfId="0" applyNumberFormat="1" applyFont="1" applyFill="1" applyBorder="1" applyAlignment="1">
      <alignment/>
    </xf>
    <xf numFmtId="0" fontId="6" fillId="2" borderId="8" xfId="16" applyNumberFormat="1" applyFont="1" applyFill="1" applyBorder="1" applyAlignment="1">
      <alignment/>
    </xf>
    <xf numFmtId="0" fontId="6" fillId="2" borderId="29" xfId="16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wrapText="1"/>
    </xf>
    <xf numFmtId="38" fontId="3" fillId="0" borderId="5" xfId="16" applyFont="1" applyBorder="1" applyAlignment="1">
      <alignment/>
    </xf>
    <xf numFmtId="38" fontId="3" fillId="0" borderId="15" xfId="16" applyFont="1" applyBorder="1" applyAlignment="1">
      <alignment/>
    </xf>
    <xf numFmtId="190" fontId="3" fillId="0" borderId="37" xfId="15" applyNumberFormat="1" applyFont="1" applyBorder="1" applyAlignment="1">
      <alignment/>
    </xf>
    <xf numFmtId="0" fontId="3" fillId="0" borderId="38" xfId="0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21" xfId="16" applyFont="1" applyBorder="1" applyAlignment="1">
      <alignment/>
    </xf>
    <xf numFmtId="190" fontId="3" fillId="0" borderId="39" xfId="15" applyNumberFormat="1" applyFont="1" applyBorder="1" applyAlignment="1">
      <alignment/>
    </xf>
    <xf numFmtId="0" fontId="3" fillId="0" borderId="34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1" xfId="16" applyFont="1" applyBorder="1" applyAlignment="1">
      <alignment/>
    </xf>
    <xf numFmtId="190" fontId="3" fillId="0" borderId="35" xfId="15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0" xfId="16" applyFont="1" applyBorder="1" applyAlignment="1">
      <alignment/>
    </xf>
    <xf numFmtId="190" fontId="3" fillId="0" borderId="41" xfId="15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shrinkToFit="1"/>
    </xf>
    <xf numFmtId="38" fontId="3" fillId="0" borderId="0" xfId="16" applyFont="1" applyBorder="1" applyAlignment="1">
      <alignment/>
    </xf>
    <xf numFmtId="190" fontId="3" fillId="0" borderId="0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9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190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90" fontId="3" fillId="0" borderId="6" xfId="15" applyNumberFormat="1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28" xfId="16" applyFont="1" applyBorder="1" applyAlignment="1">
      <alignment/>
    </xf>
    <xf numFmtId="190" fontId="3" fillId="0" borderId="28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38" fontId="3" fillId="0" borderId="7" xfId="16" applyFont="1" applyFill="1" applyBorder="1" applyAlignment="1">
      <alignment horizontal="right"/>
    </xf>
    <xf numFmtId="0" fontId="1" fillId="0" borderId="44" xfId="0" applyFont="1" applyBorder="1" applyAlignment="1">
      <alignment horizontal="center" shrinkToFit="1"/>
    </xf>
    <xf numFmtId="49" fontId="1" fillId="0" borderId="8" xfId="0" applyNumberFormat="1" applyFont="1" applyFill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3" fillId="0" borderId="45" xfId="16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38" fontId="3" fillId="0" borderId="45" xfId="16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45" xfId="0" applyNumberFormat="1" applyFont="1" applyFill="1" applyBorder="1" applyAlignment="1">
      <alignment horizontal="right"/>
    </xf>
    <xf numFmtId="38" fontId="3" fillId="0" borderId="46" xfId="16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right"/>
    </xf>
    <xf numFmtId="38" fontId="3" fillId="0" borderId="48" xfId="16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right"/>
    </xf>
    <xf numFmtId="198" fontId="6" fillId="2" borderId="6" xfId="0" applyNumberFormat="1" applyFont="1" applyFill="1" applyBorder="1" applyAlignment="1">
      <alignment/>
    </xf>
    <xf numFmtId="0" fontId="6" fillId="0" borderId="6" xfId="16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2" xfId="16" applyNumberFormat="1" applyFont="1" applyBorder="1" applyAlignment="1">
      <alignment/>
    </xf>
    <xf numFmtId="0" fontId="6" fillId="2" borderId="24" xfId="0" applyNumberFormat="1" applyFont="1" applyFill="1" applyBorder="1" applyAlignment="1">
      <alignment/>
    </xf>
    <xf numFmtId="0" fontId="6" fillId="2" borderId="25" xfId="0" applyNumberFormat="1" applyFont="1" applyFill="1" applyBorder="1" applyAlignment="1">
      <alignment/>
    </xf>
    <xf numFmtId="198" fontId="6" fillId="2" borderId="25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198" fontId="6" fillId="2" borderId="5" xfId="0" applyNumberFormat="1" applyFont="1" applyFill="1" applyBorder="1" applyAlignment="1">
      <alignment/>
    </xf>
    <xf numFmtId="0" fontId="6" fillId="2" borderId="27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6" fillId="2" borderId="26" xfId="0" applyNumberFormat="1" applyFont="1" applyFill="1" applyBorder="1" applyAlignment="1">
      <alignment/>
    </xf>
    <xf numFmtId="0" fontId="6" fillId="2" borderId="50" xfId="0" applyNumberFormat="1" applyFont="1" applyFill="1" applyBorder="1" applyAlignment="1">
      <alignment/>
    </xf>
    <xf numFmtId="0" fontId="6" fillId="2" borderId="8" xfId="0" applyNumberFormat="1" applyFont="1" applyFill="1" applyBorder="1" applyAlignment="1">
      <alignment/>
    </xf>
    <xf numFmtId="198" fontId="6" fillId="2" borderId="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5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4" xfId="0" applyFont="1" applyBorder="1" applyAlignment="1">
      <alignment horizontal="right"/>
    </xf>
    <xf numFmtId="0" fontId="6" fillId="0" borderId="5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38" fontId="6" fillId="0" borderId="32" xfId="16" applyFont="1" applyBorder="1" applyAlignment="1">
      <alignment horizontal="center" shrinkToFit="1"/>
    </xf>
    <xf numFmtId="38" fontId="6" fillId="0" borderId="18" xfId="16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2" borderId="57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center" shrinkToFit="1"/>
    </xf>
    <xf numFmtId="0" fontId="6" fillId="2" borderId="18" xfId="0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5248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workbookViewId="0" topLeftCell="A1">
      <selection activeCell="D25" sqref="D25"/>
    </sheetView>
  </sheetViews>
  <sheetFormatPr defaultColWidth="9.00390625" defaultRowHeight="13.5"/>
  <cols>
    <col min="1" max="1" width="1.625" style="2" customWidth="1"/>
    <col min="2" max="2" width="5.50390625" style="2" customWidth="1"/>
    <col min="3" max="3" width="4.375" style="2" customWidth="1"/>
    <col min="4" max="4" width="67.75390625" style="2" customWidth="1"/>
    <col min="5" max="5" width="2.50390625" style="2" customWidth="1"/>
    <col min="6" max="6" width="6.50390625" style="2" customWidth="1"/>
    <col min="7" max="16384" width="9.00390625" style="2" customWidth="1"/>
  </cols>
  <sheetData>
    <row r="1" ht="17.25">
      <c r="E1" s="193" t="s">
        <v>301</v>
      </c>
    </row>
    <row r="3" spans="2:6" ht="27" customHeight="1">
      <c r="B3" s="198" t="s">
        <v>298</v>
      </c>
      <c r="C3" s="199"/>
      <c r="D3" s="199"/>
      <c r="E3" s="199"/>
      <c r="F3" s="25"/>
    </row>
    <row r="4" ht="24.75" customHeight="1"/>
    <row r="5" ht="33.75" customHeight="1">
      <c r="D5" s="24"/>
    </row>
    <row r="6" spans="3:5" ht="17.25">
      <c r="C6" s="26"/>
      <c r="D6" s="194"/>
      <c r="E6" s="27"/>
    </row>
    <row r="7" spans="3:5" ht="18.75">
      <c r="C7" s="196" t="s">
        <v>300</v>
      </c>
      <c r="D7" s="197"/>
      <c r="E7" s="195"/>
    </row>
    <row r="8" spans="3:5" ht="17.25">
      <c r="C8" s="28"/>
      <c r="D8" s="22"/>
      <c r="E8" s="29"/>
    </row>
    <row r="9" spans="3:5" ht="17.25">
      <c r="C9" s="28"/>
      <c r="D9" s="138" t="s">
        <v>127</v>
      </c>
      <c r="E9" s="29"/>
    </row>
    <row r="10" spans="3:5" ht="17.25">
      <c r="C10" s="28"/>
      <c r="D10" s="138"/>
      <c r="E10" s="29"/>
    </row>
    <row r="11" spans="3:5" ht="17.25">
      <c r="C11" s="28"/>
      <c r="D11" s="138" t="s">
        <v>128</v>
      </c>
      <c r="E11" s="29"/>
    </row>
    <row r="12" spans="3:5" ht="17.25">
      <c r="C12" s="28"/>
      <c r="D12" s="138"/>
      <c r="E12" s="29"/>
    </row>
    <row r="13" spans="3:5" ht="17.25">
      <c r="C13" s="28"/>
      <c r="D13" s="138" t="s">
        <v>129</v>
      </c>
      <c r="E13" s="29"/>
    </row>
    <row r="14" spans="3:5" ht="17.25">
      <c r="C14" s="28"/>
      <c r="D14" s="22"/>
      <c r="E14" s="29"/>
    </row>
    <row r="15" spans="3:5" ht="17.25">
      <c r="C15" s="28"/>
      <c r="D15" s="138" t="s">
        <v>130</v>
      </c>
      <c r="E15" s="29"/>
    </row>
    <row r="16" spans="3:5" ht="17.25">
      <c r="C16" s="28"/>
      <c r="D16" s="138" t="s">
        <v>171</v>
      </c>
      <c r="E16" s="29"/>
    </row>
    <row r="17" spans="3:5" ht="17.25">
      <c r="C17" s="28"/>
      <c r="D17" s="138" t="s">
        <v>172</v>
      </c>
      <c r="E17" s="29"/>
    </row>
    <row r="18" spans="3:5" ht="17.25">
      <c r="C18" s="28"/>
      <c r="D18" s="138" t="s">
        <v>173</v>
      </c>
      <c r="E18" s="29"/>
    </row>
    <row r="19" spans="3:5" ht="17.25">
      <c r="C19" s="28"/>
      <c r="D19" s="138" t="s">
        <v>174</v>
      </c>
      <c r="E19" s="29"/>
    </row>
    <row r="20" spans="3:5" ht="27" customHeight="1">
      <c r="C20" s="28"/>
      <c r="D20" s="22"/>
      <c r="E20" s="29"/>
    </row>
    <row r="21" spans="3:5" ht="17.25">
      <c r="C21" s="28"/>
      <c r="D21" s="22"/>
      <c r="E21" s="29"/>
    </row>
    <row r="22" spans="3:5" ht="18.75">
      <c r="C22" s="196" t="s">
        <v>299</v>
      </c>
      <c r="D22" s="197"/>
      <c r="E22" s="29"/>
    </row>
    <row r="23" spans="3:5" ht="17.25">
      <c r="C23" s="28"/>
      <c r="D23" s="22"/>
      <c r="E23" s="29"/>
    </row>
    <row r="24" spans="3:5" ht="8.25" customHeight="1">
      <c r="C24" s="28"/>
      <c r="D24" s="22"/>
      <c r="E24" s="29"/>
    </row>
    <row r="25" spans="3:5" ht="8.25" customHeight="1">
      <c r="C25" s="28"/>
      <c r="D25" s="22"/>
      <c r="E25" s="29"/>
    </row>
    <row r="26" spans="3:5" ht="8.25" customHeight="1">
      <c r="C26" s="28"/>
      <c r="D26" s="22"/>
      <c r="E26" s="29"/>
    </row>
    <row r="27" spans="3:5" ht="8.25" customHeight="1">
      <c r="C27" s="28"/>
      <c r="D27" s="22"/>
      <c r="E27" s="29"/>
    </row>
    <row r="28" spans="3:5" ht="8.25" customHeight="1">
      <c r="C28" s="28"/>
      <c r="D28" s="22"/>
      <c r="E28" s="29"/>
    </row>
    <row r="29" spans="3:5" ht="8.25" customHeight="1">
      <c r="C29" s="30"/>
      <c r="D29" s="31"/>
      <c r="E29" s="32"/>
    </row>
  </sheetData>
  <mergeCells count="3">
    <mergeCell ref="C7:D7"/>
    <mergeCell ref="C22:D22"/>
    <mergeCell ref="B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3">
      <selection activeCell="J42" sqref="J42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0" width="10.625" style="1" customWidth="1"/>
    <col min="11" max="11" width="2.125" style="1" customWidth="1"/>
    <col min="12" max="16384" width="9.00390625" style="1" customWidth="1"/>
  </cols>
  <sheetData>
    <row r="2" spans="2:3" ht="14.25">
      <c r="B2" s="8" t="s">
        <v>35</v>
      </c>
      <c r="C2" s="1" t="s">
        <v>50</v>
      </c>
    </row>
    <row r="3" ht="14.25">
      <c r="B3" s="8"/>
    </row>
    <row r="4" ht="13.5" customHeight="1"/>
    <row r="5" spans="4:10" ht="28.5" customHeight="1">
      <c r="D5" s="201" t="s">
        <v>294</v>
      </c>
      <c r="E5" s="201"/>
      <c r="F5" s="201"/>
      <c r="G5" s="201"/>
      <c r="H5" s="201"/>
      <c r="I5" s="201"/>
      <c r="J5" s="201"/>
    </row>
    <row r="6" ht="13.5" customHeight="1"/>
    <row r="7" spans="9:10" ht="14.25">
      <c r="I7" s="200" t="s">
        <v>0</v>
      </c>
      <c r="J7" s="200"/>
    </row>
    <row r="8" spans="4:10" ht="26.25" customHeight="1" thickBot="1"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</row>
    <row r="9" spans="4:10" ht="24" customHeight="1" thickBot="1">
      <c r="D9" s="4" t="s">
        <v>169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179</v>
      </c>
      <c r="J9" s="6" t="s">
        <v>180</v>
      </c>
    </row>
    <row r="10" spans="4:10" ht="24" customHeight="1">
      <c r="D10" s="160" t="s">
        <v>131</v>
      </c>
      <c r="E10" s="7" t="s">
        <v>132</v>
      </c>
      <c r="F10" s="7" t="s">
        <v>133</v>
      </c>
      <c r="G10" s="7" t="s">
        <v>134</v>
      </c>
      <c r="H10" s="7" t="s">
        <v>135</v>
      </c>
      <c r="I10" s="7" t="s">
        <v>136</v>
      </c>
      <c r="J10" s="7" t="s">
        <v>137</v>
      </c>
    </row>
    <row r="11" spans="2:12" ht="24" customHeight="1">
      <c r="B11" s="138"/>
      <c r="C11" s="138"/>
      <c r="D11" s="139"/>
      <c r="E11" s="140"/>
      <c r="F11" s="140"/>
      <c r="H11" s="140"/>
      <c r="I11" s="140"/>
      <c r="J11" s="165" t="s">
        <v>170</v>
      </c>
      <c r="K11" s="138"/>
      <c r="L11" s="138"/>
    </row>
    <row r="12" spans="2:12" ht="13.5" customHeight="1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ht="13.5" customHeight="1"/>
    <row r="14" spans="2:3" ht="14.25">
      <c r="B14" s="8" t="s">
        <v>36</v>
      </c>
      <c r="C14" s="1" t="s">
        <v>51</v>
      </c>
    </row>
    <row r="15" ht="13.5" customHeight="1"/>
    <row r="16" ht="14.25">
      <c r="C16" s="1" t="s">
        <v>39</v>
      </c>
    </row>
    <row r="17" spans="4:10" ht="28.5" customHeight="1">
      <c r="D17" s="201" t="s">
        <v>295</v>
      </c>
      <c r="E17" s="201"/>
      <c r="F17" s="201"/>
      <c r="G17" s="201"/>
      <c r="H17" s="201"/>
      <c r="I17" s="201"/>
      <c r="J17" s="201"/>
    </row>
    <row r="18" ht="13.5" customHeight="1"/>
    <row r="19" spans="4:10" ht="14.25">
      <c r="D19" s="1" t="s">
        <v>40</v>
      </c>
      <c r="I19" s="200" t="s">
        <v>0</v>
      </c>
      <c r="J19" s="200"/>
    </row>
    <row r="20" spans="4:10" ht="26.25" customHeight="1" thickBot="1"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3" t="s">
        <v>7</v>
      </c>
    </row>
    <row r="21" spans="4:10" ht="24" customHeight="1" thickBot="1">
      <c r="D21" s="4" t="s">
        <v>169</v>
      </c>
      <c r="E21" s="5" t="s">
        <v>181</v>
      </c>
      <c r="F21" s="5" t="s">
        <v>182</v>
      </c>
      <c r="G21" s="5" t="s">
        <v>183</v>
      </c>
      <c r="H21" s="5" t="s">
        <v>141</v>
      </c>
      <c r="I21" s="5" t="s">
        <v>184</v>
      </c>
      <c r="J21" s="6" t="s">
        <v>185</v>
      </c>
    </row>
    <row r="22" spans="4:10" ht="24" customHeight="1">
      <c r="D22" s="160" t="s">
        <v>131</v>
      </c>
      <c r="E22" s="7" t="s">
        <v>138</v>
      </c>
      <c r="F22" s="7" t="s">
        <v>31</v>
      </c>
      <c r="G22" s="7" t="s">
        <v>139</v>
      </c>
      <c r="H22" s="7" t="s">
        <v>38</v>
      </c>
      <c r="I22" s="7" t="s">
        <v>140</v>
      </c>
      <c r="J22" s="7" t="s">
        <v>141</v>
      </c>
    </row>
    <row r="23" spans="4:10" ht="14.25" customHeight="1">
      <c r="D23" s="1" t="s">
        <v>41</v>
      </c>
      <c r="I23" s="200"/>
      <c r="J23" s="200"/>
    </row>
    <row r="24" spans="4:10" ht="26.25" customHeight="1" thickBot="1">
      <c r="D24" s="3" t="s">
        <v>1</v>
      </c>
      <c r="E24" s="34" t="s">
        <v>47</v>
      </c>
      <c r="F24" s="33" t="s">
        <v>42</v>
      </c>
      <c r="G24" s="33" t="s">
        <v>43</v>
      </c>
      <c r="H24" s="33" t="s">
        <v>44</v>
      </c>
      <c r="I24" s="33" t="s">
        <v>45</v>
      </c>
      <c r="J24" s="33" t="s">
        <v>7</v>
      </c>
    </row>
    <row r="25" spans="4:10" ht="24" customHeight="1" thickBot="1">
      <c r="D25" s="4" t="s">
        <v>169</v>
      </c>
      <c r="E25" s="5" t="s">
        <v>192</v>
      </c>
      <c r="F25" s="5" t="s">
        <v>193</v>
      </c>
      <c r="G25" s="5" t="s">
        <v>194</v>
      </c>
      <c r="H25" s="5" t="s">
        <v>195</v>
      </c>
      <c r="I25" s="5" t="s">
        <v>194</v>
      </c>
      <c r="J25" s="6" t="s">
        <v>196</v>
      </c>
    </row>
    <row r="26" ht="14.25">
      <c r="D26" s="1" t="s">
        <v>48</v>
      </c>
    </row>
    <row r="27" spans="4:10" ht="26.25" customHeight="1" thickBot="1">
      <c r="D27" s="3" t="s">
        <v>1</v>
      </c>
      <c r="E27" s="34" t="s">
        <v>46</v>
      </c>
      <c r="J27" s="165" t="s">
        <v>170</v>
      </c>
    </row>
    <row r="28" spans="4:10" ht="24" customHeight="1" thickBot="1">
      <c r="D28" s="4" t="s">
        <v>169</v>
      </c>
      <c r="E28" s="6" t="s">
        <v>197</v>
      </c>
      <c r="J28" s="165" t="s">
        <v>296</v>
      </c>
    </row>
    <row r="29" ht="13.5" customHeight="1"/>
    <row r="30" ht="14.25">
      <c r="C30" s="1" t="s">
        <v>52</v>
      </c>
    </row>
    <row r="31" spans="4:10" ht="28.5" customHeight="1">
      <c r="D31" s="201" t="s">
        <v>289</v>
      </c>
      <c r="E31" s="201"/>
      <c r="F31" s="201"/>
      <c r="G31" s="201"/>
      <c r="H31" s="201"/>
      <c r="I31" s="201"/>
      <c r="J31" s="201"/>
    </row>
    <row r="32" ht="13.5" customHeight="1"/>
    <row r="33" spans="4:10" ht="14.25">
      <c r="D33" s="1" t="s">
        <v>40</v>
      </c>
      <c r="I33" s="202" t="s">
        <v>0</v>
      </c>
      <c r="J33" s="202"/>
    </row>
    <row r="34" spans="4:10" ht="26.25" customHeight="1" thickBot="1"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4:10" ht="24" customHeight="1" thickBot="1">
      <c r="D35" s="4" t="s">
        <v>169</v>
      </c>
      <c r="E35" s="5" t="s">
        <v>186</v>
      </c>
      <c r="F35" s="5" t="s">
        <v>187</v>
      </c>
      <c r="G35" s="5" t="s">
        <v>188</v>
      </c>
      <c r="H35" s="5" t="s">
        <v>189</v>
      </c>
      <c r="I35" s="5" t="s">
        <v>190</v>
      </c>
      <c r="J35" s="6" t="s">
        <v>191</v>
      </c>
    </row>
    <row r="36" spans="4:10" ht="24" customHeight="1">
      <c r="D36" s="160" t="s">
        <v>131</v>
      </c>
      <c r="E36" s="7" t="s">
        <v>142</v>
      </c>
      <c r="F36" s="7" t="s">
        <v>143</v>
      </c>
      <c r="G36" s="7" t="s">
        <v>54</v>
      </c>
      <c r="H36" s="7" t="s">
        <v>160</v>
      </c>
      <c r="I36" s="7" t="s">
        <v>144</v>
      </c>
      <c r="J36" s="7" t="s">
        <v>145</v>
      </c>
    </row>
    <row r="37" spans="4:10" ht="14.25">
      <c r="D37" s="1" t="s">
        <v>41</v>
      </c>
      <c r="I37" s="202"/>
      <c r="J37" s="202"/>
    </row>
    <row r="38" spans="4:10" ht="26.25" customHeight="1" thickBot="1">
      <c r="D38" s="3" t="s">
        <v>1</v>
      </c>
      <c r="E38" s="34" t="s">
        <v>47</v>
      </c>
      <c r="F38" s="33" t="s">
        <v>42</v>
      </c>
      <c r="G38" s="33" t="s">
        <v>43</v>
      </c>
      <c r="H38" s="33" t="s">
        <v>44</v>
      </c>
      <c r="I38" s="33" t="s">
        <v>45</v>
      </c>
      <c r="J38" s="33" t="s">
        <v>7</v>
      </c>
    </row>
    <row r="39" spans="4:10" ht="24" customHeight="1" thickBot="1">
      <c r="D39" s="4" t="s">
        <v>169</v>
      </c>
      <c r="E39" s="5" t="s">
        <v>198</v>
      </c>
      <c r="F39" s="5" t="s">
        <v>199</v>
      </c>
      <c r="G39" s="141" t="s">
        <v>200</v>
      </c>
      <c r="H39" s="5" t="s">
        <v>201</v>
      </c>
      <c r="I39" s="5" t="s">
        <v>202</v>
      </c>
      <c r="J39" s="6" t="s">
        <v>203</v>
      </c>
    </row>
    <row r="40" ht="14.25">
      <c r="D40" s="1" t="s">
        <v>48</v>
      </c>
    </row>
    <row r="41" spans="4:10" ht="26.25" customHeight="1" thickBot="1">
      <c r="D41" s="3" t="s">
        <v>1</v>
      </c>
      <c r="E41" s="34" t="s">
        <v>46</v>
      </c>
      <c r="J41" s="165" t="s">
        <v>170</v>
      </c>
    </row>
    <row r="42" spans="4:10" ht="24" customHeight="1" thickBot="1">
      <c r="D42" s="4" t="s">
        <v>169</v>
      </c>
      <c r="E42" s="6" t="s">
        <v>195</v>
      </c>
      <c r="J42" s="165" t="s">
        <v>296</v>
      </c>
    </row>
  </sheetData>
  <mergeCells count="8">
    <mergeCell ref="I37:J37"/>
    <mergeCell ref="I33:J33"/>
    <mergeCell ref="D31:J31"/>
    <mergeCell ref="I23:J23"/>
    <mergeCell ref="I19:J19"/>
    <mergeCell ref="D5:J5"/>
    <mergeCell ref="I7:J7"/>
    <mergeCell ref="D17:J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3"/>
  <sheetViews>
    <sheetView workbookViewId="0" topLeftCell="A1">
      <selection activeCell="F10" sqref="F10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3" width="7.625" style="1" customWidth="1"/>
    <col min="14" max="16384" width="9.00390625" style="1" customWidth="1"/>
  </cols>
  <sheetData>
    <row r="2" spans="2:3" ht="14.25">
      <c r="B2" s="8" t="s">
        <v>37</v>
      </c>
      <c r="C2" s="1" t="s">
        <v>55</v>
      </c>
    </row>
    <row r="3" ht="14.25">
      <c r="B3" s="8"/>
    </row>
    <row r="4" ht="13.5" customHeight="1"/>
    <row r="5" spans="4:13" ht="54" customHeight="1">
      <c r="D5" s="201" t="s">
        <v>297</v>
      </c>
      <c r="E5" s="201"/>
      <c r="F5" s="201"/>
      <c r="G5" s="201"/>
      <c r="H5" s="201"/>
      <c r="I5" s="201"/>
      <c r="J5" s="201"/>
      <c r="K5" s="201"/>
      <c r="L5" s="201"/>
      <c r="M5" s="201"/>
    </row>
    <row r="6" ht="13.5" customHeight="1"/>
    <row r="7" spans="11:13" ht="14.25">
      <c r="K7" s="200" t="s">
        <v>0</v>
      </c>
      <c r="L7" s="200"/>
      <c r="M7" s="200"/>
    </row>
    <row r="8" spans="4:13" ht="30" customHeight="1" thickBot="1">
      <c r="D8" s="33" t="s">
        <v>8</v>
      </c>
      <c r="E8" s="33" t="s">
        <v>9</v>
      </c>
      <c r="F8" s="33" t="s">
        <v>10</v>
      </c>
      <c r="G8" s="33" t="s">
        <v>11</v>
      </c>
      <c r="H8" s="33" t="s">
        <v>12</v>
      </c>
      <c r="I8" s="33" t="s">
        <v>13</v>
      </c>
      <c r="J8" s="35" t="s">
        <v>14</v>
      </c>
      <c r="K8" s="38" t="s">
        <v>15</v>
      </c>
      <c r="L8" s="33" t="s">
        <v>16</v>
      </c>
      <c r="M8" s="38" t="s">
        <v>17</v>
      </c>
    </row>
    <row r="9" spans="4:13" ht="30" customHeight="1" thickBot="1">
      <c r="D9" s="37" t="s">
        <v>169</v>
      </c>
      <c r="E9" s="163" t="s">
        <v>205</v>
      </c>
      <c r="F9" s="163" t="s">
        <v>302</v>
      </c>
      <c r="G9" s="163" t="s">
        <v>182</v>
      </c>
      <c r="H9" s="163" t="s">
        <v>140</v>
      </c>
      <c r="I9" s="167" t="s">
        <v>204</v>
      </c>
      <c r="J9" s="164" t="s">
        <v>207</v>
      </c>
      <c r="K9" s="39" t="s">
        <v>208</v>
      </c>
      <c r="L9" s="5" t="s">
        <v>209</v>
      </c>
      <c r="M9" s="41" t="s">
        <v>210</v>
      </c>
    </row>
    <row r="10" spans="4:13" ht="30" customHeight="1">
      <c r="D10" s="36" t="s">
        <v>131</v>
      </c>
      <c r="E10" s="166" t="s">
        <v>164</v>
      </c>
      <c r="F10" s="166" t="s">
        <v>146</v>
      </c>
      <c r="G10" s="166" t="s">
        <v>31</v>
      </c>
      <c r="H10" s="166" t="s">
        <v>53</v>
      </c>
      <c r="I10" s="166" t="s">
        <v>147</v>
      </c>
      <c r="J10" s="166" t="s">
        <v>148</v>
      </c>
      <c r="K10" s="40" t="s">
        <v>149</v>
      </c>
      <c r="L10" s="7" t="s">
        <v>49</v>
      </c>
      <c r="M10" s="40" t="s">
        <v>150</v>
      </c>
    </row>
    <row r="11" ht="13.5" customHeight="1">
      <c r="J11" s="168" t="s">
        <v>206</v>
      </c>
    </row>
    <row r="12" ht="13.5" customHeight="1">
      <c r="M12" s="165" t="s">
        <v>170</v>
      </c>
    </row>
    <row r="13" ht="13.5" customHeight="1">
      <c r="M13" s="165" t="s">
        <v>296</v>
      </c>
    </row>
  </sheetData>
  <mergeCells count="2">
    <mergeCell ref="D5:M5"/>
    <mergeCell ref="K7:M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0">
      <selection activeCell="H15" sqref="H15"/>
    </sheetView>
  </sheetViews>
  <sheetFormatPr defaultColWidth="9.00390625" defaultRowHeight="13.5"/>
  <cols>
    <col min="1" max="1" width="2.625" style="1" customWidth="1"/>
    <col min="2" max="2" width="15.625" style="1" customWidth="1"/>
    <col min="3" max="8" width="10.625" style="1" customWidth="1"/>
    <col min="9" max="16384" width="9.00390625" style="1" customWidth="1"/>
  </cols>
  <sheetData>
    <row r="1" spans="2:8" ht="17.25">
      <c r="B1" s="203" t="s">
        <v>165</v>
      </c>
      <c r="C1" s="203"/>
      <c r="D1" s="203"/>
      <c r="E1" s="203"/>
      <c r="F1" s="203"/>
      <c r="G1" s="203"/>
      <c r="H1" s="203"/>
    </row>
    <row r="4" spans="2:8" ht="14.25">
      <c r="B4" s="1" t="s">
        <v>151</v>
      </c>
      <c r="G4" s="202" t="s">
        <v>30</v>
      </c>
      <c r="H4" s="202"/>
    </row>
    <row r="5" spans="2:8" ht="19.5" customHeight="1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74" t="s">
        <v>7</v>
      </c>
    </row>
    <row r="6" spans="2:8" ht="19.5" customHeight="1">
      <c r="B6" s="10" t="s">
        <v>18</v>
      </c>
      <c r="C6" s="143"/>
      <c r="D6" s="143"/>
      <c r="E6" s="143"/>
      <c r="F6" s="144"/>
      <c r="G6" s="144"/>
      <c r="H6" s="144"/>
    </row>
    <row r="7" spans="2:8" ht="19.5" customHeight="1">
      <c r="B7" s="13" t="s">
        <v>19</v>
      </c>
      <c r="C7" s="145"/>
      <c r="D7" s="145"/>
      <c r="E7" s="145"/>
      <c r="F7" s="146"/>
      <c r="G7" s="146"/>
      <c r="H7" s="146"/>
    </row>
    <row r="8" spans="2:8" ht="19.5" customHeight="1">
      <c r="B8" s="12"/>
      <c r="C8" s="147"/>
      <c r="D8" s="147"/>
      <c r="E8" s="147"/>
      <c r="F8" s="148"/>
      <c r="G8" s="148"/>
      <c r="H8" s="148"/>
    </row>
    <row r="9" spans="2:8" ht="19.5" customHeight="1">
      <c r="B9" s="10" t="s">
        <v>20</v>
      </c>
      <c r="C9" s="144"/>
      <c r="D9" s="143"/>
      <c r="E9" s="143"/>
      <c r="F9" s="144"/>
      <c r="G9" s="144" t="s">
        <v>83</v>
      </c>
      <c r="H9" s="144" t="s">
        <v>83</v>
      </c>
    </row>
    <row r="10" spans="2:8" ht="19.5" customHeight="1">
      <c r="B10" s="13" t="s">
        <v>19</v>
      </c>
      <c r="C10" s="146"/>
      <c r="D10" s="145"/>
      <c r="E10" s="145"/>
      <c r="F10" s="146"/>
      <c r="G10" s="146" t="s">
        <v>211</v>
      </c>
      <c r="H10" s="146" t="s">
        <v>211</v>
      </c>
    </row>
    <row r="11" spans="2:8" ht="19.5" customHeight="1">
      <c r="B11" s="12"/>
      <c r="C11" s="148"/>
      <c r="D11" s="147"/>
      <c r="E11" s="147"/>
      <c r="F11" s="148"/>
      <c r="G11" s="148" t="s">
        <v>212</v>
      </c>
      <c r="H11" s="148" t="s">
        <v>212</v>
      </c>
    </row>
    <row r="12" spans="2:8" ht="19.5" customHeight="1">
      <c r="B12" s="10" t="s">
        <v>21</v>
      </c>
      <c r="C12" s="144" t="s">
        <v>256</v>
      </c>
      <c r="D12" s="143"/>
      <c r="E12" s="144" t="s">
        <v>261</v>
      </c>
      <c r="F12" s="144" t="s">
        <v>265</v>
      </c>
      <c r="G12" s="144" t="s">
        <v>152</v>
      </c>
      <c r="H12" s="144" t="s">
        <v>283</v>
      </c>
    </row>
    <row r="13" spans="2:8" ht="19.5" customHeight="1">
      <c r="B13" s="13" t="s">
        <v>19</v>
      </c>
      <c r="C13" s="146" t="s">
        <v>213</v>
      </c>
      <c r="D13" s="145"/>
      <c r="E13" s="146" t="s">
        <v>233</v>
      </c>
      <c r="F13" s="146" t="s">
        <v>239</v>
      </c>
      <c r="G13" s="146" t="s">
        <v>244</v>
      </c>
      <c r="H13" s="146" t="s">
        <v>275</v>
      </c>
    </row>
    <row r="14" spans="2:8" ht="19.5" customHeight="1">
      <c r="B14" s="12"/>
      <c r="C14" s="148" t="s">
        <v>214</v>
      </c>
      <c r="D14" s="147"/>
      <c r="E14" s="148" t="s">
        <v>234</v>
      </c>
      <c r="F14" s="148" t="s">
        <v>238</v>
      </c>
      <c r="G14" s="148" t="s">
        <v>245</v>
      </c>
      <c r="H14" s="148" t="s">
        <v>303</v>
      </c>
    </row>
    <row r="15" spans="2:8" ht="19.5" customHeight="1">
      <c r="B15" s="10" t="s">
        <v>11</v>
      </c>
      <c r="C15" s="144" t="s">
        <v>257</v>
      </c>
      <c r="D15" s="143"/>
      <c r="E15" s="144"/>
      <c r="F15" s="144"/>
      <c r="G15" s="144" t="s">
        <v>271</v>
      </c>
      <c r="H15" s="144" t="s">
        <v>284</v>
      </c>
    </row>
    <row r="16" spans="2:8" ht="19.5" customHeight="1">
      <c r="B16" s="13" t="s">
        <v>22</v>
      </c>
      <c r="C16" s="146" t="s">
        <v>215</v>
      </c>
      <c r="D16" s="145"/>
      <c r="E16" s="146"/>
      <c r="F16" s="146"/>
      <c r="G16" s="146" t="s">
        <v>246</v>
      </c>
      <c r="H16" s="146" t="s">
        <v>276</v>
      </c>
    </row>
    <row r="17" spans="2:8" ht="19.5" customHeight="1">
      <c r="B17" s="12"/>
      <c r="C17" s="148" t="s">
        <v>216</v>
      </c>
      <c r="D17" s="147"/>
      <c r="E17" s="148"/>
      <c r="F17" s="148"/>
      <c r="G17" s="148" t="s">
        <v>247</v>
      </c>
      <c r="H17" s="148" t="s">
        <v>84</v>
      </c>
    </row>
    <row r="18" spans="2:8" ht="19.5" customHeight="1">
      <c r="B18" s="10" t="s">
        <v>23</v>
      </c>
      <c r="C18" s="144" t="s">
        <v>258</v>
      </c>
      <c r="D18" s="144" t="s">
        <v>153</v>
      </c>
      <c r="E18" s="144" t="s">
        <v>262</v>
      </c>
      <c r="F18" s="144" t="s">
        <v>268</v>
      </c>
      <c r="G18" s="144" t="s">
        <v>267</v>
      </c>
      <c r="H18" s="144" t="s">
        <v>285</v>
      </c>
    </row>
    <row r="19" spans="2:8" ht="19.5" customHeight="1">
      <c r="B19" s="13" t="s">
        <v>22</v>
      </c>
      <c r="C19" s="146" t="s">
        <v>217</v>
      </c>
      <c r="D19" s="146" t="s">
        <v>231</v>
      </c>
      <c r="E19" s="146" t="s">
        <v>235</v>
      </c>
      <c r="F19" s="146" t="s">
        <v>240</v>
      </c>
      <c r="G19" s="146" t="s">
        <v>248</v>
      </c>
      <c r="H19" s="146" t="s">
        <v>277</v>
      </c>
    </row>
    <row r="20" spans="2:8" ht="19.5" customHeight="1">
      <c r="B20" s="12"/>
      <c r="C20" s="148" t="s">
        <v>218</v>
      </c>
      <c r="D20" s="148" t="s">
        <v>84</v>
      </c>
      <c r="E20" s="148" t="s">
        <v>236</v>
      </c>
      <c r="F20" s="148" t="s">
        <v>241</v>
      </c>
      <c r="G20" s="148" t="s">
        <v>249</v>
      </c>
      <c r="H20" s="148" t="s">
        <v>278</v>
      </c>
    </row>
    <row r="21" spans="2:8" ht="19.5" customHeight="1">
      <c r="B21" s="10" t="s">
        <v>24</v>
      </c>
      <c r="C21" s="143"/>
      <c r="D21" s="143"/>
      <c r="E21" s="144"/>
      <c r="F21" s="143"/>
      <c r="G21" s="144"/>
      <c r="H21" s="144"/>
    </row>
    <row r="22" spans="2:8" ht="19.5" customHeight="1">
      <c r="B22" s="13" t="s">
        <v>22</v>
      </c>
      <c r="C22" s="145"/>
      <c r="D22" s="145"/>
      <c r="E22" s="146"/>
      <c r="F22" s="145"/>
      <c r="G22" s="146"/>
      <c r="H22" s="146"/>
    </row>
    <row r="23" spans="2:8" ht="19.5" customHeight="1">
      <c r="B23" s="12"/>
      <c r="C23" s="147"/>
      <c r="D23" s="147"/>
      <c r="E23" s="148"/>
      <c r="F23" s="147"/>
      <c r="G23" s="148"/>
      <c r="H23" s="148"/>
    </row>
    <row r="24" spans="2:8" ht="19.5" customHeight="1">
      <c r="B24" s="10"/>
      <c r="C24" s="144"/>
      <c r="D24" s="143"/>
      <c r="E24" s="143"/>
      <c r="F24" s="144"/>
      <c r="G24" s="144" t="s">
        <v>272</v>
      </c>
      <c r="H24" s="144" t="s">
        <v>286</v>
      </c>
    </row>
    <row r="25" spans="2:8" ht="19.5" customHeight="1">
      <c r="B25" s="13" t="s">
        <v>14</v>
      </c>
      <c r="C25" s="146"/>
      <c r="D25" s="145"/>
      <c r="E25" s="145"/>
      <c r="F25" s="146"/>
      <c r="G25" s="146" t="s">
        <v>250</v>
      </c>
      <c r="H25" s="146" t="s">
        <v>250</v>
      </c>
    </row>
    <row r="26" spans="2:8" ht="19.5" customHeight="1" thickBot="1">
      <c r="B26" s="13" t="s">
        <v>266</v>
      </c>
      <c r="C26" s="146"/>
      <c r="D26" s="149"/>
      <c r="E26" s="149"/>
      <c r="F26" s="146"/>
      <c r="G26" s="146" t="s">
        <v>251</v>
      </c>
      <c r="H26" s="146" t="s">
        <v>251</v>
      </c>
    </row>
    <row r="27" spans="2:8" ht="19.5" customHeight="1">
      <c r="B27" s="150"/>
      <c r="C27" s="169" t="s">
        <v>259</v>
      </c>
      <c r="D27" s="169" t="s">
        <v>154</v>
      </c>
      <c r="E27" s="169" t="s">
        <v>263</v>
      </c>
      <c r="F27" s="169" t="s">
        <v>269</v>
      </c>
      <c r="G27" s="169" t="s">
        <v>273</v>
      </c>
      <c r="H27" s="175" t="s">
        <v>287</v>
      </c>
    </row>
    <row r="28" spans="2:8" ht="19.5" customHeight="1">
      <c r="B28" s="151" t="s">
        <v>26</v>
      </c>
      <c r="C28" s="152">
        <f>+C25+C22+C19+C16+C13+C10+C7</f>
        <v>272</v>
      </c>
      <c r="D28" s="152">
        <f>+D25+D22+D19+D16+D13+D10+D7</f>
        <v>49</v>
      </c>
      <c r="E28" s="152">
        <f>+E25+E22+E19+E16+E13+E10+E7</f>
        <v>61</v>
      </c>
      <c r="F28" s="152">
        <f>+F25+F22+F19+F16+F13+F10+F7</f>
        <v>49</v>
      </c>
      <c r="G28" s="152">
        <f>+G22+G19+G16+G13+G10+G7</f>
        <v>345</v>
      </c>
      <c r="H28" s="170">
        <f>+H22+H19+H16+H13+H10+H7</f>
        <v>776</v>
      </c>
    </row>
    <row r="29" spans="2:8" ht="19.5" customHeight="1" thickBot="1">
      <c r="B29" s="153" t="s">
        <v>25</v>
      </c>
      <c r="C29" s="154" t="s">
        <v>219</v>
      </c>
      <c r="D29" s="154" t="s">
        <v>155</v>
      </c>
      <c r="E29" s="154" t="s">
        <v>219</v>
      </c>
      <c r="F29" s="154" t="s">
        <v>243</v>
      </c>
      <c r="G29" s="154" t="s">
        <v>252</v>
      </c>
      <c r="H29" s="171" t="s">
        <v>293</v>
      </c>
    </row>
    <row r="30" spans="2:8" ht="19.5" customHeight="1">
      <c r="B30" s="11"/>
      <c r="C30" s="146" t="s">
        <v>260</v>
      </c>
      <c r="D30" s="146" t="s">
        <v>156</v>
      </c>
      <c r="E30" s="146" t="s">
        <v>264</v>
      </c>
      <c r="F30" s="146" t="s">
        <v>270</v>
      </c>
      <c r="G30" s="146" t="s">
        <v>274</v>
      </c>
      <c r="H30" s="146" t="s">
        <v>288</v>
      </c>
    </row>
    <row r="31" spans="2:8" ht="19.5" customHeight="1">
      <c r="B31" s="13" t="s">
        <v>27</v>
      </c>
      <c r="C31" s="16" t="s">
        <v>220</v>
      </c>
      <c r="D31" s="16" t="s">
        <v>211</v>
      </c>
      <c r="E31" s="16" t="s">
        <v>237</v>
      </c>
      <c r="F31" s="146" t="s">
        <v>242</v>
      </c>
      <c r="G31" s="16" t="s">
        <v>253</v>
      </c>
      <c r="H31" s="146" t="s">
        <v>279</v>
      </c>
    </row>
    <row r="32" spans="2:8" ht="19.5" customHeight="1" thickBot="1">
      <c r="B32" s="11"/>
      <c r="C32" s="16" t="s">
        <v>221</v>
      </c>
      <c r="D32" s="16" t="s">
        <v>232</v>
      </c>
      <c r="E32" s="16" t="s">
        <v>291</v>
      </c>
      <c r="F32" s="146" t="s">
        <v>243</v>
      </c>
      <c r="G32" s="155" t="s">
        <v>254</v>
      </c>
      <c r="H32" s="146" t="s">
        <v>280</v>
      </c>
    </row>
    <row r="33" spans="2:8" ht="19.5" customHeight="1">
      <c r="B33" s="20" t="s">
        <v>17</v>
      </c>
      <c r="C33" s="156">
        <f aca="true" t="shared" si="0" ref="C33:H33">+C31+C28</f>
        <v>436</v>
      </c>
      <c r="D33" s="156">
        <f t="shared" si="0"/>
        <v>50</v>
      </c>
      <c r="E33" s="156">
        <f t="shared" si="0"/>
        <v>76</v>
      </c>
      <c r="F33" s="161">
        <f t="shared" si="0"/>
        <v>92</v>
      </c>
      <c r="G33" s="156">
        <f t="shared" si="0"/>
        <v>695</v>
      </c>
      <c r="H33" s="172">
        <f t="shared" si="0"/>
        <v>1349</v>
      </c>
    </row>
    <row r="34" spans="2:8" ht="19.5" customHeight="1" thickBot="1">
      <c r="B34" s="21" t="s">
        <v>28</v>
      </c>
      <c r="C34" s="19" t="s">
        <v>222</v>
      </c>
      <c r="D34" s="19" t="s">
        <v>85</v>
      </c>
      <c r="E34" s="19" t="s">
        <v>290</v>
      </c>
      <c r="F34" s="154" t="s">
        <v>243</v>
      </c>
      <c r="G34" s="19" t="s">
        <v>292</v>
      </c>
      <c r="H34" s="173" t="s">
        <v>282</v>
      </c>
    </row>
    <row r="35" spans="2:8" ht="19.5" customHeight="1" thickBot="1">
      <c r="B35" s="14" t="s">
        <v>29</v>
      </c>
      <c r="C35" s="17" t="s">
        <v>223</v>
      </c>
      <c r="D35" s="17" t="s">
        <v>86</v>
      </c>
      <c r="E35" s="17" t="s">
        <v>211</v>
      </c>
      <c r="F35" s="148" t="s">
        <v>163</v>
      </c>
      <c r="G35" s="17" t="s">
        <v>255</v>
      </c>
      <c r="H35" s="148" t="s">
        <v>281</v>
      </c>
    </row>
    <row r="36" spans="2:8" ht="19.5" customHeight="1">
      <c r="B36" s="15" t="s">
        <v>7</v>
      </c>
      <c r="C36" s="156">
        <f aca="true" t="shared" si="1" ref="C36:H36">+C35+C33</f>
        <v>470</v>
      </c>
      <c r="D36" s="156">
        <f t="shared" si="1"/>
        <v>51</v>
      </c>
      <c r="E36" s="156">
        <f t="shared" si="1"/>
        <v>77</v>
      </c>
      <c r="F36" s="161">
        <f t="shared" si="1"/>
        <v>96</v>
      </c>
      <c r="G36" s="156">
        <f t="shared" si="1"/>
        <v>725</v>
      </c>
      <c r="H36" s="161">
        <f t="shared" si="1"/>
        <v>1419</v>
      </c>
    </row>
    <row r="37" spans="2:8" ht="24">
      <c r="B37" s="43" t="s">
        <v>224</v>
      </c>
      <c r="C37" s="18" t="s">
        <v>225</v>
      </c>
      <c r="D37" s="18" t="s">
        <v>226</v>
      </c>
      <c r="E37" s="18" t="s">
        <v>227</v>
      </c>
      <c r="F37" s="162" t="s">
        <v>228</v>
      </c>
      <c r="G37" s="18" t="s">
        <v>229</v>
      </c>
      <c r="H37" s="162" t="s">
        <v>230</v>
      </c>
    </row>
    <row r="38" ht="14.25">
      <c r="B38" s="142" t="s">
        <v>33</v>
      </c>
    </row>
    <row r="39" ht="14.25">
      <c r="B39" s="157" t="s">
        <v>32</v>
      </c>
    </row>
    <row r="40" ht="14.25">
      <c r="B40" s="142" t="s">
        <v>34</v>
      </c>
    </row>
    <row r="43" ht="14.25">
      <c r="E43" s="23"/>
    </row>
  </sheetData>
  <mergeCells count="2">
    <mergeCell ref="G4:H4"/>
    <mergeCell ref="B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66"/>
  <sheetViews>
    <sheetView showZeros="0" zoomScaleSheetLayoutView="100" workbookViewId="0" topLeftCell="A1">
      <selection activeCell="R4" sqref="R4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21" width="3.875" style="0" customWidth="1"/>
    <col min="22" max="23" width="4.50390625" style="0" customWidth="1"/>
  </cols>
  <sheetData>
    <row r="1" ht="14.25">
      <c r="D1" s="44" t="s">
        <v>168</v>
      </c>
    </row>
    <row r="2" spans="20:23" s="45" customFormat="1" ht="12.75" customHeight="1" thickBot="1">
      <c r="T2" s="208" t="s">
        <v>30</v>
      </c>
      <c r="U2" s="208"/>
      <c r="V2" s="208"/>
      <c r="W2" s="208"/>
    </row>
    <row r="3" spans="2:23" s="45" customFormat="1" ht="12.75" customHeight="1">
      <c r="B3" s="204" t="s">
        <v>87</v>
      </c>
      <c r="C3" s="205"/>
      <c r="D3" s="216" t="s">
        <v>88</v>
      </c>
      <c r="E3" s="217"/>
      <c r="F3" s="218" t="s">
        <v>89</v>
      </c>
      <c r="G3" s="219"/>
      <c r="H3" s="216" t="s">
        <v>90</v>
      </c>
      <c r="I3" s="217"/>
      <c r="J3" s="218" t="s">
        <v>91</v>
      </c>
      <c r="K3" s="219"/>
      <c r="L3" s="218" t="s">
        <v>92</v>
      </c>
      <c r="M3" s="219"/>
      <c r="N3" s="218" t="s">
        <v>93</v>
      </c>
      <c r="O3" s="219"/>
      <c r="P3" s="218" t="s">
        <v>16</v>
      </c>
      <c r="Q3" s="219"/>
      <c r="R3" s="218" t="s">
        <v>304</v>
      </c>
      <c r="S3" s="219"/>
      <c r="T3" s="230" t="s">
        <v>17</v>
      </c>
      <c r="U3" s="231"/>
      <c r="V3" s="46" t="s">
        <v>94</v>
      </c>
      <c r="W3" s="47" t="s">
        <v>95</v>
      </c>
    </row>
    <row r="4" spans="2:23" s="45" customFormat="1" ht="12.75" customHeight="1">
      <c r="B4" s="206"/>
      <c r="C4" s="207"/>
      <c r="D4" s="48" t="s">
        <v>96</v>
      </c>
      <c r="E4" s="49" t="s">
        <v>97</v>
      </c>
      <c r="F4" s="50" t="s">
        <v>96</v>
      </c>
      <c r="G4" s="49" t="s">
        <v>97</v>
      </c>
      <c r="H4" s="49" t="s">
        <v>96</v>
      </c>
      <c r="I4" s="49" t="s">
        <v>97</v>
      </c>
      <c r="J4" s="49" t="s">
        <v>96</v>
      </c>
      <c r="K4" s="49" t="s">
        <v>97</v>
      </c>
      <c r="L4" s="49" t="s">
        <v>96</v>
      </c>
      <c r="M4" s="49" t="s">
        <v>97</v>
      </c>
      <c r="N4" s="49" t="s">
        <v>96</v>
      </c>
      <c r="O4" s="49" t="s">
        <v>97</v>
      </c>
      <c r="P4" s="49" t="s">
        <v>96</v>
      </c>
      <c r="Q4" s="49" t="s">
        <v>97</v>
      </c>
      <c r="R4" s="49" t="s">
        <v>96</v>
      </c>
      <c r="S4" s="49" t="s">
        <v>97</v>
      </c>
      <c r="T4" s="51" t="s">
        <v>96</v>
      </c>
      <c r="U4" s="51" t="s">
        <v>97</v>
      </c>
      <c r="V4" s="48" t="s">
        <v>96</v>
      </c>
      <c r="W4" s="52" t="s">
        <v>96</v>
      </c>
    </row>
    <row r="5" spans="2:23" s="45" customFormat="1" ht="12.75" customHeight="1">
      <c r="B5" s="213" t="s">
        <v>98</v>
      </c>
      <c r="C5" s="42" t="s">
        <v>56</v>
      </c>
      <c r="D5" s="42">
        <v>0</v>
      </c>
      <c r="E5" s="42">
        <v>0</v>
      </c>
      <c r="F5" s="42">
        <v>0</v>
      </c>
      <c r="G5" s="42">
        <v>0</v>
      </c>
      <c r="H5" s="42">
        <v>2</v>
      </c>
      <c r="I5" s="53">
        <v>75.64</v>
      </c>
      <c r="J5" s="42">
        <v>0</v>
      </c>
      <c r="K5" s="42">
        <v>0</v>
      </c>
      <c r="L5" s="42">
        <v>13</v>
      </c>
      <c r="M5" s="53">
        <v>94.67</v>
      </c>
      <c r="N5" s="42">
        <v>0</v>
      </c>
      <c r="O5" s="54">
        <v>0</v>
      </c>
      <c r="P5" s="42">
        <v>12</v>
      </c>
      <c r="Q5" s="53">
        <v>90.46083333333335</v>
      </c>
      <c r="R5" s="42">
        <v>0</v>
      </c>
      <c r="S5" s="55">
        <v>0</v>
      </c>
      <c r="T5" s="56">
        <v>27</v>
      </c>
      <c r="U5" s="57">
        <v>91.38962962962965</v>
      </c>
      <c r="V5" s="42">
        <v>1</v>
      </c>
      <c r="W5" s="58">
        <v>28</v>
      </c>
    </row>
    <row r="6" spans="2:23" s="45" customFormat="1" ht="12.75" customHeight="1">
      <c r="B6" s="214"/>
      <c r="C6" s="42" t="s">
        <v>57</v>
      </c>
      <c r="D6" s="42">
        <v>0</v>
      </c>
      <c r="E6" s="59">
        <v>0</v>
      </c>
      <c r="F6" s="42">
        <v>0</v>
      </c>
      <c r="G6" s="59">
        <v>0</v>
      </c>
      <c r="H6" s="42">
        <v>0</v>
      </c>
      <c r="I6" s="53">
        <v>0</v>
      </c>
      <c r="J6" s="42">
        <v>0</v>
      </c>
      <c r="K6" s="59">
        <v>0</v>
      </c>
      <c r="L6" s="42">
        <v>22</v>
      </c>
      <c r="M6" s="53">
        <v>96.9940909090909</v>
      </c>
      <c r="N6" s="42">
        <v>0</v>
      </c>
      <c r="O6" s="54">
        <v>0</v>
      </c>
      <c r="P6" s="42">
        <v>7</v>
      </c>
      <c r="Q6" s="53">
        <v>87.77</v>
      </c>
      <c r="R6" s="42">
        <v>0</v>
      </c>
      <c r="S6" s="55">
        <v>0</v>
      </c>
      <c r="T6" s="56">
        <v>29</v>
      </c>
      <c r="U6" s="57">
        <v>94.76758620689654</v>
      </c>
      <c r="V6" s="42">
        <v>3</v>
      </c>
      <c r="W6" s="58">
        <v>32</v>
      </c>
    </row>
    <row r="7" spans="2:23" s="45" customFormat="1" ht="12.75" customHeight="1">
      <c r="B7" s="214"/>
      <c r="C7" s="42" t="s">
        <v>58</v>
      </c>
      <c r="D7" s="42">
        <v>0</v>
      </c>
      <c r="E7" s="59">
        <v>0</v>
      </c>
      <c r="F7" s="42">
        <v>0</v>
      </c>
      <c r="G7" s="59">
        <v>0</v>
      </c>
      <c r="H7" s="42">
        <v>2</v>
      </c>
      <c r="I7" s="53">
        <v>96.21</v>
      </c>
      <c r="J7" s="42">
        <v>0</v>
      </c>
      <c r="K7" s="59">
        <v>0</v>
      </c>
      <c r="L7" s="42">
        <v>23</v>
      </c>
      <c r="M7" s="53">
        <v>96.58869565217391</v>
      </c>
      <c r="N7" s="42">
        <v>0</v>
      </c>
      <c r="O7" s="54">
        <v>0</v>
      </c>
      <c r="P7" s="42">
        <v>11</v>
      </c>
      <c r="Q7" s="53">
        <v>97.22</v>
      </c>
      <c r="R7" s="42">
        <v>0</v>
      </c>
      <c r="S7" s="55">
        <v>0</v>
      </c>
      <c r="T7" s="56">
        <v>36</v>
      </c>
      <c r="U7" s="57">
        <v>96.76055555555556</v>
      </c>
      <c r="V7" s="42">
        <v>0</v>
      </c>
      <c r="W7" s="58">
        <v>36</v>
      </c>
    </row>
    <row r="8" spans="2:23" s="45" customFormat="1" ht="12.75" customHeight="1">
      <c r="B8" s="214"/>
      <c r="C8" s="42" t="s">
        <v>59</v>
      </c>
      <c r="D8" s="42">
        <v>0</v>
      </c>
      <c r="E8" s="59">
        <v>0</v>
      </c>
      <c r="F8" s="42">
        <v>0</v>
      </c>
      <c r="G8" s="59">
        <v>0</v>
      </c>
      <c r="H8" s="42">
        <v>1</v>
      </c>
      <c r="I8" s="53">
        <v>96.48</v>
      </c>
      <c r="J8" s="42">
        <v>0</v>
      </c>
      <c r="K8" s="59">
        <v>0</v>
      </c>
      <c r="L8" s="42">
        <v>13</v>
      </c>
      <c r="M8" s="53">
        <v>94.18615384615386</v>
      </c>
      <c r="N8" s="42">
        <v>0</v>
      </c>
      <c r="O8" s="54">
        <v>0</v>
      </c>
      <c r="P8" s="42">
        <v>12</v>
      </c>
      <c r="Q8" s="53">
        <v>96.55</v>
      </c>
      <c r="R8" s="42">
        <v>0</v>
      </c>
      <c r="S8" s="55">
        <v>0</v>
      </c>
      <c r="T8" s="56">
        <v>26</v>
      </c>
      <c r="U8" s="57">
        <v>95.36538461538461</v>
      </c>
      <c r="V8" s="42">
        <v>1</v>
      </c>
      <c r="W8" s="58">
        <v>27</v>
      </c>
    </row>
    <row r="9" spans="2:23" s="45" customFormat="1" ht="12.75" customHeight="1">
      <c r="B9" s="214"/>
      <c r="C9" s="42" t="s">
        <v>60</v>
      </c>
      <c r="D9" s="42">
        <v>0</v>
      </c>
      <c r="E9" s="59">
        <v>0</v>
      </c>
      <c r="F9" s="42">
        <v>0</v>
      </c>
      <c r="G9" s="59">
        <v>0</v>
      </c>
      <c r="H9" s="42">
        <v>1</v>
      </c>
      <c r="I9" s="53">
        <v>74.12</v>
      </c>
      <c r="J9" s="42">
        <v>5</v>
      </c>
      <c r="K9" s="59">
        <v>97.59</v>
      </c>
      <c r="L9" s="42">
        <v>53</v>
      </c>
      <c r="M9" s="53">
        <v>95.50811320754717</v>
      </c>
      <c r="N9" s="42">
        <v>0</v>
      </c>
      <c r="O9" s="54">
        <v>0</v>
      </c>
      <c r="P9" s="42">
        <v>16</v>
      </c>
      <c r="Q9" s="53">
        <v>90.36</v>
      </c>
      <c r="R9" s="42">
        <v>0</v>
      </c>
      <c r="S9" s="55">
        <v>0</v>
      </c>
      <c r="T9" s="56">
        <v>75</v>
      </c>
      <c r="U9" s="57">
        <v>94.26346666666667</v>
      </c>
      <c r="V9" s="42">
        <v>20</v>
      </c>
      <c r="W9" s="58">
        <v>95</v>
      </c>
    </row>
    <row r="10" spans="2:23" s="45" customFormat="1" ht="12.75" customHeight="1">
      <c r="B10" s="214"/>
      <c r="C10" s="42" t="s">
        <v>61</v>
      </c>
      <c r="D10" s="42">
        <v>0</v>
      </c>
      <c r="E10" s="59">
        <v>0</v>
      </c>
      <c r="F10" s="42">
        <v>0</v>
      </c>
      <c r="G10" s="59">
        <v>0</v>
      </c>
      <c r="H10" s="42">
        <v>5</v>
      </c>
      <c r="I10" s="53">
        <v>75.114</v>
      </c>
      <c r="J10" s="42">
        <v>0</v>
      </c>
      <c r="K10" s="59">
        <v>0</v>
      </c>
      <c r="L10" s="42">
        <v>21</v>
      </c>
      <c r="M10" s="53">
        <v>91.31714285714285</v>
      </c>
      <c r="N10" s="42">
        <v>0</v>
      </c>
      <c r="O10" s="54">
        <v>0</v>
      </c>
      <c r="P10" s="42">
        <v>32</v>
      </c>
      <c r="Q10" s="53">
        <v>94.3840625</v>
      </c>
      <c r="R10" s="42">
        <v>0</v>
      </c>
      <c r="S10" s="55">
        <v>0</v>
      </c>
      <c r="T10" s="56">
        <v>58</v>
      </c>
      <c r="U10" s="57">
        <v>91.61241379310344</v>
      </c>
      <c r="V10" s="42">
        <v>2</v>
      </c>
      <c r="W10" s="58">
        <v>60</v>
      </c>
    </row>
    <row r="11" spans="2:23" s="45" customFormat="1" ht="12.75" customHeight="1">
      <c r="B11" s="214"/>
      <c r="C11" s="42" t="s">
        <v>62</v>
      </c>
      <c r="D11" s="42">
        <v>0</v>
      </c>
      <c r="E11" s="59">
        <v>0</v>
      </c>
      <c r="F11" s="42">
        <v>0</v>
      </c>
      <c r="G11" s="59">
        <v>0</v>
      </c>
      <c r="H11" s="42">
        <v>2</v>
      </c>
      <c r="I11" s="53">
        <v>88.02</v>
      </c>
      <c r="J11" s="42">
        <v>0</v>
      </c>
      <c r="K11" s="59">
        <v>0</v>
      </c>
      <c r="L11" s="42">
        <v>9</v>
      </c>
      <c r="M11" s="53">
        <v>96.90333333333334</v>
      </c>
      <c r="N11" s="42">
        <v>0</v>
      </c>
      <c r="O11" s="54">
        <v>0</v>
      </c>
      <c r="P11" s="42">
        <v>2</v>
      </c>
      <c r="Q11" s="53">
        <v>96.8</v>
      </c>
      <c r="R11" s="42">
        <v>0</v>
      </c>
      <c r="S11" s="55">
        <v>0</v>
      </c>
      <c r="T11" s="56">
        <v>13</v>
      </c>
      <c r="U11" s="57">
        <v>95.52076923076923</v>
      </c>
      <c r="V11" s="42">
        <v>3</v>
      </c>
      <c r="W11" s="58">
        <v>16</v>
      </c>
    </row>
    <row r="12" spans="2:23" s="45" customFormat="1" ht="12.75" customHeight="1">
      <c r="B12" s="214"/>
      <c r="C12" s="42" t="s">
        <v>63</v>
      </c>
      <c r="D12" s="42">
        <v>0</v>
      </c>
      <c r="E12" s="59">
        <v>0</v>
      </c>
      <c r="F12" s="42">
        <v>0</v>
      </c>
      <c r="G12" s="59">
        <v>0</v>
      </c>
      <c r="H12" s="42">
        <v>1</v>
      </c>
      <c r="I12" s="53">
        <v>96.76</v>
      </c>
      <c r="J12" s="42">
        <v>0</v>
      </c>
      <c r="K12" s="59">
        <v>0</v>
      </c>
      <c r="L12" s="42">
        <v>21</v>
      </c>
      <c r="M12" s="53">
        <v>95.99809523809525</v>
      </c>
      <c r="N12" s="42">
        <v>0</v>
      </c>
      <c r="O12" s="54">
        <v>0</v>
      </c>
      <c r="P12" s="42">
        <v>7</v>
      </c>
      <c r="Q12" s="53">
        <v>96.1</v>
      </c>
      <c r="R12" s="42">
        <v>0</v>
      </c>
      <c r="S12" s="53">
        <v>0</v>
      </c>
      <c r="T12" s="56">
        <v>29</v>
      </c>
      <c r="U12" s="57">
        <v>96.04896551724138</v>
      </c>
      <c r="V12" s="42">
        <v>0</v>
      </c>
      <c r="W12" s="58">
        <v>29</v>
      </c>
    </row>
    <row r="13" spans="2:23" s="45" customFormat="1" ht="12.75" customHeight="1">
      <c r="B13" s="214"/>
      <c r="C13" s="42" t="s">
        <v>64</v>
      </c>
      <c r="D13" s="42">
        <v>0</v>
      </c>
      <c r="E13" s="59">
        <v>0</v>
      </c>
      <c r="F13" s="42">
        <v>0</v>
      </c>
      <c r="G13" s="59">
        <v>0</v>
      </c>
      <c r="H13" s="42">
        <v>2</v>
      </c>
      <c r="I13" s="53">
        <v>85.95</v>
      </c>
      <c r="J13" s="42">
        <v>0</v>
      </c>
      <c r="K13" s="59">
        <v>0</v>
      </c>
      <c r="L13" s="42">
        <v>40</v>
      </c>
      <c r="M13" s="53">
        <v>92.6325</v>
      </c>
      <c r="N13" s="42">
        <v>0</v>
      </c>
      <c r="O13" s="54">
        <v>0</v>
      </c>
      <c r="P13" s="42">
        <v>23</v>
      </c>
      <c r="Q13" s="53">
        <v>91.10130434782609</v>
      </c>
      <c r="R13" s="42">
        <v>0</v>
      </c>
      <c r="S13" s="53">
        <v>0</v>
      </c>
      <c r="T13" s="56">
        <v>65</v>
      </c>
      <c r="U13" s="57">
        <v>91.88507692307694</v>
      </c>
      <c r="V13" s="42">
        <v>2</v>
      </c>
      <c r="W13" s="58">
        <v>67</v>
      </c>
    </row>
    <row r="14" spans="2:23" s="45" customFormat="1" ht="12.75" customHeight="1">
      <c r="B14" s="214"/>
      <c r="C14" s="42" t="s">
        <v>65</v>
      </c>
      <c r="D14" s="42">
        <v>0</v>
      </c>
      <c r="E14" s="59">
        <v>0</v>
      </c>
      <c r="F14" s="42">
        <v>0</v>
      </c>
      <c r="G14" s="59">
        <v>0</v>
      </c>
      <c r="H14" s="42">
        <v>2</v>
      </c>
      <c r="I14" s="53">
        <v>94.72</v>
      </c>
      <c r="J14" s="42">
        <v>0</v>
      </c>
      <c r="K14" s="59">
        <v>0</v>
      </c>
      <c r="L14" s="42">
        <v>23</v>
      </c>
      <c r="M14" s="53">
        <v>88.46478260869566</v>
      </c>
      <c r="N14" s="42">
        <v>0</v>
      </c>
      <c r="O14" s="54">
        <v>0</v>
      </c>
      <c r="P14" s="42">
        <v>5</v>
      </c>
      <c r="Q14" s="53">
        <v>87.354</v>
      </c>
      <c r="R14" s="42">
        <v>0</v>
      </c>
      <c r="S14" s="53">
        <v>0</v>
      </c>
      <c r="T14" s="56">
        <v>30</v>
      </c>
      <c r="U14" s="57">
        <v>88.69666666666667</v>
      </c>
      <c r="V14" s="42">
        <v>0</v>
      </c>
      <c r="W14" s="58">
        <v>30</v>
      </c>
    </row>
    <row r="15" spans="2:23" s="45" customFormat="1" ht="12.75" customHeight="1">
      <c r="B15" s="214"/>
      <c r="C15" s="42" t="s">
        <v>66</v>
      </c>
      <c r="D15" s="42">
        <v>0</v>
      </c>
      <c r="E15" s="59">
        <v>0</v>
      </c>
      <c r="F15" s="42">
        <v>0</v>
      </c>
      <c r="G15" s="59">
        <v>0</v>
      </c>
      <c r="H15" s="42">
        <v>2</v>
      </c>
      <c r="I15" s="53">
        <v>87.9</v>
      </c>
      <c r="J15" s="42">
        <v>0</v>
      </c>
      <c r="K15" s="59">
        <v>0</v>
      </c>
      <c r="L15" s="42">
        <v>25</v>
      </c>
      <c r="M15" s="53">
        <v>94.6732</v>
      </c>
      <c r="N15" s="42">
        <v>0</v>
      </c>
      <c r="O15" s="54">
        <v>0</v>
      </c>
      <c r="P15" s="42">
        <v>5</v>
      </c>
      <c r="Q15" s="53">
        <v>89.41</v>
      </c>
      <c r="R15" s="42">
        <v>0</v>
      </c>
      <c r="S15" s="53">
        <v>0</v>
      </c>
      <c r="T15" s="56">
        <v>32</v>
      </c>
      <c r="U15" s="57">
        <v>93.4275</v>
      </c>
      <c r="V15" s="42">
        <v>1</v>
      </c>
      <c r="W15" s="58">
        <v>33</v>
      </c>
    </row>
    <row r="16" spans="2:23" s="45" customFormat="1" ht="12.75" customHeight="1">
      <c r="B16" s="214"/>
      <c r="C16" s="42" t="s">
        <v>67</v>
      </c>
      <c r="D16" s="42">
        <v>0</v>
      </c>
      <c r="E16" s="59">
        <v>0</v>
      </c>
      <c r="F16" s="42">
        <v>0</v>
      </c>
      <c r="G16" s="59">
        <v>0</v>
      </c>
      <c r="H16" s="42">
        <v>4</v>
      </c>
      <c r="I16" s="53">
        <v>94.55</v>
      </c>
      <c r="J16" s="42">
        <v>4</v>
      </c>
      <c r="K16" s="59">
        <v>96.34</v>
      </c>
      <c r="L16" s="42">
        <v>41</v>
      </c>
      <c r="M16" s="53">
        <v>89.75</v>
      </c>
      <c r="N16" s="42">
        <v>0</v>
      </c>
      <c r="O16" s="54">
        <v>0</v>
      </c>
      <c r="P16" s="42">
        <v>35</v>
      </c>
      <c r="Q16" s="53">
        <v>95.25</v>
      </c>
      <c r="R16" s="42">
        <v>0</v>
      </c>
      <c r="S16" s="53">
        <v>0</v>
      </c>
      <c r="T16" s="56">
        <v>84</v>
      </c>
      <c r="U16" s="57">
        <v>92.58404761904761</v>
      </c>
      <c r="V16" s="42">
        <v>2</v>
      </c>
      <c r="W16" s="58">
        <v>86</v>
      </c>
    </row>
    <row r="17" spans="2:23" s="45" customFormat="1" ht="12.75" customHeight="1">
      <c r="B17" s="214"/>
      <c r="C17" s="42" t="s">
        <v>68</v>
      </c>
      <c r="D17" s="42">
        <v>0</v>
      </c>
      <c r="E17" s="59">
        <v>0</v>
      </c>
      <c r="F17" s="42">
        <v>0</v>
      </c>
      <c r="G17" s="59">
        <v>0</v>
      </c>
      <c r="H17" s="42">
        <v>2</v>
      </c>
      <c r="I17" s="53">
        <v>96.225</v>
      </c>
      <c r="J17" s="42">
        <v>0</v>
      </c>
      <c r="K17" s="59">
        <v>0</v>
      </c>
      <c r="L17" s="42">
        <v>19</v>
      </c>
      <c r="M17" s="53">
        <v>96.17263157894736</v>
      </c>
      <c r="N17" s="42">
        <v>0</v>
      </c>
      <c r="O17" s="54">
        <v>0</v>
      </c>
      <c r="P17" s="42">
        <v>4</v>
      </c>
      <c r="Q17" s="53">
        <v>95.92</v>
      </c>
      <c r="R17" s="42">
        <v>0</v>
      </c>
      <c r="S17" s="53">
        <v>0</v>
      </c>
      <c r="T17" s="56">
        <v>25</v>
      </c>
      <c r="U17" s="57">
        <v>96.1364</v>
      </c>
      <c r="V17" s="42">
        <v>0</v>
      </c>
      <c r="W17" s="58">
        <v>25</v>
      </c>
    </row>
    <row r="18" spans="2:23" s="45" customFormat="1" ht="12.75" customHeight="1">
      <c r="B18" s="214"/>
      <c r="C18" s="42" t="s">
        <v>69</v>
      </c>
      <c r="D18" s="42">
        <v>0</v>
      </c>
      <c r="E18" s="59">
        <v>0</v>
      </c>
      <c r="F18" s="42">
        <v>0</v>
      </c>
      <c r="G18" s="59">
        <v>0</v>
      </c>
      <c r="H18" s="42">
        <v>0</v>
      </c>
      <c r="I18" s="53">
        <v>0</v>
      </c>
      <c r="J18" s="42">
        <v>1</v>
      </c>
      <c r="K18" s="59">
        <v>97.94</v>
      </c>
      <c r="L18" s="42">
        <v>12</v>
      </c>
      <c r="M18" s="53">
        <v>96.1</v>
      </c>
      <c r="N18" s="42">
        <v>0</v>
      </c>
      <c r="O18" s="54">
        <v>0</v>
      </c>
      <c r="P18" s="42">
        <v>2</v>
      </c>
      <c r="Q18" s="53">
        <v>96.31</v>
      </c>
      <c r="R18" s="42">
        <v>0</v>
      </c>
      <c r="S18" s="53">
        <v>0</v>
      </c>
      <c r="T18" s="56">
        <v>15</v>
      </c>
      <c r="U18" s="57">
        <v>96.25066666666667</v>
      </c>
      <c r="V18" s="42">
        <v>0</v>
      </c>
      <c r="W18" s="58">
        <v>15</v>
      </c>
    </row>
    <row r="19" spans="2:23" s="45" customFormat="1" ht="12.75" customHeight="1">
      <c r="B19" s="215"/>
      <c r="C19" s="42" t="s">
        <v>17</v>
      </c>
      <c r="D19" s="42">
        <v>0</v>
      </c>
      <c r="E19" s="59">
        <v>0</v>
      </c>
      <c r="F19" s="42">
        <v>0</v>
      </c>
      <c r="G19" s="59">
        <v>0</v>
      </c>
      <c r="H19" s="42">
        <v>26</v>
      </c>
      <c r="I19" s="53">
        <v>87.32538461538462</v>
      </c>
      <c r="J19" s="42">
        <v>10</v>
      </c>
      <c r="K19" s="59">
        <v>97.125</v>
      </c>
      <c r="L19" s="42">
        <v>335</v>
      </c>
      <c r="M19" s="53">
        <v>93.8664776119403</v>
      </c>
      <c r="N19" s="42">
        <v>0</v>
      </c>
      <c r="O19" s="54">
        <v>0</v>
      </c>
      <c r="P19" s="60">
        <v>173</v>
      </c>
      <c r="Q19" s="53">
        <v>93.34965317919077</v>
      </c>
      <c r="R19" s="42">
        <v>0</v>
      </c>
      <c r="S19" s="53">
        <v>0</v>
      </c>
      <c r="T19" s="61">
        <v>544</v>
      </c>
      <c r="U19" s="57">
        <v>93.44939338235295</v>
      </c>
      <c r="V19" s="42">
        <v>35</v>
      </c>
      <c r="W19" s="62">
        <v>579</v>
      </c>
    </row>
    <row r="20" spans="2:23" s="45" customFormat="1" ht="12.75" customHeight="1">
      <c r="B20" s="213" t="s">
        <v>99</v>
      </c>
      <c r="C20" s="63" t="s">
        <v>70</v>
      </c>
      <c r="D20" s="42">
        <v>0</v>
      </c>
      <c r="E20" s="59">
        <v>0</v>
      </c>
      <c r="F20" s="42">
        <v>0</v>
      </c>
      <c r="G20" s="59">
        <v>0</v>
      </c>
      <c r="H20" s="42">
        <v>4</v>
      </c>
      <c r="I20" s="53">
        <v>89.84</v>
      </c>
      <c r="J20" s="42">
        <v>7</v>
      </c>
      <c r="K20" s="59">
        <v>96.57</v>
      </c>
      <c r="L20" s="42">
        <v>30</v>
      </c>
      <c r="M20" s="53">
        <v>96.33</v>
      </c>
      <c r="N20" s="42">
        <v>0</v>
      </c>
      <c r="O20" s="54">
        <v>0</v>
      </c>
      <c r="P20" s="42">
        <v>42</v>
      </c>
      <c r="Q20" s="53">
        <v>95.4</v>
      </c>
      <c r="R20" s="42">
        <v>0</v>
      </c>
      <c r="S20" s="53">
        <v>0</v>
      </c>
      <c r="T20" s="61">
        <v>83</v>
      </c>
      <c r="U20" s="57">
        <v>95.56686746987953</v>
      </c>
      <c r="V20" s="42">
        <v>1</v>
      </c>
      <c r="W20" s="62">
        <v>84</v>
      </c>
    </row>
    <row r="21" spans="2:23" s="45" customFormat="1" ht="12.75" customHeight="1">
      <c r="B21" s="214"/>
      <c r="C21" s="63" t="s">
        <v>71</v>
      </c>
      <c r="D21" s="42">
        <v>0</v>
      </c>
      <c r="E21" s="42">
        <v>0</v>
      </c>
      <c r="F21" s="42">
        <v>0</v>
      </c>
      <c r="G21" s="59">
        <v>0</v>
      </c>
      <c r="H21" s="42">
        <v>2</v>
      </c>
      <c r="I21" s="53">
        <v>95.86</v>
      </c>
      <c r="J21" s="42">
        <v>2</v>
      </c>
      <c r="K21" s="59">
        <v>96.74</v>
      </c>
      <c r="L21" s="42">
        <v>14</v>
      </c>
      <c r="M21" s="53">
        <v>97.08</v>
      </c>
      <c r="N21" s="42">
        <v>0</v>
      </c>
      <c r="O21" s="54">
        <v>0</v>
      </c>
      <c r="P21" s="42">
        <v>29</v>
      </c>
      <c r="Q21" s="53">
        <v>94.02</v>
      </c>
      <c r="R21" s="42">
        <v>1</v>
      </c>
      <c r="S21" s="53">
        <v>96.56</v>
      </c>
      <c r="T21" s="56">
        <v>47</v>
      </c>
      <c r="U21" s="57">
        <v>95.12553191489361</v>
      </c>
      <c r="V21" s="42">
        <v>1</v>
      </c>
      <c r="W21" s="58">
        <v>48</v>
      </c>
    </row>
    <row r="22" spans="2:23" s="45" customFormat="1" ht="12.75" customHeight="1">
      <c r="B22" s="214"/>
      <c r="C22" s="63" t="s">
        <v>72</v>
      </c>
      <c r="D22" s="42">
        <v>0</v>
      </c>
      <c r="E22" s="53">
        <v>0</v>
      </c>
      <c r="F22" s="42">
        <v>0</v>
      </c>
      <c r="G22" s="59">
        <v>0</v>
      </c>
      <c r="H22" s="42">
        <v>0</v>
      </c>
      <c r="I22" s="53">
        <v>0</v>
      </c>
      <c r="J22" s="42">
        <v>9</v>
      </c>
      <c r="K22" s="59">
        <v>97.96</v>
      </c>
      <c r="L22" s="42">
        <v>39</v>
      </c>
      <c r="M22" s="53">
        <v>96.42</v>
      </c>
      <c r="N22" s="42">
        <v>0</v>
      </c>
      <c r="O22" s="54">
        <v>0</v>
      </c>
      <c r="P22" s="42">
        <v>31</v>
      </c>
      <c r="Q22" s="53">
        <v>96.95</v>
      </c>
      <c r="R22" s="42">
        <v>0</v>
      </c>
      <c r="S22" s="53">
        <v>0</v>
      </c>
      <c r="T22" s="56">
        <v>79</v>
      </c>
      <c r="U22" s="57">
        <v>96.803417721519</v>
      </c>
      <c r="V22" s="42">
        <v>6</v>
      </c>
      <c r="W22" s="58">
        <v>85</v>
      </c>
    </row>
    <row r="23" spans="2:23" s="45" customFormat="1" ht="12.75" customHeight="1">
      <c r="B23" s="214"/>
      <c r="C23" s="63" t="s">
        <v>73</v>
      </c>
      <c r="D23" s="42">
        <v>0</v>
      </c>
      <c r="E23" s="53">
        <v>0</v>
      </c>
      <c r="F23" s="42">
        <v>1</v>
      </c>
      <c r="G23" s="59">
        <v>96.33</v>
      </c>
      <c r="H23" s="42">
        <v>6</v>
      </c>
      <c r="I23" s="53">
        <v>93.68</v>
      </c>
      <c r="J23" s="42">
        <v>6</v>
      </c>
      <c r="K23" s="59">
        <v>97.67</v>
      </c>
      <c r="L23" s="42">
        <v>23</v>
      </c>
      <c r="M23" s="53">
        <v>94.18</v>
      </c>
      <c r="N23" s="42">
        <v>0</v>
      </c>
      <c r="O23" s="54">
        <v>0</v>
      </c>
      <c r="P23" s="42">
        <v>54</v>
      </c>
      <c r="Q23" s="53">
        <v>96.32</v>
      </c>
      <c r="R23" s="42">
        <v>0</v>
      </c>
      <c r="S23" s="53">
        <v>0</v>
      </c>
      <c r="T23" s="56">
        <v>90</v>
      </c>
      <c r="U23" s="57">
        <v>95.68722222222223</v>
      </c>
      <c r="V23" s="42">
        <v>5</v>
      </c>
      <c r="W23" s="58">
        <v>95</v>
      </c>
    </row>
    <row r="24" spans="2:23" s="45" customFormat="1" ht="12.75" customHeight="1">
      <c r="B24" s="214"/>
      <c r="C24" s="63" t="s">
        <v>74</v>
      </c>
      <c r="D24" s="42">
        <v>0</v>
      </c>
      <c r="E24" s="53">
        <v>0</v>
      </c>
      <c r="F24" s="42">
        <v>0</v>
      </c>
      <c r="G24" s="59">
        <v>0</v>
      </c>
      <c r="H24" s="42">
        <v>0</v>
      </c>
      <c r="I24" s="53">
        <v>0</v>
      </c>
      <c r="J24" s="42">
        <v>3</v>
      </c>
      <c r="K24" s="59">
        <v>97.41</v>
      </c>
      <c r="L24" s="42">
        <v>22</v>
      </c>
      <c r="M24" s="53">
        <v>93.41</v>
      </c>
      <c r="N24" s="42">
        <v>0</v>
      </c>
      <c r="O24" s="54">
        <v>0</v>
      </c>
      <c r="P24" s="42">
        <v>38</v>
      </c>
      <c r="Q24" s="53">
        <v>94.19</v>
      </c>
      <c r="R24" s="42">
        <v>3</v>
      </c>
      <c r="S24" s="53">
        <v>97.41</v>
      </c>
      <c r="T24" s="56">
        <v>63</v>
      </c>
      <c r="U24" s="57">
        <v>94.07095238095238</v>
      </c>
      <c r="V24" s="42">
        <v>1</v>
      </c>
      <c r="W24" s="58">
        <v>64</v>
      </c>
    </row>
    <row r="25" spans="2:23" s="45" customFormat="1" ht="12.75" customHeight="1">
      <c r="B25" s="214"/>
      <c r="C25" s="63" t="s">
        <v>62</v>
      </c>
      <c r="D25" s="42">
        <v>0</v>
      </c>
      <c r="E25" s="53">
        <v>0</v>
      </c>
      <c r="F25" s="42">
        <v>0</v>
      </c>
      <c r="G25" s="59">
        <v>0</v>
      </c>
      <c r="H25" s="42">
        <v>1</v>
      </c>
      <c r="I25" s="53">
        <v>96.05</v>
      </c>
      <c r="J25" s="42">
        <v>0</v>
      </c>
      <c r="K25" s="59">
        <v>0</v>
      </c>
      <c r="L25" s="42">
        <v>25</v>
      </c>
      <c r="M25" s="53">
        <v>94.91</v>
      </c>
      <c r="N25" s="42">
        <v>0</v>
      </c>
      <c r="O25" s="54">
        <v>0</v>
      </c>
      <c r="P25" s="42">
        <v>15</v>
      </c>
      <c r="Q25" s="53">
        <v>95.98</v>
      </c>
      <c r="R25" s="42">
        <v>1</v>
      </c>
      <c r="S25" s="53">
        <v>97.19</v>
      </c>
      <c r="T25" s="56">
        <v>41</v>
      </c>
      <c r="U25" s="57">
        <v>95.32926829268293</v>
      </c>
      <c r="V25" s="42">
        <v>2</v>
      </c>
      <c r="W25" s="58">
        <v>43</v>
      </c>
    </row>
    <row r="26" spans="2:23" s="45" customFormat="1" ht="12.75" customHeight="1">
      <c r="B26" s="214"/>
      <c r="C26" s="63" t="s">
        <v>75</v>
      </c>
      <c r="D26" s="42">
        <v>0</v>
      </c>
      <c r="E26" s="53">
        <v>0</v>
      </c>
      <c r="F26" s="42">
        <v>0</v>
      </c>
      <c r="G26" s="59">
        <v>0</v>
      </c>
      <c r="H26" s="42">
        <v>3</v>
      </c>
      <c r="I26" s="53">
        <v>96.92</v>
      </c>
      <c r="J26" s="42">
        <v>2</v>
      </c>
      <c r="K26" s="59">
        <v>97.11</v>
      </c>
      <c r="L26" s="42">
        <v>21</v>
      </c>
      <c r="M26" s="53">
        <v>97.27</v>
      </c>
      <c r="N26" s="42">
        <v>0</v>
      </c>
      <c r="O26" s="54">
        <v>0</v>
      </c>
      <c r="P26" s="42">
        <v>23</v>
      </c>
      <c r="Q26" s="53">
        <v>96.36</v>
      </c>
      <c r="R26" s="42">
        <v>0</v>
      </c>
      <c r="S26" s="53">
        <v>0</v>
      </c>
      <c r="T26" s="56">
        <v>49</v>
      </c>
      <c r="U26" s="57">
        <v>96.81489795918368</v>
      </c>
      <c r="V26" s="42">
        <v>5</v>
      </c>
      <c r="W26" s="58">
        <v>54</v>
      </c>
    </row>
    <row r="27" spans="2:23" s="45" customFormat="1" ht="12.75" customHeight="1">
      <c r="B27" s="214"/>
      <c r="C27" s="63" t="s">
        <v>64</v>
      </c>
      <c r="D27" s="42">
        <v>0</v>
      </c>
      <c r="E27" s="53">
        <v>0</v>
      </c>
      <c r="F27" s="42">
        <v>0</v>
      </c>
      <c r="G27" s="59">
        <v>0</v>
      </c>
      <c r="H27" s="42">
        <v>1</v>
      </c>
      <c r="I27" s="53">
        <v>72.15</v>
      </c>
      <c r="J27" s="42">
        <v>4</v>
      </c>
      <c r="K27" s="59">
        <v>96.98</v>
      </c>
      <c r="L27" s="42">
        <v>47</v>
      </c>
      <c r="M27" s="53">
        <v>95.6</v>
      </c>
      <c r="N27" s="42">
        <v>0</v>
      </c>
      <c r="O27" s="54">
        <v>0</v>
      </c>
      <c r="P27" s="42">
        <v>40</v>
      </c>
      <c r="Q27" s="53">
        <v>96.46</v>
      </c>
      <c r="R27" s="42">
        <v>0</v>
      </c>
      <c r="S27" s="53">
        <v>0</v>
      </c>
      <c r="T27" s="56">
        <v>92</v>
      </c>
      <c r="U27" s="57">
        <v>95.77902173913041</v>
      </c>
      <c r="V27" s="42">
        <v>7</v>
      </c>
      <c r="W27" s="58">
        <v>99</v>
      </c>
    </row>
    <row r="28" spans="2:23" s="45" customFormat="1" ht="12.75" customHeight="1">
      <c r="B28" s="214"/>
      <c r="C28" s="63" t="s">
        <v>76</v>
      </c>
      <c r="D28" s="42">
        <v>0</v>
      </c>
      <c r="E28" s="53">
        <v>0</v>
      </c>
      <c r="F28" s="42">
        <v>0</v>
      </c>
      <c r="G28" s="59">
        <v>0</v>
      </c>
      <c r="H28" s="42">
        <v>8</v>
      </c>
      <c r="I28" s="53">
        <v>93.33</v>
      </c>
      <c r="J28" s="42">
        <v>5</v>
      </c>
      <c r="K28" s="59">
        <v>96.72</v>
      </c>
      <c r="L28" s="42">
        <v>19</v>
      </c>
      <c r="M28" s="53">
        <v>88.52</v>
      </c>
      <c r="N28" s="42">
        <v>0</v>
      </c>
      <c r="O28" s="54">
        <v>0</v>
      </c>
      <c r="P28" s="42">
        <v>34</v>
      </c>
      <c r="Q28" s="53">
        <v>93.92</v>
      </c>
      <c r="R28" s="42">
        <v>0</v>
      </c>
      <c r="S28" s="53">
        <v>0</v>
      </c>
      <c r="T28" s="56">
        <v>66</v>
      </c>
      <c r="U28" s="57">
        <v>92.5060606060606</v>
      </c>
      <c r="V28" s="42">
        <v>2</v>
      </c>
      <c r="W28" s="58">
        <v>68</v>
      </c>
    </row>
    <row r="29" spans="2:23" s="45" customFormat="1" ht="12.75" customHeight="1">
      <c r="B29" s="214"/>
      <c r="C29" s="63" t="s">
        <v>68</v>
      </c>
      <c r="D29" s="42">
        <v>0</v>
      </c>
      <c r="E29" s="53">
        <v>0</v>
      </c>
      <c r="F29" s="42">
        <v>0</v>
      </c>
      <c r="G29" s="59">
        <v>0</v>
      </c>
      <c r="H29" s="42">
        <v>2</v>
      </c>
      <c r="I29" s="53">
        <v>96.33</v>
      </c>
      <c r="J29" s="42">
        <v>6</v>
      </c>
      <c r="K29" s="59">
        <v>96.81</v>
      </c>
      <c r="L29" s="42">
        <v>33</v>
      </c>
      <c r="M29" s="53">
        <v>95.92</v>
      </c>
      <c r="N29" s="42">
        <v>0</v>
      </c>
      <c r="O29" s="54">
        <v>0</v>
      </c>
      <c r="P29" s="42">
        <v>44</v>
      </c>
      <c r="Q29" s="53">
        <v>96.16</v>
      </c>
      <c r="R29" s="42">
        <v>3</v>
      </c>
      <c r="S29" s="53">
        <v>96.69</v>
      </c>
      <c r="T29" s="56">
        <v>85</v>
      </c>
      <c r="U29" s="57">
        <v>96.11670588235295</v>
      </c>
      <c r="V29" s="42">
        <v>0</v>
      </c>
      <c r="W29" s="58">
        <v>85</v>
      </c>
    </row>
    <row r="30" spans="2:23" s="45" customFormat="1" ht="12.75" customHeight="1">
      <c r="B30" s="215"/>
      <c r="C30" s="64" t="s">
        <v>17</v>
      </c>
      <c r="D30" s="42">
        <v>0</v>
      </c>
      <c r="E30" s="53">
        <v>0</v>
      </c>
      <c r="F30" s="65">
        <v>1</v>
      </c>
      <c r="G30" s="59">
        <v>96.33</v>
      </c>
      <c r="H30" s="65">
        <v>27</v>
      </c>
      <c r="I30" s="53">
        <v>93.01555555555557</v>
      </c>
      <c r="J30" s="65">
        <v>44</v>
      </c>
      <c r="K30" s="59">
        <v>97.1809090909091</v>
      </c>
      <c r="L30" s="65">
        <v>273</v>
      </c>
      <c r="M30" s="53">
        <v>95.18835164835166</v>
      </c>
      <c r="N30" s="65">
        <v>0</v>
      </c>
      <c r="O30" s="54">
        <v>0</v>
      </c>
      <c r="P30" s="66">
        <v>350</v>
      </c>
      <c r="Q30" s="53">
        <v>95.59437142857142</v>
      </c>
      <c r="R30" s="65">
        <v>8</v>
      </c>
      <c r="S30" s="53">
        <v>97.00625</v>
      </c>
      <c r="T30" s="67">
        <v>695</v>
      </c>
      <c r="U30" s="57">
        <v>96.5528201438849</v>
      </c>
      <c r="V30" s="65">
        <v>30</v>
      </c>
      <c r="W30" s="68">
        <v>725</v>
      </c>
    </row>
    <row r="31" spans="2:23" s="45" customFormat="1" ht="12.75" customHeight="1">
      <c r="B31" s="211" t="s">
        <v>82</v>
      </c>
      <c r="C31" s="212"/>
      <c r="D31" s="42">
        <v>0</v>
      </c>
      <c r="E31" s="53">
        <v>0</v>
      </c>
      <c r="F31" s="42">
        <v>0</v>
      </c>
      <c r="G31" s="59">
        <v>0</v>
      </c>
      <c r="H31" s="42">
        <v>13</v>
      </c>
      <c r="I31" s="53">
        <v>91.96</v>
      </c>
      <c r="J31" s="42">
        <v>0</v>
      </c>
      <c r="K31" s="59">
        <v>0</v>
      </c>
      <c r="L31" s="42">
        <v>36</v>
      </c>
      <c r="M31" s="53">
        <v>95.1</v>
      </c>
      <c r="N31" s="42">
        <v>0</v>
      </c>
      <c r="O31" s="54">
        <v>0</v>
      </c>
      <c r="P31" s="42">
        <v>43</v>
      </c>
      <c r="Q31" s="53">
        <v>94.32</v>
      </c>
      <c r="R31" s="42">
        <v>0</v>
      </c>
      <c r="S31" s="53">
        <v>0</v>
      </c>
      <c r="T31" s="56">
        <v>92</v>
      </c>
      <c r="U31" s="57">
        <v>94.29173913043478</v>
      </c>
      <c r="V31" s="42">
        <v>4</v>
      </c>
      <c r="W31" s="58">
        <v>96</v>
      </c>
    </row>
    <row r="32" spans="2:23" s="45" customFormat="1" ht="12.75" customHeight="1">
      <c r="B32" s="213" t="s">
        <v>100</v>
      </c>
      <c r="C32" s="63" t="s">
        <v>56</v>
      </c>
      <c r="D32" s="42">
        <v>0</v>
      </c>
      <c r="E32" s="53">
        <v>0</v>
      </c>
      <c r="F32" s="42">
        <v>0</v>
      </c>
      <c r="G32" s="59">
        <v>0</v>
      </c>
      <c r="H32" s="42">
        <v>0</v>
      </c>
      <c r="I32" s="53">
        <v>0</v>
      </c>
      <c r="J32" s="42">
        <v>0</v>
      </c>
      <c r="K32" s="59">
        <v>0</v>
      </c>
      <c r="L32" s="42">
        <v>0</v>
      </c>
      <c r="M32" s="53">
        <v>0</v>
      </c>
      <c r="N32" s="42">
        <v>0</v>
      </c>
      <c r="O32" s="54">
        <v>0</v>
      </c>
      <c r="P32" s="42">
        <v>0</v>
      </c>
      <c r="Q32" s="53">
        <v>0</v>
      </c>
      <c r="R32" s="42">
        <v>0</v>
      </c>
      <c r="S32" s="53">
        <v>0</v>
      </c>
      <c r="T32" s="56">
        <v>0</v>
      </c>
      <c r="U32" s="57">
        <v>0</v>
      </c>
      <c r="V32" s="42">
        <v>0</v>
      </c>
      <c r="W32" s="58">
        <v>0</v>
      </c>
    </row>
    <row r="33" spans="2:23" s="45" customFormat="1" ht="12.75" customHeight="1">
      <c r="B33" s="214"/>
      <c r="C33" s="63" t="s">
        <v>77</v>
      </c>
      <c r="D33" s="42">
        <v>0</v>
      </c>
      <c r="E33" s="53">
        <v>0</v>
      </c>
      <c r="F33" s="42">
        <v>0</v>
      </c>
      <c r="G33" s="59">
        <v>0</v>
      </c>
      <c r="H33" s="42">
        <v>0</v>
      </c>
      <c r="I33" s="53">
        <v>0</v>
      </c>
      <c r="J33" s="42">
        <v>0</v>
      </c>
      <c r="K33" s="59">
        <v>0</v>
      </c>
      <c r="L33" s="42">
        <v>2</v>
      </c>
      <c r="M33" s="53">
        <v>97.45</v>
      </c>
      <c r="N33" s="42">
        <v>0</v>
      </c>
      <c r="O33" s="54">
        <v>0</v>
      </c>
      <c r="P33" s="42">
        <v>0</v>
      </c>
      <c r="Q33" s="53">
        <v>0</v>
      </c>
      <c r="R33" s="42">
        <v>0</v>
      </c>
      <c r="S33" s="53">
        <v>0</v>
      </c>
      <c r="T33" s="56">
        <v>2</v>
      </c>
      <c r="U33" s="57">
        <v>97.45</v>
      </c>
      <c r="V33" s="42">
        <v>0</v>
      </c>
      <c r="W33" s="58">
        <v>2</v>
      </c>
    </row>
    <row r="34" spans="2:23" s="45" customFormat="1" ht="12.75" customHeight="1">
      <c r="B34" s="214"/>
      <c r="C34" s="63" t="s">
        <v>78</v>
      </c>
      <c r="D34" s="42">
        <v>0</v>
      </c>
      <c r="E34" s="53">
        <v>0</v>
      </c>
      <c r="F34" s="42">
        <v>0</v>
      </c>
      <c r="G34" s="59">
        <v>0</v>
      </c>
      <c r="H34" s="42">
        <v>0</v>
      </c>
      <c r="I34" s="53">
        <v>0</v>
      </c>
      <c r="J34" s="42">
        <v>0</v>
      </c>
      <c r="K34" s="59">
        <v>0</v>
      </c>
      <c r="L34" s="42">
        <v>1</v>
      </c>
      <c r="M34" s="53">
        <v>97.81</v>
      </c>
      <c r="N34" s="42">
        <v>0</v>
      </c>
      <c r="O34" s="54">
        <v>0</v>
      </c>
      <c r="P34" s="42">
        <v>0</v>
      </c>
      <c r="Q34" s="53">
        <v>0</v>
      </c>
      <c r="R34" s="42">
        <v>0</v>
      </c>
      <c r="S34" s="53">
        <v>0</v>
      </c>
      <c r="T34" s="56">
        <v>1</v>
      </c>
      <c r="U34" s="57">
        <v>97.81</v>
      </c>
      <c r="V34" s="42">
        <v>0</v>
      </c>
      <c r="W34" s="58">
        <v>1</v>
      </c>
    </row>
    <row r="35" spans="2:23" s="45" customFormat="1" ht="12.75" customHeight="1">
      <c r="B35" s="214"/>
      <c r="C35" s="158" t="s">
        <v>59</v>
      </c>
      <c r="D35" s="42">
        <v>0</v>
      </c>
      <c r="E35" s="53">
        <v>0</v>
      </c>
      <c r="F35" s="42">
        <v>0</v>
      </c>
      <c r="G35" s="59">
        <v>0</v>
      </c>
      <c r="H35" s="42">
        <v>1</v>
      </c>
      <c r="I35" s="53">
        <v>96.77</v>
      </c>
      <c r="J35" s="42">
        <v>0</v>
      </c>
      <c r="K35" s="59">
        <v>0</v>
      </c>
      <c r="L35" s="42">
        <v>0</v>
      </c>
      <c r="M35" s="53">
        <v>0</v>
      </c>
      <c r="N35" s="42">
        <v>0</v>
      </c>
      <c r="O35" s="54">
        <v>0</v>
      </c>
      <c r="P35" s="42">
        <v>0</v>
      </c>
      <c r="Q35" s="53">
        <v>0</v>
      </c>
      <c r="R35" s="42">
        <v>0</v>
      </c>
      <c r="S35" s="53">
        <v>0</v>
      </c>
      <c r="T35" s="56">
        <v>1</v>
      </c>
      <c r="U35" s="57">
        <v>96.77</v>
      </c>
      <c r="V35" s="42">
        <v>0</v>
      </c>
      <c r="W35" s="58">
        <v>1</v>
      </c>
    </row>
    <row r="36" spans="2:23" s="45" customFormat="1" ht="12.75" customHeight="1">
      <c r="B36" s="214"/>
      <c r="C36" s="158" t="s">
        <v>60</v>
      </c>
      <c r="D36" s="42">
        <v>0</v>
      </c>
      <c r="E36" s="53">
        <v>0</v>
      </c>
      <c r="F36" s="42">
        <v>0</v>
      </c>
      <c r="G36" s="59">
        <v>0</v>
      </c>
      <c r="H36" s="42">
        <v>2</v>
      </c>
      <c r="I36" s="53">
        <v>96.09</v>
      </c>
      <c r="J36" s="42">
        <v>0</v>
      </c>
      <c r="K36" s="59">
        <v>0</v>
      </c>
      <c r="L36" s="42">
        <v>1</v>
      </c>
      <c r="M36" s="53">
        <v>96.93</v>
      </c>
      <c r="N36" s="42">
        <v>0</v>
      </c>
      <c r="O36" s="54">
        <v>0</v>
      </c>
      <c r="P36" s="42">
        <v>0</v>
      </c>
      <c r="Q36" s="53">
        <v>0</v>
      </c>
      <c r="R36" s="42">
        <v>0</v>
      </c>
      <c r="S36" s="53">
        <v>0</v>
      </c>
      <c r="T36" s="56">
        <v>3</v>
      </c>
      <c r="U36" s="57">
        <v>96.37</v>
      </c>
      <c r="V36" s="42">
        <v>0</v>
      </c>
      <c r="W36" s="58">
        <v>3</v>
      </c>
    </row>
    <row r="37" spans="2:23" s="45" customFormat="1" ht="12.75" customHeight="1">
      <c r="B37" s="214"/>
      <c r="C37" s="158" t="s">
        <v>101</v>
      </c>
      <c r="D37" s="42">
        <v>0</v>
      </c>
      <c r="E37" s="53">
        <v>0</v>
      </c>
      <c r="F37" s="42">
        <v>0</v>
      </c>
      <c r="G37" s="59">
        <v>0</v>
      </c>
      <c r="H37" s="42">
        <v>0</v>
      </c>
      <c r="I37" s="53">
        <v>0</v>
      </c>
      <c r="J37" s="42">
        <v>0</v>
      </c>
      <c r="K37" s="59">
        <v>0</v>
      </c>
      <c r="L37" s="42">
        <v>0</v>
      </c>
      <c r="M37" s="53">
        <v>0</v>
      </c>
      <c r="N37" s="42">
        <v>0</v>
      </c>
      <c r="O37" s="54">
        <v>0</v>
      </c>
      <c r="P37" s="42">
        <v>0</v>
      </c>
      <c r="Q37" s="53">
        <v>0</v>
      </c>
      <c r="R37" s="42">
        <v>0</v>
      </c>
      <c r="S37" s="53">
        <v>0</v>
      </c>
      <c r="T37" s="56">
        <v>0</v>
      </c>
      <c r="U37" s="57">
        <v>0</v>
      </c>
      <c r="V37" s="42">
        <v>0</v>
      </c>
      <c r="W37" s="58">
        <v>0</v>
      </c>
    </row>
    <row r="38" spans="2:23" s="45" customFormat="1" ht="12.75" customHeight="1">
      <c r="B38" s="214"/>
      <c r="C38" s="158" t="s">
        <v>79</v>
      </c>
      <c r="D38" s="42">
        <v>0</v>
      </c>
      <c r="E38" s="53">
        <v>0</v>
      </c>
      <c r="F38" s="42">
        <v>0</v>
      </c>
      <c r="G38" s="59">
        <v>0</v>
      </c>
      <c r="H38" s="42">
        <v>0</v>
      </c>
      <c r="I38" s="53">
        <v>0</v>
      </c>
      <c r="J38" s="42">
        <v>0</v>
      </c>
      <c r="K38" s="59">
        <v>0</v>
      </c>
      <c r="L38" s="42">
        <v>0</v>
      </c>
      <c r="M38" s="53">
        <v>0</v>
      </c>
      <c r="N38" s="42">
        <v>0</v>
      </c>
      <c r="O38" s="54">
        <v>0</v>
      </c>
      <c r="P38" s="42">
        <v>1</v>
      </c>
      <c r="Q38" s="53">
        <v>96.77</v>
      </c>
      <c r="R38" s="42">
        <v>0</v>
      </c>
      <c r="S38" s="53">
        <v>0</v>
      </c>
      <c r="T38" s="56">
        <v>1</v>
      </c>
      <c r="U38" s="57">
        <v>96.77</v>
      </c>
      <c r="V38" s="42">
        <v>0</v>
      </c>
      <c r="W38" s="58">
        <v>1</v>
      </c>
    </row>
    <row r="39" spans="2:23" s="45" customFormat="1" ht="12.75" customHeight="1">
      <c r="B39" s="214"/>
      <c r="C39" s="45" t="s">
        <v>62</v>
      </c>
      <c r="D39" s="42">
        <v>0</v>
      </c>
      <c r="E39" s="53">
        <v>0</v>
      </c>
      <c r="F39" s="42">
        <v>0</v>
      </c>
      <c r="G39" s="59">
        <v>0</v>
      </c>
      <c r="H39" s="42">
        <v>0</v>
      </c>
      <c r="I39" s="53">
        <v>0</v>
      </c>
      <c r="J39" s="42">
        <v>0</v>
      </c>
      <c r="K39" s="59">
        <v>0</v>
      </c>
      <c r="L39" s="42">
        <v>0</v>
      </c>
      <c r="M39" s="53">
        <v>0</v>
      </c>
      <c r="N39" s="42">
        <v>0</v>
      </c>
      <c r="O39" s="54">
        <v>0</v>
      </c>
      <c r="P39" s="42">
        <v>0</v>
      </c>
      <c r="Q39" s="53">
        <v>0</v>
      </c>
      <c r="R39" s="42">
        <v>0</v>
      </c>
      <c r="S39" s="53">
        <v>0</v>
      </c>
      <c r="T39" s="56">
        <v>0</v>
      </c>
      <c r="U39" s="57">
        <v>0</v>
      </c>
      <c r="V39" s="42">
        <v>0</v>
      </c>
      <c r="W39" s="58">
        <v>0</v>
      </c>
    </row>
    <row r="40" spans="2:23" s="45" customFormat="1" ht="12.75" customHeight="1">
      <c r="B40" s="214"/>
      <c r="C40" s="158" t="s">
        <v>81</v>
      </c>
      <c r="D40" s="42">
        <v>0</v>
      </c>
      <c r="E40" s="53">
        <v>0</v>
      </c>
      <c r="F40" s="42">
        <v>0</v>
      </c>
      <c r="G40" s="59">
        <v>0</v>
      </c>
      <c r="H40" s="42">
        <v>1</v>
      </c>
      <c r="I40" s="53">
        <v>73.62</v>
      </c>
      <c r="J40" s="42">
        <v>0</v>
      </c>
      <c r="K40" s="59">
        <v>0</v>
      </c>
      <c r="L40" s="42">
        <v>0</v>
      </c>
      <c r="M40" s="53">
        <v>0</v>
      </c>
      <c r="N40" s="42">
        <v>0</v>
      </c>
      <c r="O40" s="54">
        <v>0</v>
      </c>
      <c r="P40" s="42">
        <v>2</v>
      </c>
      <c r="Q40" s="53">
        <v>80.11</v>
      </c>
      <c r="R40" s="42">
        <v>0</v>
      </c>
      <c r="S40" s="53">
        <v>0</v>
      </c>
      <c r="T40" s="56">
        <v>3</v>
      </c>
      <c r="U40" s="57">
        <v>77.94666666666667</v>
      </c>
      <c r="V40" s="42">
        <v>0</v>
      </c>
      <c r="W40" s="58">
        <v>3</v>
      </c>
    </row>
    <row r="41" spans="2:23" s="45" customFormat="1" ht="12.75" customHeight="1">
      <c r="B41" s="214"/>
      <c r="C41" s="158" t="s">
        <v>80</v>
      </c>
      <c r="D41" s="42">
        <v>0</v>
      </c>
      <c r="E41" s="53">
        <v>0</v>
      </c>
      <c r="F41" s="42">
        <v>0</v>
      </c>
      <c r="G41" s="59">
        <v>0</v>
      </c>
      <c r="H41" s="42">
        <v>2</v>
      </c>
      <c r="I41" s="53">
        <v>96.94</v>
      </c>
      <c r="J41" s="42">
        <v>0</v>
      </c>
      <c r="K41" s="59">
        <v>0</v>
      </c>
      <c r="L41" s="42">
        <v>0</v>
      </c>
      <c r="M41" s="53">
        <v>0</v>
      </c>
      <c r="N41" s="42">
        <v>0</v>
      </c>
      <c r="O41" s="54">
        <v>0</v>
      </c>
      <c r="P41" s="42">
        <v>1</v>
      </c>
      <c r="Q41" s="53">
        <v>95.84</v>
      </c>
      <c r="R41" s="42">
        <v>0</v>
      </c>
      <c r="S41" s="53">
        <v>0</v>
      </c>
      <c r="T41" s="56">
        <v>3</v>
      </c>
      <c r="U41" s="57">
        <v>96.57333333333334</v>
      </c>
      <c r="V41" s="42">
        <v>1</v>
      </c>
      <c r="W41" s="58">
        <v>4</v>
      </c>
    </row>
    <row r="42" spans="2:23" s="45" customFormat="1" ht="12.75" customHeight="1">
      <c r="B42" s="214"/>
      <c r="C42" s="63" t="s">
        <v>65</v>
      </c>
      <c r="D42" s="42">
        <v>0</v>
      </c>
      <c r="E42" s="53">
        <v>0</v>
      </c>
      <c r="F42" s="42">
        <v>0</v>
      </c>
      <c r="G42" s="59">
        <v>0</v>
      </c>
      <c r="H42" s="42">
        <v>0</v>
      </c>
      <c r="I42" s="53">
        <v>0</v>
      </c>
      <c r="J42" s="42">
        <v>0</v>
      </c>
      <c r="K42" s="59">
        <v>0</v>
      </c>
      <c r="L42" s="42">
        <v>0</v>
      </c>
      <c r="M42" s="53">
        <v>0</v>
      </c>
      <c r="N42" s="42">
        <v>0</v>
      </c>
      <c r="O42" s="54">
        <v>0</v>
      </c>
      <c r="P42" s="42">
        <v>0</v>
      </c>
      <c r="Q42" s="53">
        <v>0</v>
      </c>
      <c r="R42" s="42">
        <v>0</v>
      </c>
      <c r="S42" s="53">
        <v>0</v>
      </c>
      <c r="T42" s="56">
        <v>0</v>
      </c>
      <c r="U42" s="57">
        <v>0</v>
      </c>
      <c r="V42" s="42">
        <v>0</v>
      </c>
      <c r="W42" s="58">
        <v>0</v>
      </c>
    </row>
    <row r="43" spans="2:23" s="45" customFormat="1" ht="12.75" customHeight="1">
      <c r="B43" s="214"/>
      <c r="C43" s="63" t="s">
        <v>66</v>
      </c>
      <c r="D43" s="42">
        <v>0</v>
      </c>
      <c r="E43" s="53">
        <v>0</v>
      </c>
      <c r="F43" s="42">
        <v>0</v>
      </c>
      <c r="G43" s="59">
        <v>0</v>
      </c>
      <c r="H43" s="42">
        <v>0</v>
      </c>
      <c r="I43" s="53">
        <v>0</v>
      </c>
      <c r="J43" s="42">
        <v>0</v>
      </c>
      <c r="K43" s="59">
        <v>0</v>
      </c>
      <c r="L43" s="42">
        <v>1</v>
      </c>
      <c r="M43" s="53">
        <v>94.83</v>
      </c>
      <c r="N43" s="42">
        <v>0</v>
      </c>
      <c r="O43" s="54">
        <v>0</v>
      </c>
      <c r="P43" s="42">
        <v>0</v>
      </c>
      <c r="Q43" s="53">
        <v>0</v>
      </c>
      <c r="R43" s="42">
        <v>0</v>
      </c>
      <c r="S43" s="53">
        <v>0</v>
      </c>
      <c r="T43" s="56">
        <v>1</v>
      </c>
      <c r="U43" s="57">
        <v>94.83</v>
      </c>
      <c r="V43" s="42">
        <v>0</v>
      </c>
      <c r="W43" s="58">
        <v>1</v>
      </c>
    </row>
    <row r="44" spans="2:23" s="45" customFormat="1" ht="12.75" customHeight="1">
      <c r="B44" s="214"/>
      <c r="C44" s="63" t="s">
        <v>67</v>
      </c>
      <c r="D44" s="42">
        <v>0</v>
      </c>
      <c r="E44" s="53">
        <v>0</v>
      </c>
      <c r="F44" s="42">
        <v>0</v>
      </c>
      <c r="G44" s="59">
        <v>0</v>
      </c>
      <c r="H44" s="42">
        <v>0</v>
      </c>
      <c r="I44" s="53">
        <v>0</v>
      </c>
      <c r="J44" s="42">
        <v>0</v>
      </c>
      <c r="K44" s="59">
        <v>0</v>
      </c>
      <c r="L44" s="42">
        <v>0</v>
      </c>
      <c r="M44" s="53">
        <v>0</v>
      </c>
      <c r="N44" s="42">
        <v>0</v>
      </c>
      <c r="O44" s="54">
        <v>0</v>
      </c>
      <c r="P44" s="42">
        <v>3</v>
      </c>
      <c r="Q44" s="53">
        <v>96.58</v>
      </c>
      <c r="R44" s="42">
        <v>0</v>
      </c>
      <c r="S44" s="53">
        <v>0</v>
      </c>
      <c r="T44" s="56">
        <v>3</v>
      </c>
      <c r="U44" s="57">
        <v>96.58</v>
      </c>
      <c r="V44" s="42">
        <v>0</v>
      </c>
      <c r="W44" s="58">
        <v>3</v>
      </c>
    </row>
    <row r="45" spans="2:23" s="45" customFormat="1" ht="12.75" customHeight="1">
      <c r="B45" s="214"/>
      <c r="C45" s="63" t="s">
        <v>68</v>
      </c>
      <c r="D45" s="42">
        <v>0</v>
      </c>
      <c r="E45" s="53">
        <v>0</v>
      </c>
      <c r="F45" s="42">
        <v>0</v>
      </c>
      <c r="G45" s="59">
        <v>0</v>
      </c>
      <c r="H45" s="42">
        <v>0</v>
      </c>
      <c r="I45" s="53">
        <v>0</v>
      </c>
      <c r="J45" s="42">
        <v>0</v>
      </c>
      <c r="K45" s="59">
        <v>0</v>
      </c>
      <c r="L45" s="42">
        <v>0</v>
      </c>
      <c r="M45" s="53">
        <v>0</v>
      </c>
      <c r="N45" s="42">
        <v>0</v>
      </c>
      <c r="O45" s="54">
        <v>0</v>
      </c>
      <c r="P45" s="42">
        <v>0</v>
      </c>
      <c r="Q45" s="53">
        <v>0</v>
      </c>
      <c r="R45" s="42">
        <v>0</v>
      </c>
      <c r="S45" s="53">
        <v>0</v>
      </c>
      <c r="T45" s="56">
        <v>0</v>
      </c>
      <c r="U45" s="57">
        <v>0</v>
      </c>
      <c r="V45" s="42">
        <v>0</v>
      </c>
      <c r="W45" s="58">
        <v>0</v>
      </c>
    </row>
    <row r="46" spans="2:23" s="45" customFormat="1" ht="12.75" customHeight="1">
      <c r="B46" s="215"/>
      <c r="C46" s="69" t="s">
        <v>102</v>
      </c>
      <c r="D46" s="42">
        <v>0</v>
      </c>
      <c r="E46" s="53">
        <v>0</v>
      </c>
      <c r="F46" s="42">
        <v>0</v>
      </c>
      <c r="G46" s="59">
        <v>0</v>
      </c>
      <c r="H46" s="42">
        <v>6</v>
      </c>
      <c r="I46" s="53">
        <v>92.74166666666667</v>
      </c>
      <c r="J46" s="42">
        <v>0</v>
      </c>
      <c r="K46" s="59">
        <v>0</v>
      </c>
      <c r="L46" s="42">
        <v>5</v>
      </c>
      <c r="M46" s="53">
        <v>96.894</v>
      </c>
      <c r="N46" s="42">
        <v>0</v>
      </c>
      <c r="O46" s="54">
        <v>0</v>
      </c>
      <c r="P46" s="42">
        <v>7</v>
      </c>
      <c r="Q46" s="53">
        <v>91.7957142857143</v>
      </c>
      <c r="R46" s="42">
        <v>0</v>
      </c>
      <c r="S46" s="53">
        <v>0</v>
      </c>
      <c r="T46" s="56">
        <v>18</v>
      </c>
      <c r="U46" s="57">
        <v>93.52722222222224</v>
      </c>
      <c r="V46" s="42">
        <v>1</v>
      </c>
      <c r="W46" s="58">
        <v>19</v>
      </c>
    </row>
    <row r="47" spans="2:23" s="45" customFormat="1" ht="12.75" customHeight="1" thickBot="1">
      <c r="B47" s="224" t="s">
        <v>103</v>
      </c>
      <c r="C47" s="225"/>
      <c r="D47" s="70">
        <v>0</v>
      </c>
      <c r="E47" s="71">
        <v>0</v>
      </c>
      <c r="F47" s="72">
        <v>1</v>
      </c>
      <c r="G47" s="73">
        <v>96.33</v>
      </c>
      <c r="H47" s="72">
        <v>72</v>
      </c>
      <c r="I47" s="71">
        <v>90.8</v>
      </c>
      <c r="J47" s="72">
        <v>54</v>
      </c>
      <c r="K47" s="73">
        <v>97.17055555555555</v>
      </c>
      <c r="L47" s="72">
        <v>649</v>
      </c>
      <c r="M47" s="71">
        <v>94.51426810477658</v>
      </c>
      <c r="N47" s="72">
        <v>0</v>
      </c>
      <c r="O47" s="74">
        <v>0</v>
      </c>
      <c r="P47" s="72">
        <v>573</v>
      </c>
      <c r="Q47" s="71">
        <v>94.77460732984294</v>
      </c>
      <c r="R47" s="72">
        <v>8</v>
      </c>
      <c r="S47" s="71">
        <v>97.00625</v>
      </c>
      <c r="T47" s="75">
        <v>1349</v>
      </c>
      <c r="U47" s="71">
        <v>95.10675315048185</v>
      </c>
      <c r="V47" s="72">
        <v>70</v>
      </c>
      <c r="W47" s="76">
        <v>1419</v>
      </c>
    </row>
    <row r="48" spans="2:23" s="45" customFormat="1" ht="12.75" customHeight="1" thickTop="1">
      <c r="B48" s="226" t="s">
        <v>157</v>
      </c>
      <c r="C48" s="77" t="s">
        <v>104</v>
      </c>
      <c r="D48" s="78">
        <v>0</v>
      </c>
      <c r="E48" s="79">
        <v>0</v>
      </c>
      <c r="F48" s="78">
        <v>0</v>
      </c>
      <c r="G48" s="80">
        <v>0</v>
      </c>
      <c r="H48" s="78">
        <v>0</v>
      </c>
      <c r="I48" s="79">
        <v>0</v>
      </c>
      <c r="J48" s="78">
        <v>0</v>
      </c>
      <c r="K48" s="80">
        <v>0</v>
      </c>
      <c r="L48" s="78">
        <v>0</v>
      </c>
      <c r="M48" s="79">
        <v>0</v>
      </c>
      <c r="N48" s="78">
        <v>0</v>
      </c>
      <c r="O48" s="81">
        <v>0</v>
      </c>
      <c r="P48" s="78">
        <v>0</v>
      </c>
      <c r="Q48" s="79">
        <v>0</v>
      </c>
      <c r="R48" s="78">
        <v>0</v>
      </c>
      <c r="S48" s="79">
        <v>0</v>
      </c>
      <c r="T48" s="82">
        <v>0</v>
      </c>
      <c r="U48" s="83">
        <v>0</v>
      </c>
      <c r="V48" s="78">
        <v>0</v>
      </c>
      <c r="W48" s="84">
        <v>0</v>
      </c>
    </row>
    <row r="49" spans="2:23" s="45" customFormat="1" ht="12.75" customHeight="1">
      <c r="B49" s="227"/>
      <c r="C49" s="77" t="s">
        <v>105</v>
      </c>
      <c r="D49" s="78">
        <v>0</v>
      </c>
      <c r="E49" s="79">
        <v>0</v>
      </c>
      <c r="F49" s="78">
        <v>0</v>
      </c>
      <c r="G49" s="80">
        <v>0</v>
      </c>
      <c r="H49" s="78">
        <v>0</v>
      </c>
      <c r="I49" s="79">
        <v>0</v>
      </c>
      <c r="J49" s="78">
        <v>0</v>
      </c>
      <c r="K49" s="80">
        <v>0</v>
      </c>
      <c r="L49" s="78">
        <v>0</v>
      </c>
      <c r="M49" s="79">
        <v>0</v>
      </c>
      <c r="N49" s="78">
        <v>0</v>
      </c>
      <c r="O49" s="81">
        <v>0</v>
      </c>
      <c r="P49" s="78">
        <v>3</v>
      </c>
      <c r="Q49" s="79">
        <v>88.11</v>
      </c>
      <c r="R49" s="78">
        <v>0</v>
      </c>
      <c r="S49" s="79">
        <v>0</v>
      </c>
      <c r="T49" s="82">
        <v>3</v>
      </c>
      <c r="U49" s="83">
        <v>88.11</v>
      </c>
      <c r="V49" s="78">
        <v>0</v>
      </c>
      <c r="W49" s="84">
        <v>3</v>
      </c>
    </row>
    <row r="50" spans="2:23" s="45" customFormat="1" ht="12.75" customHeight="1">
      <c r="B50" s="227"/>
      <c r="C50" s="159" t="s">
        <v>106</v>
      </c>
      <c r="D50" s="78">
        <v>0</v>
      </c>
      <c r="E50" s="79">
        <v>0</v>
      </c>
      <c r="F50" s="78">
        <v>0</v>
      </c>
      <c r="G50" s="80">
        <v>0</v>
      </c>
      <c r="H50" s="78">
        <v>0</v>
      </c>
      <c r="I50" s="79">
        <v>0</v>
      </c>
      <c r="J50" s="78">
        <v>0</v>
      </c>
      <c r="K50" s="80">
        <v>0</v>
      </c>
      <c r="L50" s="78">
        <v>0</v>
      </c>
      <c r="M50" s="79">
        <v>0</v>
      </c>
      <c r="N50" s="78">
        <v>0</v>
      </c>
      <c r="O50" s="81">
        <v>0</v>
      </c>
      <c r="P50" s="78">
        <v>1</v>
      </c>
      <c r="Q50" s="79">
        <v>55.37</v>
      </c>
      <c r="R50" s="78">
        <v>0</v>
      </c>
      <c r="S50" s="79">
        <v>0</v>
      </c>
      <c r="T50" s="82">
        <v>1</v>
      </c>
      <c r="U50" s="83">
        <v>55.37</v>
      </c>
      <c r="V50" s="78">
        <v>0</v>
      </c>
      <c r="W50" s="84">
        <v>1</v>
      </c>
    </row>
    <row r="51" spans="2:23" s="45" customFormat="1" ht="12.75" customHeight="1">
      <c r="B51" s="228"/>
      <c r="C51" s="85" t="s">
        <v>17</v>
      </c>
      <c r="D51" s="78">
        <v>0</v>
      </c>
      <c r="E51" s="86">
        <v>0</v>
      </c>
      <c r="F51" s="87">
        <v>0</v>
      </c>
      <c r="G51" s="88">
        <v>0</v>
      </c>
      <c r="H51" s="87">
        <v>0</v>
      </c>
      <c r="I51" s="86">
        <v>0</v>
      </c>
      <c r="J51" s="87">
        <v>0</v>
      </c>
      <c r="K51" s="88">
        <v>0</v>
      </c>
      <c r="L51" s="87">
        <v>0</v>
      </c>
      <c r="M51" s="86">
        <v>0</v>
      </c>
      <c r="N51" s="87">
        <v>0</v>
      </c>
      <c r="O51" s="89">
        <v>0</v>
      </c>
      <c r="P51" s="87">
        <v>4</v>
      </c>
      <c r="Q51" s="86">
        <v>79.925</v>
      </c>
      <c r="R51" s="87">
        <v>0</v>
      </c>
      <c r="S51" s="86">
        <v>0</v>
      </c>
      <c r="T51" s="90">
        <v>4</v>
      </c>
      <c r="U51" s="57">
        <v>79.925</v>
      </c>
      <c r="V51" s="87">
        <v>0</v>
      </c>
      <c r="W51" s="91">
        <v>4</v>
      </c>
    </row>
    <row r="52" spans="2:23" s="45" customFormat="1" ht="12.75" customHeight="1">
      <c r="B52" s="229" t="s">
        <v>158</v>
      </c>
      <c r="C52" s="85" t="s">
        <v>57</v>
      </c>
      <c r="D52" s="78">
        <v>0</v>
      </c>
      <c r="E52" s="86">
        <v>0</v>
      </c>
      <c r="F52" s="87">
        <v>0</v>
      </c>
      <c r="G52" s="88">
        <v>0</v>
      </c>
      <c r="H52" s="87">
        <v>0</v>
      </c>
      <c r="I52" s="86">
        <v>0</v>
      </c>
      <c r="J52" s="87">
        <v>0</v>
      </c>
      <c r="K52" s="88">
        <v>0</v>
      </c>
      <c r="L52" s="87">
        <v>0</v>
      </c>
      <c r="M52" s="86">
        <v>0</v>
      </c>
      <c r="N52" s="87">
        <v>0</v>
      </c>
      <c r="O52" s="89">
        <v>0</v>
      </c>
      <c r="P52" s="87">
        <v>0</v>
      </c>
      <c r="Q52" s="86">
        <v>0</v>
      </c>
      <c r="R52" s="87">
        <v>0</v>
      </c>
      <c r="S52" s="86">
        <v>0</v>
      </c>
      <c r="T52" s="90">
        <v>0</v>
      </c>
      <c r="U52" s="57">
        <v>0</v>
      </c>
      <c r="V52" s="87">
        <v>1</v>
      </c>
      <c r="W52" s="91">
        <v>1</v>
      </c>
    </row>
    <row r="53" spans="2:23" s="45" customFormat="1" ht="12.75" customHeight="1">
      <c r="B53" s="227"/>
      <c r="C53" s="85" t="s">
        <v>59</v>
      </c>
      <c r="D53" s="78">
        <v>0</v>
      </c>
      <c r="E53" s="86">
        <v>0</v>
      </c>
      <c r="F53" s="87">
        <v>0</v>
      </c>
      <c r="G53" s="88">
        <v>0</v>
      </c>
      <c r="H53" s="87">
        <v>0</v>
      </c>
      <c r="I53" s="86">
        <v>0</v>
      </c>
      <c r="J53" s="87">
        <v>0</v>
      </c>
      <c r="K53" s="88">
        <v>0</v>
      </c>
      <c r="L53" s="87">
        <v>0</v>
      </c>
      <c r="M53" s="86">
        <v>0</v>
      </c>
      <c r="N53" s="87">
        <v>0</v>
      </c>
      <c r="O53" s="89">
        <v>0</v>
      </c>
      <c r="P53" s="87">
        <v>0</v>
      </c>
      <c r="Q53" s="86">
        <v>0</v>
      </c>
      <c r="R53" s="87">
        <v>0</v>
      </c>
      <c r="S53" s="86">
        <v>0</v>
      </c>
      <c r="T53" s="90">
        <v>0</v>
      </c>
      <c r="U53" s="57">
        <v>0</v>
      </c>
      <c r="V53" s="87">
        <v>0</v>
      </c>
      <c r="W53" s="91">
        <v>0</v>
      </c>
    </row>
    <row r="54" spans="2:23" s="45" customFormat="1" ht="12.75" customHeight="1">
      <c r="B54" s="227"/>
      <c r="C54" s="85" t="s">
        <v>60</v>
      </c>
      <c r="D54" s="78">
        <v>0</v>
      </c>
      <c r="E54" s="86">
        <v>0</v>
      </c>
      <c r="F54" s="87">
        <v>0</v>
      </c>
      <c r="G54" s="88">
        <v>0</v>
      </c>
      <c r="H54" s="87">
        <v>0</v>
      </c>
      <c r="I54" s="86">
        <v>0</v>
      </c>
      <c r="J54" s="87">
        <v>0</v>
      </c>
      <c r="K54" s="88">
        <v>0</v>
      </c>
      <c r="L54" s="87">
        <v>0</v>
      </c>
      <c r="M54" s="86">
        <v>0</v>
      </c>
      <c r="N54" s="87">
        <v>0</v>
      </c>
      <c r="O54" s="89">
        <v>0</v>
      </c>
      <c r="P54" s="87">
        <v>0</v>
      </c>
      <c r="Q54" s="86">
        <v>0</v>
      </c>
      <c r="R54" s="87">
        <v>0</v>
      </c>
      <c r="S54" s="86">
        <v>0</v>
      </c>
      <c r="T54" s="90">
        <v>0</v>
      </c>
      <c r="U54" s="57">
        <v>0</v>
      </c>
      <c r="V54" s="87">
        <v>0</v>
      </c>
      <c r="W54" s="91">
        <v>0</v>
      </c>
    </row>
    <row r="55" spans="2:23" s="45" customFormat="1" ht="12.75" customHeight="1">
      <c r="B55" s="227"/>
      <c r="C55" s="85" t="s">
        <v>107</v>
      </c>
      <c r="D55" s="78">
        <v>0</v>
      </c>
      <c r="E55" s="86">
        <v>0</v>
      </c>
      <c r="F55" s="87">
        <v>0</v>
      </c>
      <c r="G55" s="88">
        <v>0</v>
      </c>
      <c r="H55" s="87">
        <v>0</v>
      </c>
      <c r="I55" s="86">
        <v>0</v>
      </c>
      <c r="J55" s="87">
        <v>0</v>
      </c>
      <c r="K55" s="88">
        <v>0</v>
      </c>
      <c r="L55" s="87">
        <v>0</v>
      </c>
      <c r="M55" s="86">
        <v>0</v>
      </c>
      <c r="N55" s="87">
        <v>0</v>
      </c>
      <c r="O55" s="89">
        <v>0</v>
      </c>
      <c r="P55" s="87">
        <v>0</v>
      </c>
      <c r="Q55" s="86">
        <v>0</v>
      </c>
      <c r="R55" s="87">
        <v>0</v>
      </c>
      <c r="S55" s="86">
        <v>0</v>
      </c>
      <c r="T55" s="90">
        <v>0</v>
      </c>
      <c r="U55" s="57">
        <v>0</v>
      </c>
      <c r="V55" s="87">
        <v>0</v>
      </c>
      <c r="W55" s="91">
        <v>0</v>
      </c>
    </row>
    <row r="56" spans="2:23" s="45" customFormat="1" ht="12.75" customHeight="1">
      <c r="B56" s="227"/>
      <c r="C56" s="85" t="s">
        <v>62</v>
      </c>
      <c r="D56" s="78">
        <v>0</v>
      </c>
      <c r="E56" s="86">
        <v>0</v>
      </c>
      <c r="F56" s="87">
        <v>0</v>
      </c>
      <c r="G56" s="88">
        <v>0</v>
      </c>
      <c r="H56" s="87">
        <v>0</v>
      </c>
      <c r="I56" s="86">
        <v>0</v>
      </c>
      <c r="J56" s="87">
        <v>0</v>
      </c>
      <c r="K56" s="88">
        <v>0</v>
      </c>
      <c r="L56" s="87">
        <v>0</v>
      </c>
      <c r="M56" s="86">
        <v>0</v>
      </c>
      <c r="N56" s="87">
        <v>0</v>
      </c>
      <c r="O56" s="89">
        <v>0</v>
      </c>
      <c r="P56" s="87">
        <v>1</v>
      </c>
      <c r="Q56" s="86">
        <v>93.12</v>
      </c>
      <c r="R56" s="87">
        <v>0</v>
      </c>
      <c r="S56" s="86">
        <v>0</v>
      </c>
      <c r="T56" s="90">
        <v>1</v>
      </c>
      <c r="U56" s="57">
        <v>93.12</v>
      </c>
      <c r="V56" s="87">
        <v>0</v>
      </c>
      <c r="W56" s="91">
        <v>1</v>
      </c>
    </row>
    <row r="57" spans="2:23" s="45" customFormat="1" ht="12.75" customHeight="1">
      <c r="B57" s="227"/>
      <c r="C57" s="85" t="s">
        <v>63</v>
      </c>
      <c r="D57" s="78">
        <v>0</v>
      </c>
      <c r="E57" s="86">
        <v>0</v>
      </c>
      <c r="F57" s="87">
        <v>0</v>
      </c>
      <c r="G57" s="88">
        <v>0</v>
      </c>
      <c r="H57" s="87">
        <v>0</v>
      </c>
      <c r="I57" s="86">
        <v>0</v>
      </c>
      <c r="J57" s="87">
        <v>0</v>
      </c>
      <c r="K57" s="88">
        <v>0</v>
      </c>
      <c r="L57" s="87">
        <v>0</v>
      </c>
      <c r="M57" s="86">
        <v>0</v>
      </c>
      <c r="N57" s="87">
        <v>0</v>
      </c>
      <c r="O57" s="89">
        <v>0</v>
      </c>
      <c r="P57" s="87">
        <v>0</v>
      </c>
      <c r="Q57" s="86">
        <v>0</v>
      </c>
      <c r="R57" s="87">
        <v>0</v>
      </c>
      <c r="S57" s="86">
        <v>0</v>
      </c>
      <c r="T57" s="90">
        <v>0</v>
      </c>
      <c r="U57" s="57">
        <v>0</v>
      </c>
      <c r="V57" s="87">
        <v>0</v>
      </c>
      <c r="W57" s="91">
        <v>0</v>
      </c>
    </row>
    <row r="58" spans="2:23" s="45" customFormat="1" ht="12.75" customHeight="1">
      <c r="B58" s="227"/>
      <c r="C58" s="85" t="s">
        <v>64</v>
      </c>
      <c r="D58" s="78">
        <v>0</v>
      </c>
      <c r="E58" s="86">
        <v>0</v>
      </c>
      <c r="F58" s="87">
        <v>0</v>
      </c>
      <c r="G58" s="88">
        <v>0</v>
      </c>
      <c r="H58" s="87">
        <v>0</v>
      </c>
      <c r="I58" s="86">
        <v>0</v>
      </c>
      <c r="J58" s="87">
        <v>0</v>
      </c>
      <c r="K58" s="88">
        <v>0</v>
      </c>
      <c r="L58" s="87">
        <v>0</v>
      </c>
      <c r="M58" s="86">
        <v>0</v>
      </c>
      <c r="N58" s="87">
        <v>0</v>
      </c>
      <c r="O58" s="89">
        <v>0</v>
      </c>
      <c r="P58" s="87">
        <v>0</v>
      </c>
      <c r="Q58" s="86">
        <v>0</v>
      </c>
      <c r="R58" s="87">
        <v>0</v>
      </c>
      <c r="S58" s="86">
        <v>0</v>
      </c>
      <c r="T58" s="90">
        <v>0</v>
      </c>
      <c r="U58" s="57">
        <v>0</v>
      </c>
      <c r="V58" s="87">
        <v>0</v>
      </c>
      <c r="W58" s="91">
        <v>0</v>
      </c>
    </row>
    <row r="59" spans="2:23" s="45" customFormat="1" ht="12.75" customHeight="1">
      <c r="B59" s="227"/>
      <c r="C59" s="85" t="s">
        <v>65</v>
      </c>
      <c r="D59" s="78">
        <v>0</v>
      </c>
      <c r="E59" s="86">
        <v>0</v>
      </c>
      <c r="F59" s="87">
        <v>0</v>
      </c>
      <c r="G59" s="88">
        <v>0</v>
      </c>
      <c r="H59" s="87">
        <v>0</v>
      </c>
      <c r="I59" s="86">
        <v>0</v>
      </c>
      <c r="J59" s="87">
        <v>0</v>
      </c>
      <c r="K59" s="88">
        <v>0</v>
      </c>
      <c r="L59" s="87">
        <v>0</v>
      </c>
      <c r="M59" s="86">
        <v>0</v>
      </c>
      <c r="N59" s="87">
        <v>0</v>
      </c>
      <c r="O59" s="89">
        <v>0</v>
      </c>
      <c r="P59" s="87">
        <v>0</v>
      </c>
      <c r="Q59" s="86">
        <v>0</v>
      </c>
      <c r="R59" s="87">
        <v>0</v>
      </c>
      <c r="S59" s="86">
        <v>0</v>
      </c>
      <c r="T59" s="90">
        <v>0</v>
      </c>
      <c r="U59" s="57">
        <v>0</v>
      </c>
      <c r="V59" s="87">
        <v>0</v>
      </c>
      <c r="W59" s="91">
        <v>0</v>
      </c>
    </row>
    <row r="60" spans="2:23" s="45" customFormat="1" ht="12.75" customHeight="1">
      <c r="B60" s="227"/>
      <c r="C60" s="85" t="s">
        <v>69</v>
      </c>
      <c r="D60" s="78">
        <v>0</v>
      </c>
      <c r="E60" s="86">
        <v>0</v>
      </c>
      <c r="F60" s="87">
        <v>0</v>
      </c>
      <c r="G60" s="88">
        <v>0</v>
      </c>
      <c r="H60" s="87">
        <v>0</v>
      </c>
      <c r="I60" s="86">
        <v>0</v>
      </c>
      <c r="J60" s="87">
        <v>0</v>
      </c>
      <c r="K60" s="88">
        <v>0</v>
      </c>
      <c r="L60" s="87">
        <v>0</v>
      </c>
      <c r="M60" s="86">
        <v>0</v>
      </c>
      <c r="N60" s="87">
        <v>0</v>
      </c>
      <c r="O60" s="89">
        <v>0</v>
      </c>
      <c r="P60" s="87">
        <v>0</v>
      </c>
      <c r="Q60" s="86">
        <v>0</v>
      </c>
      <c r="R60" s="87">
        <v>0</v>
      </c>
      <c r="S60" s="86">
        <v>0</v>
      </c>
      <c r="T60" s="90">
        <v>0</v>
      </c>
      <c r="U60" s="57">
        <v>0</v>
      </c>
      <c r="V60" s="87">
        <v>0</v>
      </c>
      <c r="W60" s="91">
        <v>0</v>
      </c>
    </row>
    <row r="61" spans="2:23" s="45" customFormat="1" ht="12.75" customHeight="1">
      <c r="B61" s="228"/>
      <c r="C61" s="85" t="s">
        <v>17</v>
      </c>
      <c r="D61" s="78">
        <v>0</v>
      </c>
      <c r="E61" s="86">
        <v>0</v>
      </c>
      <c r="F61" s="87">
        <v>0</v>
      </c>
      <c r="G61" s="88">
        <v>0</v>
      </c>
      <c r="H61" s="87">
        <v>0</v>
      </c>
      <c r="I61" s="86">
        <v>0</v>
      </c>
      <c r="J61" s="87">
        <v>0</v>
      </c>
      <c r="K61" s="88">
        <v>0</v>
      </c>
      <c r="L61" s="87">
        <v>0</v>
      </c>
      <c r="M61" s="86">
        <v>0</v>
      </c>
      <c r="N61" s="87">
        <v>0</v>
      </c>
      <c r="O61" s="89">
        <v>0</v>
      </c>
      <c r="P61" s="87">
        <v>1</v>
      </c>
      <c r="Q61" s="86">
        <v>93.12</v>
      </c>
      <c r="R61" s="87">
        <v>0</v>
      </c>
      <c r="S61" s="86">
        <v>0</v>
      </c>
      <c r="T61" s="90">
        <v>1</v>
      </c>
      <c r="U61" s="57">
        <v>93.12</v>
      </c>
      <c r="V61" s="87">
        <v>1</v>
      </c>
      <c r="W61" s="91">
        <v>2</v>
      </c>
    </row>
    <row r="62" spans="2:23" s="45" customFormat="1" ht="12.75" customHeight="1">
      <c r="B62" s="209" t="s">
        <v>43</v>
      </c>
      <c r="C62" s="210"/>
      <c r="D62" s="78">
        <v>0</v>
      </c>
      <c r="E62" s="86">
        <v>0</v>
      </c>
      <c r="F62" s="87">
        <v>0</v>
      </c>
      <c r="G62" s="88">
        <v>0</v>
      </c>
      <c r="H62" s="87">
        <v>1</v>
      </c>
      <c r="I62" s="86">
        <v>85.45</v>
      </c>
      <c r="J62" s="87">
        <v>0</v>
      </c>
      <c r="K62" s="88">
        <v>0</v>
      </c>
      <c r="L62" s="87">
        <v>1</v>
      </c>
      <c r="M62" s="86">
        <v>94.4</v>
      </c>
      <c r="N62" s="87">
        <v>0</v>
      </c>
      <c r="O62" s="89">
        <v>0</v>
      </c>
      <c r="P62" s="87">
        <v>8</v>
      </c>
      <c r="Q62" s="86">
        <v>93.78</v>
      </c>
      <c r="R62" s="87">
        <v>0</v>
      </c>
      <c r="S62" s="86">
        <v>0</v>
      </c>
      <c r="T62" s="90">
        <v>10</v>
      </c>
      <c r="U62" s="57">
        <v>93.009</v>
      </c>
      <c r="V62" s="87">
        <v>0</v>
      </c>
      <c r="W62" s="91">
        <v>10</v>
      </c>
    </row>
    <row r="63" spans="2:23" s="45" customFormat="1" ht="12.75" customHeight="1">
      <c r="B63" s="209" t="s">
        <v>44</v>
      </c>
      <c r="C63" s="210"/>
      <c r="D63" s="78">
        <v>2</v>
      </c>
      <c r="E63" s="86">
        <v>98.83</v>
      </c>
      <c r="F63" s="87">
        <v>0</v>
      </c>
      <c r="G63" s="88">
        <v>0</v>
      </c>
      <c r="H63" s="87">
        <v>0</v>
      </c>
      <c r="I63" s="86">
        <v>0</v>
      </c>
      <c r="J63" s="87">
        <v>0</v>
      </c>
      <c r="K63" s="88">
        <v>0</v>
      </c>
      <c r="L63" s="87">
        <v>0</v>
      </c>
      <c r="M63" s="86">
        <v>0</v>
      </c>
      <c r="N63" s="87">
        <v>0</v>
      </c>
      <c r="O63" s="89">
        <v>0</v>
      </c>
      <c r="P63" s="87">
        <v>4</v>
      </c>
      <c r="Q63" s="86">
        <v>90.78</v>
      </c>
      <c r="R63" s="87">
        <v>0</v>
      </c>
      <c r="S63" s="86">
        <v>0</v>
      </c>
      <c r="T63" s="90">
        <v>6</v>
      </c>
      <c r="U63" s="57">
        <v>93.46333333333332</v>
      </c>
      <c r="V63" s="87">
        <v>0</v>
      </c>
      <c r="W63" s="91">
        <v>6</v>
      </c>
    </row>
    <row r="64" spans="2:23" s="45" customFormat="1" ht="12.75" customHeight="1">
      <c r="B64" s="209" t="s">
        <v>45</v>
      </c>
      <c r="C64" s="210"/>
      <c r="D64" s="92">
        <v>0</v>
      </c>
      <c r="E64" s="86">
        <v>0</v>
      </c>
      <c r="F64" s="87">
        <v>0</v>
      </c>
      <c r="G64" s="88">
        <v>0</v>
      </c>
      <c r="H64" s="87">
        <v>0</v>
      </c>
      <c r="I64" s="86">
        <v>0</v>
      </c>
      <c r="J64" s="87">
        <v>0</v>
      </c>
      <c r="K64" s="88">
        <v>0</v>
      </c>
      <c r="L64" s="87">
        <v>0</v>
      </c>
      <c r="M64" s="86">
        <v>0</v>
      </c>
      <c r="N64" s="87">
        <v>0</v>
      </c>
      <c r="O64" s="89">
        <v>0</v>
      </c>
      <c r="P64" s="87">
        <v>84</v>
      </c>
      <c r="Q64" s="86">
        <v>93.0225</v>
      </c>
      <c r="R64" s="87">
        <v>0</v>
      </c>
      <c r="S64" s="86">
        <v>0</v>
      </c>
      <c r="T64" s="90">
        <v>84</v>
      </c>
      <c r="U64" s="57">
        <v>93.0225</v>
      </c>
      <c r="V64" s="87">
        <v>0</v>
      </c>
      <c r="W64" s="91">
        <v>84</v>
      </c>
    </row>
    <row r="65" spans="2:23" s="45" customFormat="1" ht="12.75" customHeight="1" thickBot="1">
      <c r="B65" s="220" t="s">
        <v>108</v>
      </c>
      <c r="C65" s="221"/>
      <c r="D65" s="72">
        <v>2</v>
      </c>
      <c r="E65" s="71">
        <v>98.83</v>
      </c>
      <c r="F65" s="72">
        <v>0</v>
      </c>
      <c r="G65" s="73">
        <v>0</v>
      </c>
      <c r="H65" s="72">
        <v>1</v>
      </c>
      <c r="I65" s="71">
        <v>85.45</v>
      </c>
      <c r="J65" s="72">
        <v>0</v>
      </c>
      <c r="K65" s="73">
        <v>0</v>
      </c>
      <c r="L65" s="72">
        <v>1</v>
      </c>
      <c r="M65" s="71">
        <v>94.4</v>
      </c>
      <c r="N65" s="72">
        <v>0</v>
      </c>
      <c r="O65" s="74">
        <v>0</v>
      </c>
      <c r="P65" s="72">
        <v>101</v>
      </c>
      <c r="Q65" s="71">
        <v>92.47594059405941</v>
      </c>
      <c r="R65" s="72">
        <v>0</v>
      </c>
      <c r="S65" s="71">
        <v>0</v>
      </c>
      <c r="T65" s="72">
        <v>105</v>
      </c>
      <c r="U65" s="71">
        <v>92.54838095238095</v>
      </c>
      <c r="V65" s="72">
        <v>1</v>
      </c>
      <c r="W65" s="93">
        <v>106</v>
      </c>
    </row>
    <row r="66" spans="2:23" s="45" customFormat="1" ht="12.75" customHeight="1" thickBot="1" thickTop="1">
      <c r="B66" s="222" t="s">
        <v>109</v>
      </c>
      <c r="C66" s="223"/>
      <c r="D66" s="94">
        <v>2</v>
      </c>
      <c r="E66" s="95">
        <v>98.83</v>
      </c>
      <c r="F66" s="94">
        <v>1</v>
      </c>
      <c r="G66" s="96">
        <v>96.33</v>
      </c>
      <c r="H66" s="94">
        <v>73</v>
      </c>
      <c r="I66" s="95">
        <v>90.67479452054795</v>
      </c>
      <c r="J66" s="94">
        <v>54</v>
      </c>
      <c r="K66" s="96">
        <v>97.17055555555555</v>
      </c>
      <c r="L66" s="94">
        <v>650</v>
      </c>
      <c r="M66" s="95">
        <v>94.51409230769231</v>
      </c>
      <c r="N66" s="94">
        <v>0</v>
      </c>
      <c r="O66" s="97">
        <v>0</v>
      </c>
      <c r="P66" s="94">
        <v>674</v>
      </c>
      <c r="Q66" s="95">
        <v>94.43014836795253</v>
      </c>
      <c r="R66" s="94">
        <v>8</v>
      </c>
      <c r="S66" s="95">
        <v>97.00625</v>
      </c>
      <c r="T66" s="98">
        <v>1454</v>
      </c>
      <c r="U66" s="95">
        <v>94.92200137551582</v>
      </c>
      <c r="V66" s="94">
        <v>71</v>
      </c>
      <c r="W66" s="99">
        <v>1525</v>
      </c>
    </row>
    <row r="71" ht="13.5" customHeight="1"/>
    <row r="72" ht="13.5" customHeight="1"/>
    <row r="86" ht="13.5" customHeight="1"/>
    <row r="87" ht="13.5" customHeight="1"/>
    <row r="98" ht="13.5" customHeight="1"/>
    <row r="99" ht="13.5" customHeight="1"/>
    <row r="114" ht="14.25" customHeight="1"/>
    <row r="115" ht="14.25" customHeight="1"/>
    <row r="118" ht="13.5" customHeight="1"/>
    <row r="119" ht="13.5" customHeight="1"/>
  </sheetData>
  <mergeCells count="23">
    <mergeCell ref="P3:Q3"/>
    <mergeCell ref="R3:S3"/>
    <mergeCell ref="T3:U3"/>
    <mergeCell ref="F3:G3"/>
    <mergeCell ref="H3:I3"/>
    <mergeCell ref="J3:K3"/>
    <mergeCell ref="L3:M3"/>
    <mergeCell ref="B65:C65"/>
    <mergeCell ref="B66:C66"/>
    <mergeCell ref="B47:C47"/>
    <mergeCell ref="B62:C62"/>
    <mergeCell ref="B48:B51"/>
    <mergeCell ref="B52:B61"/>
    <mergeCell ref="B3:C4"/>
    <mergeCell ref="T2:W2"/>
    <mergeCell ref="B63:C63"/>
    <mergeCell ref="B64:C64"/>
    <mergeCell ref="B31:C31"/>
    <mergeCell ref="B5:B19"/>
    <mergeCell ref="B20:B30"/>
    <mergeCell ref="B32:B46"/>
    <mergeCell ref="D3:E3"/>
    <mergeCell ref="N3:O3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3"/>
  <sheetViews>
    <sheetView showZeros="0" zoomScaleSheetLayoutView="100" workbookViewId="0" topLeftCell="A1">
      <selection activeCell="R5" sqref="R5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15" width="3.875" style="0" customWidth="1"/>
    <col min="16" max="16" width="4.125" style="0" customWidth="1"/>
    <col min="17" max="19" width="3.875" style="0" customWidth="1"/>
    <col min="20" max="20" width="4.25390625" style="0" customWidth="1"/>
    <col min="21" max="21" width="3.875" style="0" customWidth="1"/>
    <col min="22" max="23" width="4.50390625" style="0" customWidth="1"/>
  </cols>
  <sheetData>
    <row r="1" ht="14.25">
      <c r="D1" s="44" t="s">
        <v>167</v>
      </c>
    </row>
    <row r="2" ht="14.25">
      <c r="D2" s="44"/>
    </row>
    <row r="3" spans="20:23" s="45" customFormat="1" ht="13.5" customHeight="1" thickBot="1">
      <c r="T3" s="208" t="s">
        <v>30</v>
      </c>
      <c r="U3" s="208"/>
      <c r="V3" s="208"/>
      <c r="W3" s="208"/>
    </row>
    <row r="4" spans="2:23" s="45" customFormat="1" ht="12.75" customHeight="1">
      <c r="B4" s="204" t="s">
        <v>87</v>
      </c>
      <c r="C4" s="205"/>
      <c r="D4" s="216" t="s">
        <v>88</v>
      </c>
      <c r="E4" s="217"/>
      <c r="F4" s="218" t="s">
        <v>89</v>
      </c>
      <c r="G4" s="219"/>
      <c r="H4" s="216" t="s">
        <v>90</v>
      </c>
      <c r="I4" s="217"/>
      <c r="J4" s="218" t="s">
        <v>91</v>
      </c>
      <c r="K4" s="219"/>
      <c r="L4" s="218" t="s">
        <v>92</v>
      </c>
      <c r="M4" s="219"/>
      <c r="N4" s="218" t="s">
        <v>93</v>
      </c>
      <c r="O4" s="219"/>
      <c r="P4" s="218" t="s">
        <v>16</v>
      </c>
      <c r="Q4" s="219"/>
      <c r="R4" s="218" t="s">
        <v>305</v>
      </c>
      <c r="S4" s="219"/>
      <c r="T4" s="230" t="s">
        <v>17</v>
      </c>
      <c r="U4" s="231"/>
      <c r="V4" s="46" t="s">
        <v>94</v>
      </c>
      <c r="W4" s="47" t="s">
        <v>95</v>
      </c>
    </row>
    <row r="5" spans="2:23" s="45" customFormat="1" ht="12.75" customHeight="1">
      <c r="B5" s="206"/>
      <c r="C5" s="207"/>
      <c r="D5" s="48" t="s">
        <v>96</v>
      </c>
      <c r="E5" s="49" t="s">
        <v>97</v>
      </c>
      <c r="F5" s="50" t="s">
        <v>96</v>
      </c>
      <c r="G5" s="49" t="s">
        <v>97</v>
      </c>
      <c r="H5" s="49" t="s">
        <v>96</v>
      </c>
      <c r="I5" s="49" t="s">
        <v>97</v>
      </c>
      <c r="J5" s="49" t="s">
        <v>96</v>
      </c>
      <c r="K5" s="49" t="s">
        <v>97</v>
      </c>
      <c r="L5" s="49" t="s">
        <v>96</v>
      </c>
      <c r="M5" s="49" t="s">
        <v>97</v>
      </c>
      <c r="N5" s="49" t="s">
        <v>96</v>
      </c>
      <c r="O5" s="49" t="s">
        <v>97</v>
      </c>
      <c r="P5" s="49" t="s">
        <v>96</v>
      </c>
      <c r="Q5" s="49" t="s">
        <v>97</v>
      </c>
      <c r="R5" s="49" t="s">
        <v>96</v>
      </c>
      <c r="S5" s="49" t="s">
        <v>97</v>
      </c>
      <c r="T5" s="51" t="s">
        <v>96</v>
      </c>
      <c r="U5" s="51" t="s">
        <v>97</v>
      </c>
      <c r="V5" s="48" t="s">
        <v>96</v>
      </c>
      <c r="W5" s="52" t="s">
        <v>96</v>
      </c>
    </row>
    <row r="6" spans="2:23" s="45" customFormat="1" ht="12.75" customHeight="1">
      <c r="B6" s="213" t="s">
        <v>98</v>
      </c>
      <c r="C6" s="42" t="s">
        <v>56</v>
      </c>
      <c r="D6" s="55">
        <v>0</v>
      </c>
      <c r="E6" s="55">
        <v>0</v>
      </c>
      <c r="F6" s="55">
        <v>0</v>
      </c>
      <c r="G6" s="55">
        <v>0</v>
      </c>
      <c r="H6" s="55">
        <v>2</v>
      </c>
      <c r="I6" s="53">
        <v>63.59</v>
      </c>
      <c r="J6" s="55">
        <v>0</v>
      </c>
      <c r="K6" s="53">
        <v>0</v>
      </c>
      <c r="L6" s="55">
        <v>0</v>
      </c>
      <c r="M6" s="55">
        <v>0</v>
      </c>
      <c r="N6" s="55">
        <v>0</v>
      </c>
      <c r="O6" s="55">
        <v>0</v>
      </c>
      <c r="P6" s="55">
        <v>28</v>
      </c>
      <c r="Q6" s="54">
        <v>90.31892857142859</v>
      </c>
      <c r="R6" s="55">
        <v>0</v>
      </c>
      <c r="S6" s="55">
        <v>0</v>
      </c>
      <c r="T6" s="56">
        <v>30</v>
      </c>
      <c r="U6" s="176">
        <v>88.537</v>
      </c>
      <c r="V6" s="55">
        <v>15</v>
      </c>
      <c r="W6" s="58">
        <v>45</v>
      </c>
    </row>
    <row r="7" spans="2:23" s="45" customFormat="1" ht="12.75" customHeight="1">
      <c r="B7" s="214"/>
      <c r="C7" s="42" t="s">
        <v>57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3">
        <v>0</v>
      </c>
      <c r="J7" s="55">
        <v>0</v>
      </c>
      <c r="K7" s="53">
        <v>0</v>
      </c>
      <c r="L7" s="55">
        <v>0</v>
      </c>
      <c r="M7" s="55">
        <v>0</v>
      </c>
      <c r="N7" s="55">
        <v>0</v>
      </c>
      <c r="O7" s="55">
        <v>0</v>
      </c>
      <c r="P7" s="55">
        <v>36</v>
      </c>
      <c r="Q7" s="54">
        <v>93.0775</v>
      </c>
      <c r="R7" s="55">
        <v>0</v>
      </c>
      <c r="S7" s="55">
        <v>0</v>
      </c>
      <c r="T7" s="56">
        <v>36</v>
      </c>
      <c r="U7" s="176">
        <v>93.0775</v>
      </c>
      <c r="V7" s="55">
        <v>10</v>
      </c>
      <c r="W7" s="58">
        <v>46</v>
      </c>
    </row>
    <row r="8" spans="2:23" s="45" customFormat="1" ht="12.75" customHeight="1">
      <c r="B8" s="214"/>
      <c r="C8" s="42" t="s">
        <v>58</v>
      </c>
      <c r="D8" s="55">
        <v>0</v>
      </c>
      <c r="E8" s="55">
        <v>0</v>
      </c>
      <c r="F8" s="55">
        <v>0</v>
      </c>
      <c r="G8" s="55">
        <v>0</v>
      </c>
      <c r="H8" s="55">
        <v>5</v>
      </c>
      <c r="I8" s="53">
        <v>95.57</v>
      </c>
      <c r="J8" s="55">
        <v>0</v>
      </c>
      <c r="K8" s="53">
        <v>0</v>
      </c>
      <c r="L8" s="55">
        <v>0</v>
      </c>
      <c r="M8" s="55">
        <v>0</v>
      </c>
      <c r="N8" s="55">
        <v>0</v>
      </c>
      <c r="O8" s="55">
        <v>0</v>
      </c>
      <c r="P8" s="55">
        <v>33</v>
      </c>
      <c r="Q8" s="54">
        <v>89.16727272727275</v>
      </c>
      <c r="R8" s="55">
        <v>0</v>
      </c>
      <c r="S8" s="55">
        <v>0</v>
      </c>
      <c r="T8" s="56">
        <v>38</v>
      </c>
      <c r="U8" s="176">
        <v>90.00973684210527</v>
      </c>
      <c r="V8" s="55">
        <v>4</v>
      </c>
      <c r="W8" s="58">
        <v>42</v>
      </c>
    </row>
    <row r="9" spans="2:23" s="45" customFormat="1" ht="12.75" customHeight="1">
      <c r="B9" s="214"/>
      <c r="C9" s="42" t="s">
        <v>59</v>
      </c>
      <c r="D9" s="55">
        <v>0</v>
      </c>
      <c r="E9" s="55">
        <v>0</v>
      </c>
      <c r="F9" s="55">
        <v>0</v>
      </c>
      <c r="G9" s="55">
        <v>0</v>
      </c>
      <c r="H9" s="55">
        <v>1</v>
      </c>
      <c r="I9" s="53">
        <v>94.95</v>
      </c>
      <c r="J9" s="55">
        <v>0</v>
      </c>
      <c r="K9" s="53">
        <v>0</v>
      </c>
      <c r="L9" s="55">
        <v>0</v>
      </c>
      <c r="M9" s="55">
        <v>0</v>
      </c>
      <c r="N9" s="55">
        <v>0</v>
      </c>
      <c r="O9" s="55">
        <v>0</v>
      </c>
      <c r="P9" s="55">
        <v>20</v>
      </c>
      <c r="Q9" s="54">
        <v>91.445</v>
      </c>
      <c r="R9" s="55">
        <v>0</v>
      </c>
      <c r="S9" s="55">
        <v>0</v>
      </c>
      <c r="T9" s="56">
        <v>21</v>
      </c>
      <c r="U9" s="176">
        <v>91.61190476190477</v>
      </c>
      <c r="V9" s="55">
        <v>2</v>
      </c>
      <c r="W9" s="58">
        <v>23</v>
      </c>
    </row>
    <row r="10" spans="2:23" s="45" customFormat="1" ht="12.75" customHeight="1">
      <c r="B10" s="214"/>
      <c r="C10" s="42" t="s">
        <v>60</v>
      </c>
      <c r="D10" s="55">
        <v>0</v>
      </c>
      <c r="E10" s="55">
        <v>0</v>
      </c>
      <c r="F10" s="55">
        <v>0</v>
      </c>
      <c r="G10" s="55">
        <v>0</v>
      </c>
      <c r="H10" s="55">
        <v>7</v>
      </c>
      <c r="I10" s="53">
        <v>92.57</v>
      </c>
      <c r="J10" s="55">
        <v>0</v>
      </c>
      <c r="K10" s="53">
        <v>0</v>
      </c>
      <c r="L10" s="55">
        <v>0</v>
      </c>
      <c r="M10" s="55">
        <v>0</v>
      </c>
      <c r="N10" s="55">
        <v>0</v>
      </c>
      <c r="O10" s="55">
        <v>0</v>
      </c>
      <c r="P10" s="55">
        <v>131</v>
      </c>
      <c r="Q10" s="54">
        <v>92.19839694656488</v>
      </c>
      <c r="R10" s="55">
        <v>0</v>
      </c>
      <c r="S10" s="55">
        <v>0</v>
      </c>
      <c r="T10" s="56">
        <v>138</v>
      </c>
      <c r="U10" s="176">
        <v>92.21724637681159</v>
      </c>
      <c r="V10" s="55">
        <v>42</v>
      </c>
      <c r="W10" s="58">
        <v>180</v>
      </c>
    </row>
    <row r="11" spans="2:23" s="45" customFormat="1" ht="12.75" customHeight="1">
      <c r="B11" s="214"/>
      <c r="C11" s="42" t="s">
        <v>61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3">
        <v>0</v>
      </c>
      <c r="J11" s="55">
        <v>0</v>
      </c>
      <c r="K11" s="53">
        <v>0</v>
      </c>
      <c r="L11" s="55">
        <v>0</v>
      </c>
      <c r="M11" s="55">
        <v>0</v>
      </c>
      <c r="N11" s="55">
        <v>0</v>
      </c>
      <c r="O11" s="55">
        <v>0</v>
      </c>
      <c r="P11" s="55">
        <v>85</v>
      </c>
      <c r="Q11" s="54">
        <v>94.51682352941177</v>
      </c>
      <c r="R11" s="55">
        <v>0</v>
      </c>
      <c r="S11" s="55">
        <v>0</v>
      </c>
      <c r="T11" s="56">
        <v>85</v>
      </c>
      <c r="U11" s="176">
        <v>94.51682352941177</v>
      </c>
      <c r="V11" s="55">
        <v>8</v>
      </c>
      <c r="W11" s="58">
        <v>93</v>
      </c>
    </row>
    <row r="12" spans="2:23" s="45" customFormat="1" ht="12.75" customHeight="1">
      <c r="B12" s="214"/>
      <c r="C12" s="42" t="s">
        <v>62</v>
      </c>
      <c r="D12" s="55">
        <v>0</v>
      </c>
      <c r="E12" s="55">
        <v>0</v>
      </c>
      <c r="F12" s="55">
        <v>0</v>
      </c>
      <c r="G12" s="55">
        <v>0</v>
      </c>
      <c r="H12" s="55">
        <v>1</v>
      </c>
      <c r="I12" s="53">
        <v>75</v>
      </c>
      <c r="J12" s="55">
        <v>0</v>
      </c>
      <c r="K12" s="53">
        <v>0</v>
      </c>
      <c r="L12" s="55">
        <v>0</v>
      </c>
      <c r="M12" s="55">
        <v>0</v>
      </c>
      <c r="N12" s="55">
        <v>0</v>
      </c>
      <c r="O12" s="55">
        <v>0</v>
      </c>
      <c r="P12" s="55">
        <v>23</v>
      </c>
      <c r="Q12" s="54">
        <v>90.10913043478261</v>
      </c>
      <c r="R12" s="55">
        <v>0</v>
      </c>
      <c r="S12" s="55">
        <v>0</v>
      </c>
      <c r="T12" s="56">
        <v>24</v>
      </c>
      <c r="U12" s="176">
        <v>89.47958333333334</v>
      </c>
      <c r="V12" s="55">
        <v>1</v>
      </c>
      <c r="W12" s="58">
        <v>25</v>
      </c>
    </row>
    <row r="13" spans="2:23" s="45" customFormat="1" ht="12.75" customHeight="1">
      <c r="B13" s="214"/>
      <c r="C13" s="42" t="s">
        <v>63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3">
        <v>0</v>
      </c>
      <c r="J13" s="55">
        <v>0</v>
      </c>
      <c r="K13" s="53">
        <v>0</v>
      </c>
      <c r="L13" s="55">
        <v>0</v>
      </c>
      <c r="M13" s="55">
        <v>0</v>
      </c>
      <c r="N13" s="55">
        <v>0</v>
      </c>
      <c r="O13" s="55">
        <v>0</v>
      </c>
      <c r="P13" s="55">
        <v>33</v>
      </c>
      <c r="Q13" s="54">
        <v>91.24272727272727</v>
      </c>
      <c r="R13" s="55">
        <v>0</v>
      </c>
      <c r="S13" s="55">
        <v>0</v>
      </c>
      <c r="T13" s="56">
        <v>33</v>
      </c>
      <c r="U13" s="176">
        <v>91.24272727272727</v>
      </c>
      <c r="V13" s="55">
        <v>1</v>
      </c>
      <c r="W13" s="58">
        <v>34</v>
      </c>
    </row>
    <row r="14" spans="2:23" s="45" customFormat="1" ht="12.75" customHeight="1">
      <c r="B14" s="214"/>
      <c r="C14" s="42" t="s">
        <v>64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3">
        <v>0</v>
      </c>
      <c r="J14" s="55">
        <v>0</v>
      </c>
      <c r="K14" s="53">
        <v>0</v>
      </c>
      <c r="L14" s="55">
        <v>0</v>
      </c>
      <c r="M14" s="55">
        <v>0</v>
      </c>
      <c r="N14" s="55">
        <v>0</v>
      </c>
      <c r="O14" s="55">
        <v>0</v>
      </c>
      <c r="P14" s="55">
        <v>78</v>
      </c>
      <c r="Q14" s="54">
        <v>93.15512820512821</v>
      </c>
      <c r="R14" s="55">
        <v>0</v>
      </c>
      <c r="S14" s="55">
        <v>0</v>
      </c>
      <c r="T14" s="56">
        <v>78</v>
      </c>
      <c r="U14" s="176">
        <v>93.15512820512821</v>
      </c>
      <c r="V14" s="55">
        <v>5</v>
      </c>
      <c r="W14" s="58">
        <v>83</v>
      </c>
    </row>
    <row r="15" spans="2:23" s="45" customFormat="1" ht="12.75" customHeight="1">
      <c r="B15" s="214"/>
      <c r="C15" s="42" t="s">
        <v>65</v>
      </c>
      <c r="D15" s="55">
        <v>0</v>
      </c>
      <c r="E15" s="55">
        <v>0</v>
      </c>
      <c r="F15" s="55">
        <v>0</v>
      </c>
      <c r="G15" s="55">
        <v>0</v>
      </c>
      <c r="H15" s="55">
        <v>1</v>
      </c>
      <c r="I15" s="53">
        <v>60.74</v>
      </c>
      <c r="J15" s="55">
        <v>0</v>
      </c>
      <c r="K15" s="53">
        <v>0</v>
      </c>
      <c r="L15" s="55">
        <v>0</v>
      </c>
      <c r="M15" s="55">
        <v>0</v>
      </c>
      <c r="N15" s="55">
        <v>0</v>
      </c>
      <c r="O15" s="55">
        <v>0</v>
      </c>
      <c r="P15" s="55">
        <v>44</v>
      </c>
      <c r="Q15" s="54">
        <v>93.70954545454543</v>
      </c>
      <c r="R15" s="55">
        <v>0</v>
      </c>
      <c r="S15" s="55">
        <v>0</v>
      </c>
      <c r="T15" s="56">
        <v>45</v>
      </c>
      <c r="U15" s="176">
        <v>92.97688888888887</v>
      </c>
      <c r="V15" s="55">
        <v>11</v>
      </c>
      <c r="W15" s="58">
        <v>56</v>
      </c>
    </row>
    <row r="16" spans="2:23" s="45" customFormat="1" ht="12.75" customHeight="1">
      <c r="B16" s="214"/>
      <c r="C16" s="42" t="s">
        <v>66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3">
        <v>0</v>
      </c>
      <c r="J16" s="55">
        <v>3</v>
      </c>
      <c r="K16" s="53">
        <v>92.82</v>
      </c>
      <c r="L16" s="55">
        <v>3</v>
      </c>
      <c r="M16" s="55">
        <v>93.88</v>
      </c>
      <c r="N16" s="55">
        <v>0</v>
      </c>
      <c r="O16" s="55">
        <v>0</v>
      </c>
      <c r="P16" s="55">
        <v>30</v>
      </c>
      <c r="Q16" s="54">
        <v>93.29</v>
      </c>
      <c r="R16" s="55">
        <v>0</v>
      </c>
      <c r="S16" s="55">
        <v>0</v>
      </c>
      <c r="T16" s="56">
        <v>36</v>
      </c>
      <c r="U16" s="176">
        <v>93.3</v>
      </c>
      <c r="V16" s="55">
        <v>0</v>
      </c>
      <c r="W16" s="58">
        <v>36</v>
      </c>
    </row>
    <row r="17" spans="2:23" s="45" customFormat="1" ht="12.75" customHeight="1">
      <c r="B17" s="214"/>
      <c r="C17" s="42" t="s">
        <v>67</v>
      </c>
      <c r="D17" s="55">
        <v>1</v>
      </c>
      <c r="E17" s="55">
        <v>49.38</v>
      </c>
      <c r="F17" s="55">
        <v>0</v>
      </c>
      <c r="G17" s="55">
        <v>0</v>
      </c>
      <c r="H17" s="55">
        <v>0</v>
      </c>
      <c r="I17" s="53">
        <v>0</v>
      </c>
      <c r="J17" s="55">
        <v>0</v>
      </c>
      <c r="K17" s="53">
        <v>0</v>
      </c>
      <c r="L17" s="55">
        <v>0</v>
      </c>
      <c r="M17" s="55">
        <v>0</v>
      </c>
      <c r="N17" s="55">
        <v>0</v>
      </c>
      <c r="O17" s="55">
        <v>0</v>
      </c>
      <c r="P17" s="55">
        <v>113</v>
      </c>
      <c r="Q17" s="54">
        <v>93.89619469026549</v>
      </c>
      <c r="R17" s="55">
        <v>0</v>
      </c>
      <c r="S17" s="55">
        <v>0</v>
      </c>
      <c r="T17" s="56">
        <v>114</v>
      </c>
      <c r="U17" s="176">
        <v>93.50570175438597</v>
      </c>
      <c r="V17" s="55">
        <v>19</v>
      </c>
      <c r="W17" s="58">
        <v>133</v>
      </c>
    </row>
    <row r="18" spans="2:23" s="45" customFormat="1" ht="12.75" customHeight="1">
      <c r="B18" s="214"/>
      <c r="C18" s="42" t="s">
        <v>68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3">
        <v>0</v>
      </c>
      <c r="J18" s="55">
        <v>0</v>
      </c>
      <c r="K18" s="53">
        <v>0</v>
      </c>
      <c r="L18" s="55">
        <v>0</v>
      </c>
      <c r="M18" s="55">
        <v>0</v>
      </c>
      <c r="N18" s="55">
        <v>0</v>
      </c>
      <c r="O18" s="55">
        <v>0</v>
      </c>
      <c r="P18" s="55">
        <v>38</v>
      </c>
      <c r="Q18" s="54">
        <v>92.46263157894737</v>
      </c>
      <c r="R18" s="55">
        <v>0</v>
      </c>
      <c r="S18" s="55">
        <v>0</v>
      </c>
      <c r="T18" s="56">
        <v>38</v>
      </c>
      <c r="U18" s="176">
        <v>92.46263157894737</v>
      </c>
      <c r="V18" s="55">
        <v>2</v>
      </c>
      <c r="W18" s="58">
        <v>40</v>
      </c>
    </row>
    <row r="19" spans="2:23" s="45" customFormat="1" ht="12.75" customHeight="1">
      <c r="B19" s="214"/>
      <c r="C19" s="42" t="s">
        <v>69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3">
        <v>0</v>
      </c>
      <c r="J19" s="55">
        <v>1</v>
      </c>
      <c r="K19" s="53">
        <v>96.23</v>
      </c>
      <c r="L19" s="55">
        <v>0</v>
      </c>
      <c r="M19" s="55">
        <v>0</v>
      </c>
      <c r="N19" s="55">
        <v>0</v>
      </c>
      <c r="O19" s="55">
        <v>0</v>
      </c>
      <c r="P19" s="55">
        <v>22</v>
      </c>
      <c r="Q19" s="54">
        <v>92.20727272727272</v>
      </c>
      <c r="R19" s="55">
        <v>0</v>
      </c>
      <c r="S19" s="55">
        <v>0</v>
      </c>
      <c r="T19" s="56">
        <v>23</v>
      </c>
      <c r="U19" s="176">
        <v>92.38217391304347</v>
      </c>
      <c r="V19" s="55">
        <v>4</v>
      </c>
      <c r="W19" s="58">
        <v>27</v>
      </c>
    </row>
    <row r="20" spans="2:23" s="45" customFormat="1" ht="12.75" customHeight="1">
      <c r="B20" s="215"/>
      <c r="C20" s="42" t="s">
        <v>17</v>
      </c>
      <c r="D20" s="55">
        <v>1</v>
      </c>
      <c r="E20" s="55">
        <v>49.38</v>
      </c>
      <c r="F20" s="55">
        <v>0</v>
      </c>
      <c r="G20" s="55">
        <v>0</v>
      </c>
      <c r="H20" s="55">
        <v>17</v>
      </c>
      <c r="I20" s="53">
        <v>87.27705882352942</v>
      </c>
      <c r="J20" s="55">
        <v>4</v>
      </c>
      <c r="K20" s="53">
        <v>93.6725</v>
      </c>
      <c r="L20" s="55">
        <v>3</v>
      </c>
      <c r="M20" s="55">
        <v>93.88</v>
      </c>
      <c r="N20" s="55">
        <v>0</v>
      </c>
      <c r="O20" s="55">
        <v>0</v>
      </c>
      <c r="P20" s="177">
        <v>714</v>
      </c>
      <c r="Q20" s="54">
        <v>92.69889355742298</v>
      </c>
      <c r="R20" s="55">
        <v>0</v>
      </c>
      <c r="S20" s="55">
        <v>0</v>
      </c>
      <c r="T20" s="61">
        <v>739</v>
      </c>
      <c r="U20" s="176">
        <v>92.5256156968877</v>
      </c>
      <c r="V20" s="55">
        <v>124</v>
      </c>
      <c r="W20" s="62">
        <v>863</v>
      </c>
    </row>
    <row r="21" spans="2:23" s="45" customFormat="1" ht="12.75" customHeight="1">
      <c r="B21" s="213" t="s">
        <v>99</v>
      </c>
      <c r="C21" s="63" t="s">
        <v>70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3">
        <v>0</v>
      </c>
      <c r="J21" s="55">
        <v>0</v>
      </c>
      <c r="K21" s="53">
        <v>0</v>
      </c>
      <c r="L21" s="55">
        <v>0</v>
      </c>
      <c r="M21" s="55">
        <v>0</v>
      </c>
      <c r="N21" s="55">
        <v>0</v>
      </c>
      <c r="O21" s="55">
        <v>0</v>
      </c>
      <c r="P21" s="55">
        <v>265</v>
      </c>
      <c r="Q21" s="54">
        <v>93.97</v>
      </c>
      <c r="R21" s="55">
        <v>0</v>
      </c>
      <c r="S21" s="55">
        <v>0</v>
      </c>
      <c r="T21" s="61">
        <v>265</v>
      </c>
      <c r="U21" s="176">
        <v>93.97</v>
      </c>
      <c r="V21" s="55">
        <v>17</v>
      </c>
      <c r="W21" s="62">
        <v>282</v>
      </c>
    </row>
    <row r="22" spans="2:23" s="45" customFormat="1" ht="12.75" customHeight="1">
      <c r="B22" s="214"/>
      <c r="C22" s="63" t="s">
        <v>71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3">
        <v>0</v>
      </c>
      <c r="J22" s="55">
        <v>0</v>
      </c>
      <c r="K22" s="53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118</v>
      </c>
      <c r="Q22" s="54">
        <v>94.09</v>
      </c>
      <c r="R22" s="55">
        <v>0</v>
      </c>
      <c r="S22" s="55">
        <v>0</v>
      </c>
      <c r="T22" s="56">
        <v>118</v>
      </c>
      <c r="U22" s="176">
        <v>94.09</v>
      </c>
      <c r="V22" s="55">
        <v>9</v>
      </c>
      <c r="W22" s="58">
        <v>127</v>
      </c>
    </row>
    <row r="23" spans="2:23" s="45" customFormat="1" ht="12.75" customHeight="1">
      <c r="B23" s="214"/>
      <c r="C23" s="63" t="s">
        <v>72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3">
        <v>0</v>
      </c>
      <c r="J23" s="55">
        <v>0</v>
      </c>
      <c r="K23" s="53">
        <v>0</v>
      </c>
      <c r="L23" s="55">
        <v>0</v>
      </c>
      <c r="M23" s="55">
        <v>0</v>
      </c>
      <c r="N23" s="55">
        <v>0</v>
      </c>
      <c r="O23" s="55">
        <v>0</v>
      </c>
      <c r="P23" s="55">
        <v>135</v>
      </c>
      <c r="Q23" s="54">
        <v>94.51</v>
      </c>
      <c r="R23" s="55">
        <v>0</v>
      </c>
      <c r="S23" s="55">
        <v>0</v>
      </c>
      <c r="T23" s="56">
        <v>135</v>
      </c>
      <c r="U23" s="176">
        <v>94.51</v>
      </c>
      <c r="V23" s="55">
        <v>10</v>
      </c>
      <c r="W23" s="58">
        <v>145</v>
      </c>
    </row>
    <row r="24" spans="2:23" s="45" customFormat="1" ht="12.75" customHeight="1">
      <c r="B24" s="214"/>
      <c r="C24" s="63" t="s">
        <v>73</v>
      </c>
      <c r="D24" s="55">
        <v>0</v>
      </c>
      <c r="E24" s="55">
        <v>0</v>
      </c>
      <c r="F24" s="55">
        <v>0</v>
      </c>
      <c r="G24" s="55">
        <v>0</v>
      </c>
      <c r="H24" s="55">
        <v>1</v>
      </c>
      <c r="I24" s="53">
        <v>64.42</v>
      </c>
      <c r="J24" s="55">
        <v>0</v>
      </c>
      <c r="K24" s="53">
        <v>0</v>
      </c>
      <c r="L24" s="55">
        <v>0</v>
      </c>
      <c r="M24" s="55">
        <v>0</v>
      </c>
      <c r="N24" s="55">
        <v>0</v>
      </c>
      <c r="O24" s="55">
        <v>0</v>
      </c>
      <c r="P24" s="55">
        <v>199</v>
      </c>
      <c r="Q24" s="54">
        <v>94.53</v>
      </c>
      <c r="R24" s="55">
        <v>0</v>
      </c>
      <c r="S24" s="55">
        <v>0</v>
      </c>
      <c r="T24" s="56">
        <v>200</v>
      </c>
      <c r="U24" s="176">
        <v>94.37944999999999</v>
      </c>
      <c r="V24" s="55">
        <v>24</v>
      </c>
      <c r="W24" s="58">
        <v>224</v>
      </c>
    </row>
    <row r="25" spans="2:23" s="45" customFormat="1" ht="12.75" customHeight="1">
      <c r="B25" s="214"/>
      <c r="C25" s="63" t="s">
        <v>74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3">
        <v>0</v>
      </c>
      <c r="J25" s="55">
        <v>0</v>
      </c>
      <c r="K25" s="53">
        <v>0</v>
      </c>
      <c r="L25" s="55">
        <v>0</v>
      </c>
      <c r="M25" s="55">
        <v>0</v>
      </c>
      <c r="N25" s="55">
        <v>0</v>
      </c>
      <c r="O25" s="55">
        <v>0</v>
      </c>
      <c r="P25" s="55">
        <v>216</v>
      </c>
      <c r="Q25" s="54">
        <v>94.15</v>
      </c>
      <c r="R25" s="55">
        <v>0</v>
      </c>
      <c r="S25" s="55">
        <v>0</v>
      </c>
      <c r="T25" s="56">
        <v>216</v>
      </c>
      <c r="U25" s="176">
        <v>94.15</v>
      </c>
      <c r="V25" s="55">
        <v>18</v>
      </c>
      <c r="W25" s="58">
        <v>234</v>
      </c>
    </row>
    <row r="26" spans="2:23" s="45" customFormat="1" ht="12.75" customHeight="1">
      <c r="B26" s="214"/>
      <c r="C26" s="63" t="s">
        <v>62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3">
        <v>0</v>
      </c>
      <c r="J26" s="55">
        <v>0</v>
      </c>
      <c r="K26" s="53">
        <v>0</v>
      </c>
      <c r="L26" s="55">
        <v>0</v>
      </c>
      <c r="M26" s="55">
        <v>0</v>
      </c>
      <c r="N26" s="55">
        <v>0</v>
      </c>
      <c r="O26" s="55">
        <v>0</v>
      </c>
      <c r="P26" s="55">
        <v>67</v>
      </c>
      <c r="Q26" s="54">
        <v>94.66</v>
      </c>
      <c r="R26" s="55">
        <v>0</v>
      </c>
      <c r="S26" s="55">
        <v>0</v>
      </c>
      <c r="T26" s="56">
        <v>67</v>
      </c>
      <c r="U26" s="176">
        <v>94.66</v>
      </c>
      <c r="V26" s="55">
        <v>6</v>
      </c>
      <c r="W26" s="58">
        <v>73</v>
      </c>
    </row>
    <row r="27" spans="2:23" s="45" customFormat="1" ht="12.75" customHeight="1">
      <c r="B27" s="214"/>
      <c r="C27" s="63" t="s">
        <v>75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3">
        <v>0</v>
      </c>
      <c r="J27" s="55">
        <v>0</v>
      </c>
      <c r="K27" s="53">
        <v>0</v>
      </c>
      <c r="L27" s="55">
        <v>0</v>
      </c>
      <c r="M27" s="55">
        <v>0</v>
      </c>
      <c r="N27" s="55">
        <v>0</v>
      </c>
      <c r="O27" s="55">
        <v>0</v>
      </c>
      <c r="P27" s="55">
        <v>89</v>
      </c>
      <c r="Q27" s="54">
        <v>94.49</v>
      </c>
      <c r="R27" s="55">
        <v>0</v>
      </c>
      <c r="S27" s="55">
        <v>0</v>
      </c>
      <c r="T27" s="56">
        <v>89</v>
      </c>
      <c r="U27" s="176">
        <v>94.49</v>
      </c>
      <c r="V27" s="55">
        <v>7</v>
      </c>
      <c r="W27" s="58">
        <v>96</v>
      </c>
    </row>
    <row r="28" spans="2:23" s="45" customFormat="1" ht="12.75" customHeight="1">
      <c r="B28" s="214"/>
      <c r="C28" s="63" t="s">
        <v>64</v>
      </c>
      <c r="D28" s="55">
        <v>0</v>
      </c>
      <c r="E28" s="55">
        <v>0</v>
      </c>
      <c r="F28" s="55">
        <v>0</v>
      </c>
      <c r="G28" s="55">
        <v>0</v>
      </c>
      <c r="H28" s="55">
        <v>1</v>
      </c>
      <c r="I28" s="53">
        <v>94.22</v>
      </c>
      <c r="J28" s="55">
        <v>0</v>
      </c>
      <c r="K28" s="53">
        <v>0</v>
      </c>
      <c r="L28" s="55">
        <v>0</v>
      </c>
      <c r="M28" s="55">
        <v>0</v>
      </c>
      <c r="N28" s="55">
        <v>0</v>
      </c>
      <c r="O28" s="55">
        <v>0</v>
      </c>
      <c r="P28" s="55">
        <v>202</v>
      </c>
      <c r="Q28" s="54">
        <v>94.2</v>
      </c>
      <c r="R28" s="55">
        <v>0</v>
      </c>
      <c r="S28" s="55">
        <v>0</v>
      </c>
      <c r="T28" s="56">
        <v>203</v>
      </c>
      <c r="U28" s="176">
        <v>94.2000985221675</v>
      </c>
      <c r="V28" s="55">
        <v>7</v>
      </c>
      <c r="W28" s="58">
        <v>210</v>
      </c>
    </row>
    <row r="29" spans="2:23" s="45" customFormat="1" ht="12.75" customHeight="1">
      <c r="B29" s="214"/>
      <c r="C29" s="63" t="s">
        <v>76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3">
        <v>0</v>
      </c>
      <c r="J29" s="55">
        <v>0</v>
      </c>
      <c r="K29" s="53">
        <v>0</v>
      </c>
      <c r="L29" s="55">
        <v>0</v>
      </c>
      <c r="M29" s="55">
        <v>0</v>
      </c>
      <c r="N29" s="55">
        <v>0</v>
      </c>
      <c r="O29" s="55">
        <v>0</v>
      </c>
      <c r="P29" s="55">
        <v>158</v>
      </c>
      <c r="Q29" s="54">
        <v>94.39</v>
      </c>
      <c r="R29" s="55">
        <v>0</v>
      </c>
      <c r="S29" s="55">
        <v>0</v>
      </c>
      <c r="T29" s="56">
        <v>158</v>
      </c>
      <c r="U29" s="176">
        <v>94.39</v>
      </c>
      <c r="V29" s="55">
        <v>7</v>
      </c>
      <c r="W29" s="58">
        <v>165</v>
      </c>
    </row>
    <row r="30" spans="2:23" s="45" customFormat="1" ht="12.75" customHeight="1">
      <c r="B30" s="214"/>
      <c r="C30" s="63" t="s">
        <v>68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3">
        <v>0</v>
      </c>
      <c r="J30" s="55">
        <v>0</v>
      </c>
      <c r="K30" s="53">
        <v>0</v>
      </c>
      <c r="L30" s="55">
        <v>0</v>
      </c>
      <c r="M30" s="55">
        <v>0</v>
      </c>
      <c r="N30" s="55">
        <v>0</v>
      </c>
      <c r="O30" s="55">
        <v>0</v>
      </c>
      <c r="P30" s="55">
        <v>86</v>
      </c>
      <c r="Q30" s="54">
        <v>94.6</v>
      </c>
      <c r="R30" s="55">
        <v>0</v>
      </c>
      <c r="S30" s="55">
        <v>0</v>
      </c>
      <c r="T30" s="56">
        <v>86</v>
      </c>
      <c r="U30" s="176">
        <v>94.6</v>
      </c>
      <c r="V30" s="55">
        <v>7</v>
      </c>
      <c r="W30" s="58">
        <v>93</v>
      </c>
    </row>
    <row r="31" spans="2:23" s="45" customFormat="1" ht="12.75" customHeight="1">
      <c r="B31" s="215"/>
      <c r="C31" s="64" t="s">
        <v>17</v>
      </c>
      <c r="D31" s="55">
        <v>0</v>
      </c>
      <c r="E31" s="55">
        <v>0</v>
      </c>
      <c r="F31" s="178">
        <v>0</v>
      </c>
      <c r="G31" s="55">
        <v>0</v>
      </c>
      <c r="H31" s="178">
        <v>2</v>
      </c>
      <c r="I31" s="53">
        <v>79.32</v>
      </c>
      <c r="J31" s="178">
        <v>0</v>
      </c>
      <c r="K31" s="53">
        <v>0</v>
      </c>
      <c r="L31" s="178">
        <v>0</v>
      </c>
      <c r="M31" s="55">
        <v>0</v>
      </c>
      <c r="N31" s="178">
        <v>0</v>
      </c>
      <c r="O31" s="55">
        <v>0</v>
      </c>
      <c r="P31" s="179">
        <v>1535</v>
      </c>
      <c r="Q31" s="54">
        <v>94.29370684039088</v>
      </c>
      <c r="R31" s="178">
        <v>0</v>
      </c>
      <c r="S31" s="55">
        <v>0</v>
      </c>
      <c r="T31" s="67">
        <v>1537</v>
      </c>
      <c r="U31" s="176">
        <v>94.27422251138583</v>
      </c>
      <c r="V31" s="178">
        <v>112</v>
      </c>
      <c r="W31" s="68">
        <v>1649</v>
      </c>
    </row>
    <row r="32" spans="2:23" s="45" customFormat="1" ht="12.75" customHeight="1">
      <c r="B32" s="211" t="s">
        <v>82</v>
      </c>
      <c r="C32" s="212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3">
        <v>0</v>
      </c>
      <c r="J32" s="55">
        <v>0</v>
      </c>
      <c r="K32" s="53">
        <v>0</v>
      </c>
      <c r="L32" s="55">
        <v>0</v>
      </c>
      <c r="M32" s="55">
        <v>0</v>
      </c>
      <c r="N32" s="55">
        <v>0</v>
      </c>
      <c r="O32" s="55">
        <v>0</v>
      </c>
      <c r="P32" s="55">
        <v>38</v>
      </c>
      <c r="Q32" s="54">
        <v>85.25</v>
      </c>
      <c r="R32" s="55">
        <v>0</v>
      </c>
      <c r="S32" s="55">
        <v>0</v>
      </c>
      <c r="T32" s="56">
        <v>38</v>
      </c>
      <c r="U32" s="176">
        <v>85.25</v>
      </c>
      <c r="V32" s="55">
        <v>17</v>
      </c>
      <c r="W32" s="58">
        <v>55</v>
      </c>
    </row>
    <row r="33" spans="2:23" s="45" customFormat="1" ht="12.75" customHeight="1">
      <c r="B33" s="213" t="s">
        <v>100</v>
      </c>
      <c r="C33" s="63" t="s">
        <v>77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3">
        <v>0</v>
      </c>
      <c r="J33" s="55">
        <v>0</v>
      </c>
      <c r="K33" s="53">
        <v>0</v>
      </c>
      <c r="L33" s="55">
        <v>0</v>
      </c>
      <c r="M33" s="55">
        <v>0</v>
      </c>
      <c r="N33" s="55">
        <v>0</v>
      </c>
      <c r="O33" s="55">
        <v>0</v>
      </c>
      <c r="P33" s="55">
        <v>5</v>
      </c>
      <c r="Q33" s="54">
        <v>88.21</v>
      </c>
      <c r="R33" s="55">
        <v>0</v>
      </c>
      <c r="S33" s="55">
        <v>0</v>
      </c>
      <c r="T33" s="56">
        <v>5</v>
      </c>
      <c r="U33" s="176">
        <v>88.21</v>
      </c>
      <c r="V33" s="55">
        <v>0</v>
      </c>
      <c r="W33" s="58">
        <v>5</v>
      </c>
    </row>
    <row r="34" spans="2:23" s="45" customFormat="1" ht="12.75" customHeight="1">
      <c r="B34" s="214"/>
      <c r="C34" s="63" t="s">
        <v>78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3">
        <v>0</v>
      </c>
      <c r="J34" s="55">
        <v>0</v>
      </c>
      <c r="K34" s="53">
        <v>0</v>
      </c>
      <c r="L34" s="55">
        <v>0</v>
      </c>
      <c r="M34" s="55">
        <v>0</v>
      </c>
      <c r="N34" s="55">
        <v>0</v>
      </c>
      <c r="O34" s="55">
        <v>0</v>
      </c>
      <c r="P34" s="55">
        <v>4</v>
      </c>
      <c r="Q34" s="54">
        <v>94.17</v>
      </c>
      <c r="R34" s="55">
        <v>0</v>
      </c>
      <c r="S34" s="55">
        <v>0</v>
      </c>
      <c r="T34" s="56">
        <v>4</v>
      </c>
      <c r="U34" s="176">
        <v>94.17</v>
      </c>
      <c r="V34" s="55">
        <v>1</v>
      </c>
      <c r="W34" s="58">
        <v>5</v>
      </c>
    </row>
    <row r="35" spans="2:23" s="45" customFormat="1" ht="12.75" customHeight="1">
      <c r="B35" s="214"/>
      <c r="C35" s="63" t="s">
        <v>59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3">
        <v>0</v>
      </c>
      <c r="J35" s="55">
        <v>0</v>
      </c>
      <c r="K35" s="53">
        <v>0</v>
      </c>
      <c r="L35" s="55">
        <v>0</v>
      </c>
      <c r="M35" s="55">
        <v>0</v>
      </c>
      <c r="N35" s="55">
        <v>0</v>
      </c>
      <c r="O35" s="55">
        <v>0</v>
      </c>
      <c r="P35" s="55">
        <v>2</v>
      </c>
      <c r="Q35" s="54">
        <v>95.56</v>
      </c>
      <c r="R35" s="55">
        <v>0</v>
      </c>
      <c r="S35" s="55">
        <v>0</v>
      </c>
      <c r="T35" s="56">
        <v>2</v>
      </c>
      <c r="U35" s="176">
        <v>95.56</v>
      </c>
      <c r="V35" s="55">
        <v>0</v>
      </c>
      <c r="W35" s="58">
        <v>2</v>
      </c>
    </row>
    <row r="36" spans="2:23" s="45" customFormat="1" ht="12.75" customHeight="1">
      <c r="B36" s="214"/>
      <c r="C36" s="63" t="s">
        <v>60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3">
        <v>0</v>
      </c>
      <c r="J36" s="55">
        <v>0</v>
      </c>
      <c r="K36" s="53">
        <v>0</v>
      </c>
      <c r="L36" s="55">
        <v>0</v>
      </c>
      <c r="M36" s="55">
        <v>0</v>
      </c>
      <c r="N36" s="55">
        <v>0</v>
      </c>
      <c r="O36" s="55">
        <v>0</v>
      </c>
      <c r="P36" s="55">
        <v>7</v>
      </c>
      <c r="Q36" s="54">
        <v>94.35</v>
      </c>
      <c r="R36" s="55">
        <v>0</v>
      </c>
      <c r="S36" s="55">
        <v>0</v>
      </c>
      <c r="T36" s="56">
        <v>7</v>
      </c>
      <c r="U36" s="176">
        <v>94.35</v>
      </c>
      <c r="V36" s="55">
        <v>1</v>
      </c>
      <c r="W36" s="58">
        <v>8</v>
      </c>
    </row>
    <row r="37" spans="2:23" s="45" customFormat="1" ht="12.75" customHeight="1">
      <c r="B37" s="214"/>
      <c r="C37" s="63" t="s">
        <v>101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3">
        <v>0</v>
      </c>
      <c r="J37" s="55">
        <v>0</v>
      </c>
      <c r="K37" s="53">
        <v>0</v>
      </c>
      <c r="L37" s="55">
        <v>0</v>
      </c>
      <c r="M37" s="55">
        <v>0</v>
      </c>
      <c r="N37" s="55">
        <v>0</v>
      </c>
      <c r="O37" s="55">
        <v>0</v>
      </c>
      <c r="P37" s="55">
        <v>4</v>
      </c>
      <c r="Q37" s="54">
        <v>94.59</v>
      </c>
      <c r="R37" s="55">
        <v>0</v>
      </c>
      <c r="S37" s="55">
        <v>0</v>
      </c>
      <c r="T37" s="56">
        <v>4</v>
      </c>
      <c r="U37" s="176">
        <v>94.59</v>
      </c>
      <c r="V37" s="55">
        <v>0</v>
      </c>
      <c r="W37" s="58">
        <v>4</v>
      </c>
    </row>
    <row r="38" spans="2:23" s="45" customFormat="1" ht="12.75" customHeight="1">
      <c r="B38" s="214"/>
      <c r="C38" s="63" t="s">
        <v>79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3">
        <v>0</v>
      </c>
      <c r="J38" s="55">
        <v>0</v>
      </c>
      <c r="K38" s="53">
        <v>0</v>
      </c>
      <c r="L38" s="55">
        <v>0</v>
      </c>
      <c r="M38" s="55">
        <v>0</v>
      </c>
      <c r="N38" s="55">
        <v>0</v>
      </c>
      <c r="O38" s="55">
        <v>0</v>
      </c>
      <c r="P38" s="55">
        <v>3</v>
      </c>
      <c r="Q38" s="54">
        <v>94.35</v>
      </c>
      <c r="R38" s="55">
        <v>0</v>
      </c>
      <c r="S38" s="55">
        <v>0</v>
      </c>
      <c r="T38" s="56">
        <v>3</v>
      </c>
      <c r="U38" s="176">
        <v>94.35</v>
      </c>
      <c r="V38" s="55">
        <v>0</v>
      </c>
      <c r="W38" s="58">
        <v>3</v>
      </c>
    </row>
    <row r="39" spans="2:23" s="45" customFormat="1" ht="12.75" customHeight="1">
      <c r="B39" s="214"/>
      <c r="C39" s="63" t="s">
        <v>62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3">
        <v>0</v>
      </c>
      <c r="J39" s="55">
        <v>0</v>
      </c>
      <c r="K39" s="53">
        <v>0</v>
      </c>
      <c r="L39" s="55">
        <v>0</v>
      </c>
      <c r="M39" s="55">
        <v>0</v>
      </c>
      <c r="N39" s="55">
        <v>0</v>
      </c>
      <c r="O39" s="55">
        <v>0</v>
      </c>
      <c r="P39" s="55">
        <v>3</v>
      </c>
      <c r="Q39" s="54">
        <v>95.59</v>
      </c>
      <c r="R39" s="55">
        <v>0</v>
      </c>
      <c r="S39" s="55">
        <v>0</v>
      </c>
      <c r="T39" s="56">
        <v>3</v>
      </c>
      <c r="U39" s="176">
        <v>95.59</v>
      </c>
      <c r="V39" s="55">
        <v>0</v>
      </c>
      <c r="W39" s="58">
        <v>3</v>
      </c>
    </row>
    <row r="40" spans="2:23" s="45" customFormat="1" ht="12.75" customHeight="1">
      <c r="B40" s="214"/>
      <c r="C40" s="63" t="s">
        <v>81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3">
        <v>0</v>
      </c>
      <c r="J40" s="55">
        <v>0</v>
      </c>
      <c r="K40" s="53">
        <v>0</v>
      </c>
      <c r="L40" s="55">
        <v>0</v>
      </c>
      <c r="M40" s="55">
        <v>0</v>
      </c>
      <c r="N40" s="55">
        <v>0</v>
      </c>
      <c r="O40" s="55">
        <v>0</v>
      </c>
      <c r="P40" s="55">
        <v>1</v>
      </c>
      <c r="Q40" s="54">
        <v>92.98</v>
      </c>
      <c r="R40" s="55">
        <v>0</v>
      </c>
      <c r="S40" s="55">
        <v>0</v>
      </c>
      <c r="T40" s="56">
        <v>1</v>
      </c>
      <c r="U40" s="176">
        <v>92.98</v>
      </c>
      <c r="V40" s="55">
        <v>0</v>
      </c>
      <c r="W40" s="58">
        <v>1</v>
      </c>
    </row>
    <row r="41" spans="2:23" s="45" customFormat="1" ht="12.75" customHeight="1">
      <c r="B41" s="214"/>
      <c r="C41" s="63" t="s">
        <v>80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3">
        <v>0</v>
      </c>
      <c r="J41" s="55">
        <v>0</v>
      </c>
      <c r="K41" s="53">
        <v>0</v>
      </c>
      <c r="L41" s="55">
        <v>0</v>
      </c>
      <c r="M41" s="55">
        <v>0</v>
      </c>
      <c r="N41" s="55">
        <v>0</v>
      </c>
      <c r="O41" s="55">
        <v>0</v>
      </c>
      <c r="P41" s="55">
        <v>1</v>
      </c>
      <c r="Q41" s="54">
        <v>92.16</v>
      </c>
      <c r="R41" s="55">
        <v>0</v>
      </c>
      <c r="S41" s="55">
        <v>0</v>
      </c>
      <c r="T41" s="56">
        <v>1</v>
      </c>
      <c r="U41" s="176">
        <v>92.16</v>
      </c>
      <c r="V41" s="55">
        <v>0</v>
      </c>
      <c r="W41" s="58">
        <v>1</v>
      </c>
    </row>
    <row r="42" spans="2:23" s="45" customFormat="1" ht="12.75" customHeight="1">
      <c r="B42" s="214"/>
      <c r="C42" s="63" t="s">
        <v>65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3">
        <v>0</v>
      </c>
      <c r="J42" s="55">
        <v>0</v>
      </c>
      <c r="K42" s="53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4">
        <v>0</v>
      </c>
      <c r="R42" s="55">
        <v>0</v>
      </c>
      <c r="S42" s="55">
        <v>0</v>
      </c>
      <c r="T42" s="56">
        <v>0</v>
      </c>
      <c r="U42" s="176">
        <v>0</v>
      </c>
      <c r="V42" s="55">
        <v>0</v>
      </c>
      <c r="W42" s="58">
        <v>0</v>
      </c>
    </row>
    <row r="43" spans="2:23" s="45" customFormat="1" ht="12.75" customHeight="1">
      <c r="B43" s="214"/>
      <c r="C43" s="63" t="s">
        <v>66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3">
        <v>0</v>
      </c>
      <c r="J43" s="55">
        <v>0</v>
      </c>
      <c r="K43" s="53">
        <v>0</v>
      </c>
      <c r="L43" s="55">
        <v>0</v>
      </c>
      <c r="M43" s="55">
        <v>0</v>
      </c>
      <c r="N43" s="55">
        <v>0</v>
      </c>
      <c r="O43" s="55">
        <v>0</v>
      </c>
      <c r="P43" s="55">
        <v>1</v>
      </c>
      <c r="Q43" s="54">
        <v>94.04</v>
      </c>
      <c r="R43" s="55">
        <v>0</v>
      </c>
      <c r="S43" s="55">
        <v>0</v>
      </c>
      <c r="T43" s="56">
        <v>1</v>
      </c>
      <c r="U43" s="176">
        <v>94.04</v>
      </c>
      <c r="V43" s="55">
        <v>0</v>
      </c>
      <c r="W43" s="58">
        <v>1</v>
      </c>
    </row>
    <row r="44" spans="2:23" s="45" customFormat="1" ht="12.75" customHeight="1">
      <c r="B44" s="214"/>
      <c r="C44" s="63" t="s">
        <v>67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3">
        <v>0</v>
      </c>
      <c r="J44" s="55">
        <v>0</v>
      </c>
      <c r="K44" s="53">
        <v>0</v>
      </c>
      <c r="L44" s="55">
        <v>0</v>
      </c>
      <c r="M44" s="55">
        <v>0</v>
      </c>
      <c r="N44" s="55">
        <v>0</v>
      </c>
      <c r="O44" s="55">
        <v>0</v>
      </c>
      <c r="P44" s="55">
        <v>2</v>
      </c>
      <c r="Q44" s="54">
        <v>96.38</v>
      </c>
      <c r="R44" s="55">
        <v>0</v>
      </c>
      <c r="S44" s="55">
        <v>0</v>
      </c>
      <c r="T44" s="56">
        <v>2</v>
      </c>
      <c r="U44" s="176">
        <v>96.38</v>
      </c>
      <c r="V44" s="55">
        <v>0</v>
      </c>
      <c r="W44" s="58">
        <v>2</v>
      </c>
    </row>
    <row r="45" spans="2:23" s="45" customFormat="1" ht="12.75" customHeight="1">
      <c r="B45" s="214"/>
      <c r="C45" s="63" t="s">
        <v>68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3">
        <v>0</v>
      </c>
      <c r="J45" s="55">
        <v>0</v>
      </c>
      <c r="K45" s="53">
        <v>0</v>
      </c>
      <c r="L45" s="55">
        <v>0</v>
      </c>
      <c r="M45" s="55">
        <v>0</v>
      </c>
      <c r="N45" s="55">
        <v>0</v>
      </c>
      <c r="O45" s="55">
        <v>0</v>
      </c>
      <c r="P45" s="55">
        <v>2</v>
      </c>
      <c r="Q45" s="54">
        <v>94.16</v>
      </c>
      <c r="R45" s="55">
        <v>0</v>
      </c>
      <c r="S45" s="55">
        <v>0</v>
      </c>
      <c r="T45" s="56">
        <v>2</v>
      </c>
      <c r="U45" s="176">
        <v>94.16</v>
      </c>
      <c r="V45" s="55">
        <v>1</v>
      </c>
      <c r="W45" s="58">
        <v>3</v>
      </c>
    </row>
    <row r="46" spans="2:23" s="45" customFormat="1" ht="12.75" customHeight="1">
      <c r="B46" s="215"/>
      <c r="C46" s="69" t="s">
        <v>102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3">
        <v>0</v>
      </c>
      <c r="J46" s="55">
        <v>0</v>
      </c>
      <c r="K46" s="53">
        <v>0</v>
      </c>
      <c r="L46" s="55">
        <v>0</v>
      </c>
      <c r="M46" s="55">
        <v>0</v>
      </c>
      <c r="N46" s="55">
        <v>0</v>
      </c>
      <c r="O46" s="55">
        <v>0</v>
      </c>
      <c r="P46" s="55">
        <v>35</v>
      </c>
      <c r="Q46" s="54">
        <v>93.6497142857143</v>
      </c>
      <c r="R46" s="55">
        <v>0</v>
      </c>
      <c r="S46" s="55">
        <v>0</v>
      </c>
      <c r="T46" s="56">
        <v>35</v>
      </c>
      <c r="U46" s="176">
        <v>93.6497142857143</v>
      </c>
      <c r="V46" s="55">
        <v>3</v>
      </c>
      <c r="W46" s="58">
        <v>38</v>
      </c>
    </row>
    <row r="47" spans="2:23" s="45" customFormat="1" ht="12.75" customHeight="1" thickBot="1">
      <c r="B47" s="224" t="s">
        <v>103</v>
      </c>
      <c r="C47" s="225"/>
      <c r="D47" s="180">
        <v>1</v>
      </c>
      <c r="E47" s="181">
        <v>49.38</v>
      </c>
      <c r="F47" s="181">
        <v>0</v>
      </c>
      <c r="G47" s="181">
        <v>0</v>
      </c>
      <c r="H47" s="181">
        <v>19</v>
      </c>
      <c r="I47" s="71">
        <v>86.43947368421053</v>
      </c>
      <c r="J47" s="181">
        <v>4</v>
      </c>
      <c r="K47" s="71">
        <v>93.6725</v>
      </c>
      <c r="L47" s="181">
        <v>3</v>
      </c>
      <c r="M47" s="181">
        <v>93.88</v>
      </c>
      <c r="N47" s="181">
        <v>0</v>
      </c>
      <c r="O47" s="181">
        <v>0</v>
      </c>
      <c r="P47" s="181">
        <v>2322</v>
      </c>
      <c r="Q47" s="74">
        <v>93.6456029285099</v>
      </c>
      <c r="R47" s="181">
        <v>0</v>
      </c>
      <c r="S47" s="181">
        <v>0</v>
      </c>
      <c r="T47" s="75">
        <v>2349</v>
      </c>
      <c r="U47" s="182">
        <v>93.5688165176671</v>
      </c>
      <c r="V47" s="181">
        <v>256</v>
      </c>
      <c r="W47" s="76">
        <v>2605</v>
      </c>
    </row>
    <row r="48" spans="2:23" s="45" customFormat="1" ht="12.75" customHeight="1" thickTop="1">
      <c r="B48" s="226" t="s">
        <v>157</v>
      </c>
      <c r="C48" s="85" t="s">
        <v>161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79">
        <v>0</v>
      </c>
      <c r="J48" s="183">
        <v>0</v>
      </c>
      <c r="K48" s="79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81">
        <v>0</v>
      </c>
      <c r="R48" s="183">
        <v>0</v>
      </c>
      <c r="S48" s="183">
        <v>0</v>
      </c>
      <c r="T48" s="184">
        <v>0</v>
      </c>
      <c r="U48" s="185">
        <v>0</v>
      </c>
      <c r="V48" s="183">
        <v>0</v>
      </c>
      <c r="W48" s="186">
        <v>0</v>
      </c>
    </row>
    <row r="49" spans="2:23" s="45" customFormat="1" ht="12.75" customHeight="1">
      <c r="B49" s="227"/>
      <c r="C49" s="85" t="s">
        <v>105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79">
        <v>0</v>
      </c>
      <c r="J49" s="183">
        <v>0</v>
      </c>
      <c r="K49" s="79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6</v>
      </c>
      <c r="Q49" s="81">
        <v>82.28</v>
      </c>
      <c r="R49" s="183">
        <v>0</v>
      </c>
      <c r="S49" s="183">
        <v>0</v>
      </c>
      <c r="T49" s="184">
        <v>6</v>
      </c>
      <c r="U49" s="185">
        <v>82.28</v>
      </c>
      <c r="V49" s="183">
        <v>0</v>
      </c>
      <c r="W49" s="186">
        <v>6</v>
      </c>
    </row>
    <row r="50" spans="2:23" s="45" customFormat="1" ht="12.75" customHeight="1">
      <c r="B50" s="228"/>
      <c r="C50" s="85" t="s">
        <v>17</v>
      </c>
      <c r="D50" s="183">
        <v>0</v>
      </c>
      <c r="E50" s="187">
        <v>0</v>
      </c>
      <c r="F50" s="187">
        <v>0</v>
      </c>
      <c r="G50" s="187">
        <v>0</v>
      </c>
      <c r="H50" s="187">
        <v>0</v>
      </c>
      <c r="I50" s="86">
        <v>0</v>
      </c>
      <c r="J50" s="187">
        <v>0</v>
      </c>
      <c r="K50" s="86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6</v>
      </c>
      <c r="Q50" s="89">
        <v>82.28</v>
      </c>
      <c r="R50" s="187">
        <v>0</v>
      </c>
      <c r="S50" s="187">
        <v>0</v>
      </c>
      <c r="T50" s="56">
        <v>6</v>
      </c>
      <c r="U50" s="176">
        <v>82.28</v>
      </c>
      <c r="V50" s="187">
        <v>0</v>
      </c>
      <c r="W50" s="58">
        <v>6</v>
      </c>
    </row>
    <row r="51" spans="2:23" s="45" customFormat="1" ht="12.75" customHeight="1">
      <c r="B51" s="229" t="s">
        <v>162</v>
      </c>
      <c r="C51" s="85" t="s">
        <v>57</v>
      </c>
      <c r="D51" s="183">
        <v>0</v>
      </c>
      <c r="E51" s="187">
        <v>0</v>
      </c>
      <c r="F51" s="187">
        <v>0</v>
      </c>
      <c r="G51" s="187">
        <v>0</v>
      </c>
      <c r="H51" s="187">
        <v>0</v>
      </c>
      <c r="I51" s="86">
        <v>0</v>
      </c>
      <c r="J51" s="187">
        <v>0</v>
      </c>
      <c r="K51" s="86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89">
        <v>0</v>
      </c>
      <c r="R51" s="187">
        <v>0</v>
      </c>
      <c r="S51" s="187">
        <v>0</v>
      </c>
      <c r="T51" s="56">
        <v>0</v>
      </c>
      <c r="U51" s="176">
        <v>0</v>
      </c>
      <c r="V51" s="187">
        <v>0</v>
      </c>
      <c r="W51" s="58">
        <v>0</v>
      </c>
    </row>
    <row r="52" spans="2:23" s="45" customFormat="1" ht="12.75" customHeight="1">
      <c r="B52" s="227"/>
      <c r="C52" s="85" t="s">
        <v>59</v>
      </c>
      <c r="D52" s="183">
        <v>0</v>
      </c>
      <c r="E52" s="187">
        <v>0</v>
      </c>
      <c r="F52" s="187">
        <v>0</v>
      </c>
      <c r="G52" s="187">
        <v>0</v>
      </c>
      <c r="H52" s="187">
        <v>0</v>
      </c>
      <c r="I52" s="86">
        <v>0</v>
      </c>
      <c r="J52" s="187">
        <v>0</v>
      </c>
      <c r="K52" s="86">
        <v>0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  <c r="Q52" s="89">
        <v>0</v>
      </c>
      <c r="R52" s="187">
        <v>0</v>
      </c>
      <c r="S52" s="187">
        <v>0</v>
      </c>
      <c r="T52" s="56">
        <v>0</v>
      </c>
      <c r="U52" s="176">
        <v>0</v>
      </c>
      <c r="V52" s="187">
        <v>0</v>
      </c>
      <c r="W52" s="58">
        <v>0</v>
      </c>
    </row>
    <row r="53" spans="2:23" s="45" customFormat="1" ht="12.75" customHeight="1">
      <c r="B53" s="227"/>
      <c r="C53" s="85" t="s">
        <v>107</v>
      </c>
      <c r="D53" s="183">
        <v>0</v>
      </c>
      <c r="E53" s="187">
        <v>0</v>
      </c>
      <c r="F53" s="187">
        <v>0</v>
      </c>
      <c r="G53" s="187">
        <v>0</v>
      </c>
      <c r="H53" s="187">
        <v>0</v>
      </c>
      <c r="I53" s="86">
        <v>0</v>
      </c>
      <c r="J53" s="187">
        <v>0</v>
      </c>
      <c r="K53" s="86">
        <v>0</v>
      </c>
      <c r="L53" s="187">
        <v>0</v>
      </c>
      <c r="M53" s="187">
        <v>0</v>
      </c>
      <c r="N53" s="187">
        <v>0</v>
      </c>
      <c r="O53" s="187">
        <v>0</v>
      </c>
      <c r="P53" s="187">
        <v>0</v>
      </c>
      <c r="Q53" s="89">
        <v>0</v>
      </c>
      <c r="R53" s="187">
        <v>0</v>
      </c>
      <c r="S53" s="187">
        <v>0</v>
      </c>
      <c r="T53" s="56">
        <v>0</v>
      </c>
      <c r="U53" s="176">
        <v>0</v>
      </c>
      <c r="V53" s="187">
        <v>0</v>
      </c>
      <c r="W53" s="58">
        <v>0</v>
      </c>
    </row>
    <row r="54" spans="2:23" s="45" customFormat="1" ht="12.75" customHeight="1">
      <c r="B54" s="227"/>
      <c r="C54" s="85" t="s">
        <v>62</v>
      </c>
      <c r="D54" s="183">
        <v>0</v>
      </c>
      <c r="E54" s="187">
        <v>0</v>
      </c>
      <c r="F54" s="187">
        <v>0</v>
      </c>
      <c r="G54" s="187">
        <v>0</v>
      </c>
      <c r="H54" s="187">
        <v>0</v>
      </c>
      <c r="I54" s="86">
        <v>0</v>
      </c>
      <c r="J54" s="187">
        <v>0</v>
      </c>
      <c r="K54" s="86">
        <v>0</v>
      </c>
      <c r="L54" s="187">
        <v>0</v>
      </c>
      <c r="M54" s="187">
        <v>0</v>
      </c>
      <c r="N54" s="187">
        <v>0</v>
      </c>
      <c r="O54" s="187">
        <v>0</v>
      </c>
      <c r="P54" s="187">
        <v>0</v>
      </c>
      <c r="Q54" s="89">
        <v>0</v>
      </c>
      <c r="R54" s="187">
        <v>0</v>
      </c>
      <c r="S54" s="187">
        <v>0</v>
      </c>
      <c r="T54" s="56">
        <v>0</v>
      </c>
      <c r="U54" s="176">
        <v>0</v>
      </c>
      <c r="V54" s="187">
        <v>0</v>
      </c>
      <c r="W54" s="58">
        <v>0</v>
      </c>
    </row>
    <row r="55" spans="2:23" s="45" customFormat="1" ht="12.75" customHeight="1">
      <c r="B55" s="227"/>
      <c r="C55" s="85" t="s">
        <v>64</v>
      </c>
      <c r="D55" s="183">
        <v>0</v>
      </c>
      <c r="E55" s="187">
        <v>0</v>
      </c>
      <c r="F55" s="187">
        <v>0</v>
      </c>
      <c r="G55" s="187">
        <v>0</v>
      </c>
      <c r="H55" s="187">
        <v>0</v>
      </c>
      <c r="I55" s="86">
        <v>0</v>
      </c>
      <c r="J55" s="187">
        <v>0</v>
      </c>
      <c r="K55" s="86">
        <v>0</v>
      </c>
      <c r="L55" s="187">
        <v>0</v>
      </c>
      <c r="M55" s="187">
        <v>0</v>
      </c>
      <c r="N55" s="187">
        <v>0</v>
      </c>
      <c r="O55" s="187">
        <v>0</v>
      </c>
      <c r="P55" s="187">
        <v>1</v>
      </c>
      <c r="Q55" s="89">
        <v>57.57</v>
      </c>
      <c r="R55" s="187">
        <v>0</v>
      </c>
      <c r="S55" s="187">
        <v>0</v>
      </c>
      <c r="T55" s="56">
        <v>1</v>
      </c>
      <c r="U55" s="176">
        <v>57.57</v>
      </c>
      <c r="V55" s="187">
        <v>0</v>
      </c>
      <c r="W55" s="58">
        <v>1</v>
      </c>
    </row>
    <row r="56" spans="2:23" s="45" customFormat="1" ht="12.75" customHeight="1">
      <c r="B56" s="228"/>
      <c r="C56" s="85" t="s">
        <v>17</v>
      </c>
      <c r="D56" s="183">
        <v>0</v>
      </c>
      <c r="E56" s="187">
        <v>0</v>
      </c>
      <c r="F56" s="187">
        <v>0</v>
      </c>
      <c r="G56" s="187">
        <v>0</v>
      </c>
      <c r="H56" s="187">
        <v>0</v>
      </c>
      <c r="I56" s="86">
        <v>0</v>
      </c>
      <c r="J56" s="187">
        <v>0</v>
      </c>
      <c r="K56" s="86">
        <v>0</v>
      </c>
      <c r="L56" s="187">
        <v>0</v>
      </c>
      <c r="M56" s="187">
        <v>0</v>
      </c>
      <c r="N56" s="187">
        <v>0</v>
      </c>
      <c r="O56" s="187">
        <v>0</v>
      </c>
      <c r="P56" s="187">
        <v>1</v>
      </c>
      <c r="Q56" s="89">
        <v>57.57</v>
      </c>
      <c r="R56" s="187">
        <v>0</v>
      </c>
      <c r="S56" s="187">
        <v>0</v>
      </c>
      <c r="T56" s="56">
        <v>1</v>
      </c>
      <c r="U56" s="176">
        <v>57.57</v>
      </c>
      <c r="V56" s="187">
        <v>0</v>
      </c>
      <c r="W56" s="58">
        <v>1</v>
      </c>
    </row>
    <row r="57" spans="2:23" s="45" customFormat="1" ht="12.75" customHeight="1">
      <c r="B57" s="209" t="s">
        <v>43</v>
      </c>
      <c r="C57" s="210"/>
      <c r="D57" s="183">
        <v>0</v>
      </c>
      <c r="E57" s="187">
        <v>0</v>
      </c>
      <c r="F57" s="187">
        <v>0</v>
      </c>
      <c r="G57" s="187">
        <v>0</v>
      </c>
      <c r="H57" s="187">
        <v>0</v>
      </c>
      <c r="I57" s="86">
        <v>0</v>
      </c>
      <c r="J57" s="187">
        <v>0</v>
      </c>
      <c r="K57" s="86">
        <v>0</v>
      </c>
      <c r="L57" s="187">
        <v>0</v>
      </c>
      <c r="M57" s="187">
        <v>0</v>
      </c>
      <c r="N57" s="187">
        <v>0</v>
      </c>
      <c r="O57" s="187">
        <v>0</v>
      </c>
      <c r="P57" s="187">
        <v>0</v>
      </c>
      <c r="Q57" s="89">
        <v>0</v>
      </c>
      <c r="R57" s="187">
        <v>0</v>
      </c>
      <c r="S57" s="187">
        <v>0</v>
      </c>
      <c r="T57" s="56">
        <v>0</v>
      </c>
      <c r="U57" s="176">
        <v>0</v>
      </c>
      <c r="V57" s="187">
        <v>0</v>
      </c>
      <c r="W57" s="58">
        <v>0</v>
      </c>
    </row>
    <row r="58" spans="2:23" s="45" customFormat="1" ht="12.75" customHeight="1">
      <c r="B58" s="209" t="s">
        <v>44</v>
      </c>
      <c r="C58" s="210"/>
      <c r="D58" s="183">
        <v>0</v>
      </c>
      <c r="E58" s="187">
        <v>0</v>
      </c>
      <c r="F58" s="187">
        <v>0</v>
      </c>
      <c r="G58" s="187">
        <v>0</v>
      </c>
      <c r="H58" s="187">
        <v>0</v>
      </c>
      <c r="I58" s="86">
        <v>0</v>
      </c>
      <c r="J58" s="187">
        <v>0</v>
      </c>
      <c r="K58" s="86">
        <v>0</v>
      </c>
      <c r="L58" s="187">
        <v>0</v>
      </c>
      <c r="M58" s="187">
        <v>0</v>
      </c>
      <c r="N58" s="187">
        <v>0</v>
      </c>
      <c r="O58" s="187">
        <v>0</v>
      </c>
      <c r="P58" s="187">
        <v>12</v>
      </c>
      <c r="Q58" s="89">
        <v>84.24</v>
      </c>
      <c r="R58" s="187">
        <v>0</v>
      </c>
      <c r="S58" s="187">
        <v>0</v>
      </c>
      <c r="T58" s="56">
        <v>12</v>
      </c>
      <c r="U58" s="176">
        <v>84.24</v>
      </c>
      <c r="V58" s="187">
        <v>2</v>
      </c>
      <c r="W58" s="58">
        <v>14</v>
      </c>
    </row>
    <row r="59" spans="2:23" s="45" customFormat="1" ht="12.75" customHeight="1">
      <c r="B59" s="209" t="s">
        <v>45</v>
      </c>
      <c r="C59" s="210"/>
      <c r="D59" s="188">
        <v>0</v>
      </c>
      <c r="E59" s="187">
        <v>0</v>
      </c>
      <c r="F59" s="187">
        <v>0</v>
      </c>
      <c r="G59" s="187">
        <v>0</v>
      </c>
      <c r="H59" s="187">
        <v>0</v>
      </c>
      <c r="I59" s="86">
        <v>0</v>
      </c>
      <c r="J59" s="187">
        <v>0</v>
      </c>
      <c r="K59" s="86">
        <v>0</v>
      </c>
      <c r="L59" s="187">
        <v>0</v>
      </c>
      <c r="M59" s="187">
        <v>0</v>
      </c>
      <c r="N59" s="187">
        <v>0</v>
      </c>
      <c r="O59" s="187">
        <v>0</v>
      </c>
      <c r="P59" s="187">
        <v>2</v>
      </c>
      <c r="Q59" s="89">
        <v>79.8</v>
      </c>
      <c r="R59" s="187">
        <v>0</v>
      </c>
      <c r="S59" s="187">
        <v>0</v>
      </c>
      <c r="T59" s="56">
        <v>2</v>
      </c>
      <c r="U59" s="176">
        <v>79.8</v>
      </c>
      <c r="V59" s="187">
        <v>0</v>
      </c>
      <c r="W59" s="58">
        <v>2</v>
      </c>
    </row>
    <row r="60" spans="2:23" s="45" customFormat="1" ht="12.75" customHeight="1" thickBot="1">
      <c r="B60" s="220" t="s">
        <v>108</v>
      </c>
      <c r="C60" s="221"/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71">
        <v>0</v>
      </c>
      <c r="J60" s="181">
        <v>0</v>
      </c>
      <c r="K60" s="7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21</v>
      </c>
      <c r="Q60" s="74">
        <v>81.98714285714284</v>
      </c>
      <c r="R60" s="181">
        <v>0</v>
      </c>
      <c r="S60" s="181">
        <v>0</v>
      </c>
      <c r="T60" s="181">
        <v>21</v>
      </c>
      <c r="U60" s="182">
        <v>81.98714285714284</v>
      </c>
      <c r="V60" s="181">
        <v>2</v>
      </c>
      <c r="W60" s="189">
        <v>23</v>
      </c>
    </row>
    <row r="61" spans="2:23" s="45" customFormat="1" ht="12.75" customHeight="1" thickBot="1" thickTop="1">
      <c r="B61" s="222" t="s">
        <v>109</v>
      </c>
      <c r="C61" s="223"/>
      <c r="D61" s="190">
        <v>1</v>
      </c>
      <c r="E61" s="191">
        <v>49.38</v>
      </c>
      <c r="F61" s="191">
        <v>0</v>
      </c>
      <c r="G61" s="191">
        <v>0</v>
      </c>
      <c r="H61" s="191">
        <v>19</v>
      </c>
      <c r="I61" s="95">
        <v>86.43947368421053</v>
      </c>
      <c r="J61" s="191">
        <v>4</v>
      </c>
      <c r="K61" s="95">
        <v>93.6725</v>
      </c>
      <c r="L61" s="191">
        <v>3</v>
      </c>
      <c r="M61" s="95">
        <v>93.88</v>
      </c>
      <c r="N61" s="191">
        <v>0</v>
      </c>
      <c r="O61" s="191">
        <v>0</v>
      </c>
      <c r="P61" s="191">
        <v>2343</v>
      </c>
      <c r="Q61" s="97">
        <v>93.54110968843364</v>
      </c>
      <c r="R61" s="191">
        <v>0</v>
      </c>
      <c r="S61" s="191">
        <v>0</v>
      </c>
      <c r="T61" s="98">
        <v>2370</v>
      </c>
      <c r="U61" s="192">
        <v>93.46619409282702</v>
      </c>
      <c r="V61" s="191">
        <v>258</v>
      </c>
      <c r="W61" s="99">
        <v>2628</v>
      </c>
    </row>
    <row r="62" spans="1:24" s="45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3" s="45" customFormat="1" ht="12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</sheetData>
  <mergeCells count="23">
    <mergeCell ref="T3:W3"/>
    <mergeCell ref="B51:B56"/>
    <mergeCell ref="B57:C57"/>
    <mergeCell ref="P4:Q4"/>
    <mergeCell ref="R4:S4"/>
    <mergeCell ref="T4:U4"/>
    <mergeCell ref="D4:E4"/>
    <mergeCell ref="N4:O4"/>
    <mergeCell ref="B6:B20"/>
    <mergeCell ref="B21:B31"/>
    <mergeCell ref="B61:C61"/>
    <mergeCell ref="B33:B46"/>
    <mergeCell ref="B47:C47"/>
    <mergeCell ref="B48:B50"/>
    <mergeCell ref="B59:C59"/>
    <mergeCell ref="B58:C58"/>
    <mergeCell ref="B60:C60"/>
    <mergeCell ref="L4:M4"/>
    <mergeCell ref="B4:C5"/>
    <mergeCell ref="B32:C32"/>
    <mergeCell ref="H4:I4"/>
    <mergeCell ref="F4:G4"/>
    <mergeCell ref="J4:K4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A1">
      <selection activeCell="C43" sqref="C43"/>
    </sheetView>
  </sheetViews>
  <sheetFormatPr defaultColWidth="9.00390625" defaultRowHeight="13.5"/>
  <cols>
    <col min="1" max="1" width="1.625" style="2" customWidth="1"/>
    <col min="2" max="2" width="22.00390625" style="2" customWidth="1"/>
    <col min="3" max="3" width="24.375" style="2" customWidth="1"/>
    <col min="4" max="4" width="17.875" style="2" customWidth="1"/>
    <col min="5" max="5" width="12.125" style="2" customWidth="1"/>
    <col min="6" max="16384" width="9.00390625" style="2" customWidth="1"/>
  </cols>
  <sheetData>
    <row r="1" spans="2:5" ht="17.25">
      <c r="B1" s="203" t="s">
        <v>166</v>
      </c>
      <c r="C1" s="203"/>
      <c r="D1" s="203"/>
      <c r="E1" s="203"/>
    </row>
    <row r="2" ht="12" customHeight="1" thickBot="1"/>
    <row r="3" spans="2:5" ht="17.25">
      <c r="B3" s="100" t="s">
        <v>110</v>
      </c>
      <c r="C3" s="101" t="s">
        <v>111</v>
      </c>
      <c r="D3" s="102" t="s">
        <v>112</v>
      </c>
      <c r="E3" s="103" t="s">
        <v>113</v>
      </c>
    </row>
    <row r="4" spans="2:5" ht="15.75" customHeight="1">
      <c r="B4" s="104" t="s">
        <v>114</v>
      </c>
      <c r="C4" s="105"/>
      <c r="D4" s="106"/>
      <c r="E4" s="107"/>
    </row>
    <row r="5" spans="2:5" ht="17.25">
      <c r="B5" s="108" t="s">
        <v>115</v>
      </c>
      <c r="C5" s="109">
        <v>15</v>
      </c>
      <c r="D5" s="110">
        <v>27</v>
      </c>
      <c r="E5" s="111">
        <f aca="true" t="shared" si="0" ref="E5:E33">C5/D5</f>
        <v>0.5555555555555556</v>
      </c>
    </row>
    <row r="6" spans="2:5" ht="17.25">
      <c r="B6" s="112" t="s">
        <v>57</v>
      </c>
      <c r="C6" s="113">
        <v>22</v>
      </c>
      <c r="D6" s="114">
        <v>29</v>
      </c>
      <c r="E6" s="115">
        <f t="shared" si="0"/>
        <v>0.7586206896551724</v>
      </c>
    </row>
    <row r="7" spans="2:5" ht="17.25">
      <c r="B7" s="112" t="s">
        <v>58</v>
      </c>
      <c r="C7" s="113">
        <v>25</v>
      </c>
      <c r="D7" s="114">
        <v>36</v>
      </c>
      <c r="E7" s="115">
        <f t="shared" si="0"/>
        <v>0.6944444444444444</v>
      </c>
    </row>
    <row r="8" spans="2:5" ht="17.25">
      <c r="B8" s="112" t="s">
        <v>59</v>
      </c>
      <c r="C8" s="113">
        <v>14</v>
      </c>
      <c r="D8" s="114">
        <v>26</v>
      </c>
      <c r="E8" s="115">
        <f t="shared" si="0"/>
        <v>0.5384615384615384</v>
      </c>
    </row>
    <row r="9" spans="2:5" ht="17.25">
      <c r="B9" s="112" t="s">
        <v>60</v>
      </c>
      <c r="C9" s="113">
        <v>59</v>
      </c>
      <c r="D9" s="114">
        <v>75</v>
      </c>
      <c r="E9" s="115">
        <f t="shared" si="0"/>
        <v>0.7866666666666666</v>
      </c>
    </row>
    <row r="10" spans="2:5" ht="17.25">
      <c r="B10" s="112" t="s">
        <v>61</v>
      </c>
      <c r="C10" s="113">
        <v>26</v>
      </c>
      <c r="D10" s="114">
        <v>58</v>
      </c>
      <c r="E10" s="115">
        <f t="shared" si="0"/>
        <v>0.4482758620689655</v>
      </c>
    </row>
    <row r="11" spans="2:5" ht="17.25">
      <c r="B11" s="112" t="s">
        <v>62</v>
      </c>
      <c r="C11" s="113">
        <v>11</v>
      </c>
      <c r="D11" s="114">
        <v>13</v>
      </c>
      <c r="E11" s="115">
        <f t="shared" si="0"/>
        <v>0.8461538461538461</v>
      </c>
    </row>
    <row r="12" spans="2:5" ht="17.25">
      <c r="B12" s="112" t="s">
        <v>63</v>
      </c>
      <c r="C12" s="113">
        <v>22</v>
      </c>
      <c r="D12" s="114">
        <v>29</v>
      </c>
      <c r="E12" s="115">
        <f t="shared" si="0"/>
        <v>0.7586206896551724</v>
      </c>
    </row>
    <row r="13" spans="2:5" ht="17.25">
      <c r="B13" s="112" t="s">
        <v>64</v>
      </c>
      <c r="C13" s="113">
        <v>42</v>
      </c>
      <c r="D13" s="114">
        <v>65</v>
      </c>
      <c r="E13" s="115">
        <f t="shared" si="0"/>
        <v>0.6461538461538462</v>
      </c>
    </row>
    <row r="14" spans="2:5" ht="17.25">
      <c r="B14" s="112" t="s">
        <v>65</v>
      </c>
      <c r="C14" s="113">
        <v>25</v>
      </c>
      <c r="D14" s="114">
        <v>30</v>
      </c>
      <c r="E14" s="115">
        <f t="shared" si="0"/>
        <v>0.8333333333333334</v>
      </c>
    </row>
    <row r="15" spans="2:5" ht="17.25">
      <c r="B15" s="112" t="s">
        <v>66</v>
      </c>
      <c r="C15" s="113">
        <v>27</v>
      </c>
      <c r="D15" s="114">
        <v>32</v>
      </c>
      <c r="E15" s="115">
        <f t="shared" si="0"/>
        <v>0.84375</v>
      </c>
    </row>
    <row r="16" spans="2:5" ht="17.25">
      <c r="B16" s="112" t="s">
        <v>67</v>
      </c>
      <c r="C16" s="113">
        <v>49</v>
      </c>
      <c r="D16" s="114">
        <v>84</v>
      </c>
      <c r="E16" s="115">
        <f t="shared" si="0"/>
        <v>0.5833333333333334</v>
      </c>
    </row>
    <row r="17" spans="2:5" ht="17.25">
      <c r="B17" s="112" t="s">
        <v>68</v>
      </c>
      <c r="C17" s="113">
        <v>21</v>
      </c>
      <c r="D17" s="114">
        <v>25</v>
      </c>
      <c r="E17" s="115">
        <f t="shared" si="0"/>
        <v>0.84</v>
      </c>
    </row>
    <row r="18" spans="2:5" ht="18" thickBot="1">
      <c r="B18" s="116" t="s">
        <v>69</v>
      </c>
      <c r="C18" s="117">
        <v>13</v>
      </c>
      <c r="D18" s="118">
        <v>15</v>
      </c>
      <c r="E18" s="119">
        <f t="shared" si="0"/>
        <v>0.8666666666666667</v>
      </c>
    </row>
    <row r="19" spans="2:5" ht="18" thickBot="1">
      <c r="B19" s="120" t="s">
        <v>116</v>
      </c>
      <c r="C19" s="121">
        <f>SUM(C5:C18)</f>
        <v>371</v>
      </c>
      <c r="D19" s="122">
        <f>SUM(D5:D18)</f>
        <v>544</v>
      </c>
      <c r="E19" s="123">
        <f t="shared" si="0"/>
        <v>0.6819852941176471</v>
      </c>
    </row>
    <row r="20" spans="2:5" ht="17.25">
      <c r="B20" s="124" t="s">
        <v>117</v>
      </c>
      <c r="C20" s="109">
        <v>41</v>
      </c>
      <c r="D20" s="110">
        <v>83</v>
      </c>
      <c r="E20" s="111">
        <f t="shared" si="0"/>
        <v>0.4939759036144578</v>
      </c>
    </row>
    <row r="21" spans="2:5" ht="17.25">
      <c r="B21" s="112" t="s">
        <v>71</v>
      </c>
      <c r="C21" s="113">
        <v>18</v>
      </c>
      <c r="D21" s="114">
        <v>47</v>
      </c>
      <c r="E21" s="115">
        <f t="shared" si="0"/>
        <v>0.3829787234042553</v>
      </c>
    </row>
    <row r="22" spans="2:5" ht="17.25">
      <c r="B22" s="112" t="s">
        <v>72</v>
      </c>
      <c r="C22" s="113">
        <v>48</v>
      </c>
      <c r="D22" s="114">
        <v>79</v>
      </c>
      <c r="E22" s="115">
        <f t="shared" si="0"/>
        <v>0.6075949367088608</v>
      </c>
    </row>
    <row r="23" spans="2:5" ht="17.25">
      <c r="B23" s="112" t="s">
        <v>73</v>
      </c>
      <c r="C23" s="113">
        <v>36</v>
      </c>
      <c r="D23" s="114">
        <v>90</v>
      </c>
      <c r="E23" s="115">
        <f t="shared" si="0"/>
        <v>0.4</v>
      </c>
    </row>
    <row r="24" spans="2:5" ht="17.25">
      <c r="B24" s="112" t="s">
        <v>74</v>
      </c>
      <c r="C24" s="113">
        <v>25</v>
      </c>
      <c r="D24" s="114">
        <v>63</v>
      </c>
      <c r="E24" s="115">
        <f t="shared" si="0"/>
        <v>0.3968253968253968</v>
      </c>
    </row>
    <row r="25" spans="2:5" ht="17.25">
      <c r="B25" s="112" t="s">
        <v>62</v>
      </c>
      <c r="C25" s="113">
        <v>26</v>
      </c>
      <c r="D25" s="114">
        <v>41</v>
      </c>
      <c r="E25" s="115">
        <f t="shared" si="0"/>
        <v>0.6341463414634146</v>
      </c>
    </row>
    <row r="26" spans="2:5" ht="17.25">
      <c r="B26" s="112" t="s">
        <v>75</v>
      </c>
      <c r="C26" s="113">
        <v>26</v>
      </c>
      <c r="D26" s="114">
        <v>49</v>
      </c>
      <c r="E26" s="115">
        <f t="shared" si="0"/>
        <v>0.5306122448979592</v>
      </c>
    </row>
    <row r="27" spans="2:5" ht="17.25">
      <c r="B27" s="112" t="s">
        <v>64</v>
      </c>
      <c r="C27" s="113">
        <v>52</v>
      </c>
      <c r="D27" s="114">
        <v>92</v>
      </c>
      <c r="E27" s="115">
        <f t="shared" si="0"/>
        <v>0.5652173913043478</v>
      </c>
    </row>
    <row r="28" spans="2:5" ht="17.25">
      <c r="B28" s="112" t="s">
        <v>76</v>
      </c>
      <c r="C28" s="113">
        <v>32</v>
      </c>
      <c r="D28" s="114">
        <v>66</v>
      </c>
      <c r="E28" s="115">
        <f t="shared" si="0"/>
        <v>0.48484848484848486</v>
      </c>
    </row>
    <row r="29" spans="2:5" ht="18" thickBot="1">
      <c r="B29" s="116" t="s">
        <v>68</v>
      </c>
      <c r="C29" s="117">
        <v>41</v>
      </c>
      <c r="D29" s="118">
        <v>85</v>
      </c>
      <c r="E29" s="119">
        <f t="shared" si="0"/>
        <v>0.4823529411764706</v>
      </c>
    </row>
    <row r="30" spans="2:5" ht="18" thickBot="1">
      <c r="B30" s="125" t="s">
        <v>118</v>
      </c>
      <c r="C30" s="121">
        <f>SUM(C20:C29)</f>
        <v>345</v>
      </c>
      <c r="D30" s="122">
        <f>SUM(D20:D29)</f>
        <v>695</v>
      </c>
      <c r="E30" s="123">
        <f t="shared" si="0"/>
        <v>0.49640287769784175</v>
      </c>
    </row>
    <row r="31" spans="2:5" ht="18" thickBot="1">
      <c r="B31" s="125" t="s">
        <v>119</v>
      </c>
      <c r="C31" s="121">
        <v>49</v>
      </c>
      <c r="D31" s="122">
        <v>92</v>
      </c>
      <c r="E31" s="123">
        <f t="shared" si="0"/>
        <v>0.532608695652174</v>
      </c>
    </row>
    <row r="32" spans="2:5" ht="18" thickBot="1">
      <c r="B32" s="126" t="s">
        <v>159</v>
      </c>
      <c r="C32" s="121">
        <v>11</v>
      </c>
      <c r="D32" s="122">
        <v>18</v>
      </c>
      <c r="E32" s="123">
        <f t="shared" si="0"/>
        <v>0.6111111111111112</v>
      </c>
    </row>
    <row r="33" spans="2:5" ht="18" thickBot="1">
      <c r="B33" s="125" t="s">
        <v>120</v>
      </c>
      <c r="C33" s="121">
        <f>C19+C30+C31+C32</f>
        <v>776</v>
      </c>
      <c r="D33" s="122">
        <f>D19+D30+D31+D32</f>
        <v>1349</v>
      </c>
      <c r="E33" s="123">
        <f t="shared" si="0"/>
        <v>0.575240919199407</v>
      </c>
    </row>
    <row r="34" spans="2:5" ht="6" customHeight="1">
      <c r="B34" s="22"/>
      <c r="C34" s="127"/>
      <c r="D34" s="127"/>
      <c r="E34" s="128"/>
    </row>
    <row r="35" spans="2:5" ht="15.75" customHeight="1">
      <c r="B35" s="129" t="s">
        <v>121</v>
      </c>
      <c r="C35" s="117"/>
      <c r="D35" s="117"/>
      <c r="E35" s="130"/>
    </row>
    <row r="36" spans="2:5" ht="17.25">
      <c r="B36" s="131" t="s">
        <v>122</v>
      </c>
      <c r="C36" s="109">
        <v>0</v>
      </c>
      <c r="D36" s="109">
        <v>4</v>
      </c>
      <c r="E36" s="132">
        <f aca="true" t="shared" si="1" ref="E36:E41">C36/D36</f>
        <v>0</v>
      </c>
    </row>
    <row r="37" spans="2:5" ht="17.25">
      <c r="B37" s="133" t="s">
        <v>123</v>
      </c>
      <c r="C37" s="113">
        <v>0</v>
      </c>
      <c r="D37" s="113">
        <v>1</v>
      </c>
      <c r="E37" s="134">
        <f t="shared" si="1"/>
        <v>0</v>
      </c>
    </row>
    <row r="38" spans="2:5" ht="17.25">
      <c r="B38" s="133" t="s">
        <v>43</v>
      </c>
      <c r="C38" s="113">
        <v>2</v>
      </c>
      <c r="D38" s="113">
        <v>10</v>
      </c>
      <c r="E38" s="134">
        <f t="shared" si="1"/>
        <v>0.2</v>
      </c>
    </row>
    <row r="39" spans="2:5" ht="17.25">
      <c r="B39" s="133" t="s">
        <v>124</v>
      </c>
      <c r="C39" s="113">
        <v>2</v>
      </c>
      <c r="D39" s="113">
        <v>6</v>
      </c>
      <c r="E39" s="134">
        <f t="shared" si="1"/>
        <v>0.3333333333333333</v>
      </c>
    </row>
    <row r="40" spans="2:5" ht="17.25">
      <c r="B40" s="133" t="s">
        <v>45</v>
      </c>
      <c r="C40" s="113">
        <v>0</v>
      </c>
      <c r="D40" s="113">
        <v>84</v>
      </c>
      <c r="E40" s="134">
        <f t="shared" si="1"/>
        <v>0</v>
      </c>
    </row>
    <row r="41" spans="2:5" ht="17.25">
      <c r="B41" s="133" t="s">
        <v>125</v>
      </c>
      <c r="C41" s="113">
        <f>SUM(C36:C40)</f>
        <v>4</v>
      </c>
      <c r="D41" s="113">
        <f>SUM(D36:D40)</f>
        <v>105</v>
      </c>
      <c r="E41" s="134">
        <f t="shared" si="1"/>
        <v>0.0380952380952381</v>
      </c>
    </row>
    <row r="42" spans="2:5" ht="6" customHeight="1">
      <c r="B42" s="135"/>
      <c r="C42" s="136"/>
      <c r="D42" s="136"/>
      <c r="E42" s="137"/>
    </row>
    <row r="43" spans="2:5" ht="17.25">
      <c r="B43" s="133" t="s">
        <v>126</v>
      </c>
      <c r="C43" s="113">
        <f>C33+C41</f>
        <v>780</v>
      </c>
      <c r="D43" s="113">
        <f>D33+D41</f>
        <v>1454</v>
      </c>
      <c r="E43" s="134">
        <f>C43/D43</f>
        <v>0.5364511691884457</v>
      </c>
    </row>
  </sheetData>
  <mergeCells count="1">
    <mergeCell ref="B1:E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 </cp:lastModifiedBy>
  <cp:lastPrinted>2006-01-10T23:51:15Z</cp:lastPrinted>
  <dcterms:created xsi:type="dcterms:W3CDTF">2003-10-07T08:39:30Z</dcterms:created>
  <dcterms:modified xsi:type="dcterms:W3CDTF">2006-01-12T05:06:30Z</dcterms:modified>
  <cp:category/>
  <cp:version/>
  <cp:contentType/>
  <cp:contentStatus/>
</cp:coreProperties>
</file>