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80" yWindow="-15" windowWidth="7725" windowHeight="7800" activeTab="9"/>
  </bookViews>
  <sheets>
    <sheet name="第1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  <sheet name="第9表" sheetId="9" r:id="rId9"/>
    <sheet name="第10表" sheetId="10" r:id="rId10"/>
  </sheets>
  <definedNames>
    <definedName name="_xlnm._FilterDatabase" localSheetId="0" hidden="1">第1表!$C$2:$W$78</definedName>
    <definedName name="_xlnm.Print_Area" localSheetId="0">第1表!$B$2:$W$88</definedName>
    <definedName name="_xlnm.Print_Area" localSheetId="1">第2表!$A$1:$V$61</definedName>
    <definedName name="_xlnm.Print_Area" localSheetId="2">第3表!$A$1:$O$60</definedName>
    <definedName name="_xlnm.Print_Area" localSheetId="3">第4表!$A$1:$BH$97</definedName>
    <definedName name="_xlnm.Print_Area" localSheetId="6">第7表!$A$1:$AC$218</definedName>
    <definedName name="_xlnm.Print_Titles" localSheetId="9">第10表!$2:$8</definedName>
    <definedName name="_xlnm.Print_Titles" localSheetId="0">第1表!$B:$C,第1表!$4:$6</definedName>
    <definedName name="_xlnm.Print_Titles" localSheetId="5">第6表!$A:$A</definedName>
    <definedName name="_xlnm.Print_Titles" localSheetId="6">第7表!$2:$7</definedName>
  </definedNames>
  <calcPr calcId="145621"/>
</workbook>
</file>

<file path=xl/calcChain.xml><?xml version="1.0" encoding="utf-8"?>
<calcChain xmlns="http://schemas.openxmlformats.org/spreadsheetml/2006/main">
  <c r="S32" i="7" l="1"/>
  <c r="M164" i="7"/>
  <c r="M165" i="7"/>
  <c r="M166" i="7"/>
  <c r="M163" i="7"/>
  <c r="M154" i="7"/>
  <c r="M155" i="7"/>
  <c r="M156" i="7"/>
  <c r="M157" i="7"/>
  <c r="M158" i="7"/>
  <c r="M159" i="7"/>
  <c r="M15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33" i="7"/>
  <c r="M128" i="7"/>
  <c r="M129" i="7"/>
  <c r="M130" i="7"/>
  <c r="M127" i="7"/>
  <c r="M124" i="7"/>
  <c r="M125" i="7"/>
  <c r="M123" i="7"/>
  <c r="M119" i="7"/>
  <c r="M120" i="7"/>
  <c r="M121" i="7"/>
  <c r="M118" i="7"/>
  <c r="M114" i="7"/>
  <c r="M115" i="7"/>
  <c r="M113" i="7"/>
  <c r="M182" i="7"/>
  <c r="M183" i="7"/>
  <c r="M184" i="7"/>
  <c r="M185" i="7"/>
  <c r="M186" i="7"/>
  <c r="M187" i="7"/>
  <c r="M181" i="7"/>
  <c r="M170" i="7"/>
  <c r="M171" i="7"/>
  <c r="M169" i="7"/>
  <c r="M176" i="7"/>
  <c r="M177" i="7"/>
  <c r="M178" i="7"/>
  <c r="M175" i="7"/>
  <c r="M191" i="7"/>
  <c r="M192" i="7"/>
  <c r="M193" i="7"/>
  <c r="M194" i="7"/>
  <c r="M195" i="7"/>
  <c r="M196" i="7"/>
  <c r="M197" i="7"/>
  <c r="M198" i="7"/>
  <c r="M190" i="7"/>
  <c r="M202" i="7"/>
  <c r="M203" i="7"/>
  <c r="M204" i="7"/>
  <c r="M205" i="7"/>
  <c r="M206" i="7"/>
  <c r="M207" i="7"/>
  <c r="M201" i="7"/>
  <c r="M63" i="7"/>
  <c r="M64" i="7"/>
  <c r="M65" i="7"/>
  <c r="M66" i="7"/>
  <c r="M67" i="7"/>
  <c r="M62" i="7"/>
  <c r="M56" i="7"/>
  <c r="M57" i="7"/>
  <c r="M58" i="7"/>
  <c r="M55" i="7"/>
  <c r="M210" i="7"/>
  <c r="M211" i="7"/>
  <c r="M212" i="7"/>
  <c r="M213" i="7"/>
  <c r="M214" i="7"/>
  <c r="M215" i="7"/>
  <c r="M216" i="7"/>
  <c r="M217" i="7"/>
  <c r="M209" i="7"/>
  <c r="M50" i="7"/>
  <c r="M51" i="7"/>
  <c r="M52" i="7"/>
  <c r="M49" i="7"/>
  <c r="M43" i="7"/>
  <c r="M44" i="7"/>
  <c r="M45" i="7"/>
  <c r="M46" i="7"/>
  <c r="M42" i="7"/>
  <c r="M32" i="7"/>
  <c r="M33" i="7"/>
  <c r="M34" i="7"/>
  <c r="M35" i="7"/>
  <c r="M31" i="7"/>
  <c r="M70" i="7"/>
  <c r="M71" i="7"/>
  <c r="M72" i="7"/>
  <c r="M69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74" i="7"/>
  <c r="M106" i="7"/>
  <c r="M107" i="7"/>
  <c r="M108" i="7"/>
  <c r="M105" i="7"/>
  <c r="M91" i="7"/>
  <c r="M92" i="7"/>
  <c r="M93" i="7"/>
  <c r="M94" i="7"/>
  <c r="M90" i="7"/>
  <c r="M98" i="7"/>
  <c r="M99" i="7"/>
  <c r="M101" i="7"/>
  <c r="M102" i="7"/>
  <c r="M103" i="7"/>
  <c r="M97" i="7"/>
  <c r="M21" i="7"/>
  <c r="M20" i="7"/>
  <c r="K210" i="7" l="1"/>
  <c r="L210" i="7"/>
  <c r="K211" i="7"/>
  <c r="L211" i="7"/>
  <c r="K212" i="7"/>
  <c r="L212" i="7"/>
  <c r="K213" i="7"/>
  <c r="L213" i="7"/>
  <c r="K214" i="7"/>
  <c r="L214" i="7"/>
  <c r="K215" i="7"/>
  <c r="L215" i="7"/>
  <c r="K216" i="7"/>
  <c r="L216" i="7"/>
  <c r="K217" i="7"/>
  <c r="L217" i="7"/>
  <c r="L209" i="7"/>
  <c r="K209" i="7"/>
  <c r="J209" i="7"/>
  <c r="K202" i="7"/>
  <c r="L202" i="7"/>
  <c r="J203" i="7"/>
  <c r="K203" i="7"/>
  <c r="L203" i="7"/>
  <c r="K204" i="7"/>
  <c r="L204" i="7"/>
  <c r="L205" i="7"/>
  <c r="K206" i="7"/>
  <c r="L206" i="7"/>
  <c r="K207" i="7"/>
  <c r="L207" i="7"/>
  <c r="L201" i="7"/>
  <c r="K201" i="7"/>
  <c r="K191" i="7"/>
  <c r="L191" i="7"/>
  <c r="K192" i="7"/>
  <c r="L192" i="7"/>
  <c r="K193" i="7"/>
  <c r="L193" i="7"/>
  <c r="K194" i="7"/>
  <c r="L194" i="7"/>
  <c r="L188" i="7" s="1"/>
  <c r="K195" i="7"/>
  <c r="L195" i="7"/>
  <c r="J196" i="7"/>
  <c r="K196" i="7"/>
  <c r="L196" i="7"/>
  <c r="K197" i="7"/>
  <c r="L197" i="7"/>
  <c r="K198" i="7"/>
  <c r="L198" i="7"/>
  <c r="L190" i="7"/>
  <c r="K190" i="7"/>
  <c r="J182" i="7"/>
  <c r="K182" i="7"/>
  <c r="L182" i="7"/>
  <c r="K183" i="7"/>
  <c r="L183" i="7"/>
  <c r="K184" i="7"/>
  <c r="L184" i="7"/>
  <c r="K185" i="7"/>
  <c r="L185" i="7"/>
  <c r="J186" i="7"/>
  <c r="K186" i="7"/>
  <c r="L186" i="7"/>
  <c r="K187" i="7"/>
  <c r="L187" i="7"/>
  <c r="L181" i="7"/>
  <c r="K181" i="7"/>
  <c r="K179" i="7" s="1"/>
  <c r="K176" i="7"/>
  <c r="L176" i="7"/>
  <c r="J177" i="7"/>
  <c r="K177" i="7"/>
  <c r="L177" i="7"/>
  <c r="K178" i="7"/>
  <c r="L178" i="7"/>
  <c r="L175" i="7"/>
  <c r="K175" i="7"/>
  <c r="K170" i="7"/>
  <c r="L170" i="7"/>
  <c r="K171" i="7"/>
  <c r="L171" i="7"/>
  <c r="K172" i="7"/>
  <c r="L172" i="7"/>
  <c r="L169" i="7"/>
  <c r="K169" i="7"/>
  <c r="J164" i="7"/>
  <c r="K164" i="7"/>
  <c r="L164" i="7"/>
  <c r="K165" i="7"/>
  <c r="L165" i="7"/>
  <c r="K166" i="7"/>
  <c r="L166" i="7"/>
  <c r="L162" i="7" s="1"/>
  <c r="L163" i="7"/>
  <c r="K163" i="7"/>
  <c r="K162" i="7" s="1"/>
  <c r="K154" i="7"/>
  <c r="L154" i="7"/>
  <c r="K155" i="7"/>
  <c r="L155" i="7"/>
  <c r="K156" i="7"/>
  <c r="L156" i="7"/>
  <c r="K157" i="7"/>
  <c r="L157" i="7"/>
  <c r="K158" i="7"/>
  <c r="L158" i="7"/>
  <c r="J159" i="7"/>
  <c r="K159" i="7"/>
  <c r="L159" i="7"/>
  <c r="L153" i="7"/>
  <c r="L151" i="7" s="1"/>
  <c r="K153" i="7"/>
  <c r="K151" i="7" s="1"/>
  <c r="K134" i="7"/>
  <c r="L134" i="7"/>
  <c r="K135" i="7"/>
  <c r="L135" i="7"/>
  <c r="K136" i="7"/>
  <c r="L136" i="7"/>
  <c r="K137" i="7"/>
  <c r="L137" i="7"/>
  <c r="K138" i="7"/>
  <c r="L138" i="7"/>
  <c r="K139" i="7"/>
  <c r="L139" i="7"/>
  <c r="K140" i="7"/>
  <c r="L140" i="7"/>
  <c r="K141" i="7"/>
  <c r="L141" i="7"/>
  <c r="K142" i="7"/>
  <c r="L142" i="7"/>
  <c r="K143" i="7"/>
  <c r="L143" i="7"/>
  <c r="K144" i="7"/>
  <c r="L144" i="7"/>
  <c r="K145" i="7"/>
  <c r="L145" i="7"/>
  <c r="K146" i="7"/>
  <c r="L146" i="7"/>
  <c r="K147" i="7"/>
  <c r="L147" i="7"/>
  <c r="K148" i="7"/>
  <c r="L148" i="7"/>
  <c r="K149" i="7"/>
  <c r="L149" i="7"/>
  <c r="K150" i="7"/>
  <c r="L150" i="7"/>
  <c r="L133" i="7"/>
  <c r="K133" i="7"/>
  <c r="K128" i="7"/>
  <c r="L128" i="7"/>
  <c r="J129" i="7"/>
  <c r="K129" i="7"/>
  <c r="L129" i="7"/>
  <c r="K130" i="7"/>
  <c r="K126" i="7" s="1"/>
  <c r="L130" i="7"/>
  <c r="L127" i="7"/>
  <c r="K127" i="7"/>
  <c r="J127" i="7"/>
  <c r="J124" i="7"/>
  <c r="K124" i="7"/>
  <c r="L124" i="7"/>
  <c r="K125" i="7"/>
  <c r="L125" i="7"/>
  <c r="L123" i="7"/>
  <c r="K123" i="7"/>
  <c r="J123" i="7"/>
  <c r="K119" i="7"/>
  <c r="L119" i="7"/>
  <c r="K120" i="7"/>
  <c r="L120" i="7"/>
  <c r="K121" i="7"/>
  <c r="K116" i="7" s="1"/>
  <c r="L121" i="7"/>
  <c r="L118" i="7"/>
  <c r="K118" i="7"/>
  <c r="J118" i="7"/>
  <c r="K114" i="7"/>
  <c r="L114" i="7"/>
  <c r="K115" i="7"/>
  <c r="L115" i="7"/>
  <c r="L113" i="7"/>
  <c r="K113" i="7"/>
  <c r="K109" i="7" s="1"/>
  <c r="K106" i="7"/>
  <c r="L106" i="7"/>
  <c r="K107" i="7"/>
  <c r="L107" i="7"/>
  <c r="K108" i="7"/>
  <c r="L108" i="7"/>
  <c r="L105" i="7"/>
  <c r="K105" i="7"/>
  <c r="K104" i="7" s="1"/>
  <c r="K98" i="7"/>
  <c r="L98" i="7"/>
  <c r="K99" i="7"/>
  <c r="L99" i="7"/>
  <c r="K100" i="7"/>
  <c r="L100" i="7"/>
  <c r="K101" i="7"/>
  <c r="L101" i="7"/>
  <c r="K102" i="7"/>
  <c r="K95" i="7" s="1"/>
  <c r="L102" i="7"/>
  <c r="K103" i="7"/>
  <c r="L103" i="7"/>
  <c r="L97" i="7"/>
  <c r="L95" i="7" s="1"/>
  <c r="K97" i="7"/>
  <c r="K91" i="7"/>
  <c r="L91" i="7"/>
  <c r="K92" i="7"/>
  <c r="L92" i="7"/>
  <c r="K93" i="7"/>
  <c r="L93" i="7"/>
  <c r="K94" i="7"/>
  <c r="L94" i="7"/>
  <c r="L90" i="7"/>
  <c r="K90" i="7"/>
  <c r="J75" i="7"/>
  <c r="K75" i="7"/>
  <c r="L75" i="7"/>
  <c r="K76" i="7"/>
  <c r="L76" i="7"/>
  <c r="K77" i="7"/>
  <c r="L77" i="7"/>
  <c r="K78" i="7"/>
  <c r="L78" i="7"/>
  <c r="K79" i="7"/>
  <c r="L79" i="7"/>
  <c r="K80" i="7"/>
  <c r="L80" i="7"/>
  <c r="K81" i="7"/>
  <c r="L81" i="7"/>
  <c r="K82" i="7"/>
  <c r="L82" i="7"/>
  <c r="K83" i="7"/>
  <c r="L83" i="7"/>
  <c r="K84" i="7"/>
  <c r="L84" i="7"/>
  <c r="K85" i="7"/>
  <c r="L85" i="7"/>
  <c r="K86" i="7"/>
  <c r="L86" i="7"/>
  <c r="J87" i="7"/>
  <c r="K87" i="7"/>
  <c r="L87" i="7"/>
  <c r="K88" i="7"/>
  <c r="L88" i="7"/>
  <c r="L74" i="7"/>
  <c r="K74" i="7"/>
  <c r="K73" i="7"/>
  <c r="K70" i="7"/>
  <c r="L70" i="7"/>
  <c r="J71" i="7"/>
  <c r="K71" i="7"/>
  <c r="L71" i="7"/>
  <c r="K68" i="7"/>
  <c r="L72" i="7"/>
  <c r="L69" i="7"/>
  <c r="K69" i="7"/>
  <c r="K63" i="7"/>
  <c r="L63" i="7"/>
  <c r="J64" i="7"/>
  <c r="K64" i="7"/>
  <c r="L64" i="7"/>
  <c r="J65" i="7"/>
  <c r="K65" i="7"/>
  <c r="L65" i="7"/>
  <c r="K66" i="7"/>
  <c r="L66" i="7"/>
  <c r="K67" i="7"/>
  <c r="L67" i="7"/>
  <c r="L62" i="7"/>
  <c r="K62" i="7"/>
  <c r="K59" i="7" s="1"/>
  <c r="K56" i="7"/>
  <c r="L56" i="7"/>
  <c r="L53" i="7" s="1"/>
  <c r="K57" i="7"/>
  <c r="L57" i="7"/>
  <c r="K58" i="7"/>
  <c r="L58" i="7"/>
  <c r="L55" i="7"/>
  <c r="K55" i="7"/>
  <c r="K50" i="7"/>
  <c r="L50" i="7"/>
  <c r="K51" i="7"/>
  <c r="L51" i="7"/>
  <c r="J52" i="7"/>
  <c r="K52" i="7"/>
  <c r="L52" i="7"/>
  <c r="L49" i="7"/>
  <c r="L47" i="7" s="1"/>
  <c r="K49" i="7"/>
  <c r="K47" i="7" s="1"/>
  <c r="K43" i="7"/>
  <c r="L43" i="7"/>
  <c r="K44" i="7"/>
  <c r="K36" i="7" s="1"/>
  <c r="L44" i="7"/>
  <c r="J45" i="7"/>
  <c r="K45" i="7"/>
  <c r="L45" i="7"/>
  <c r="K46" i="7"/>
  <c r="L46" i="7"/>
  <c r="L42" i="7"/>
  <c r="K42" i="7"/>
  <c r="K32" i="7"/>
  <c r="K26" i="7" s="1"/>
  <c r="L32" i="7"/>
  <c r="J33" i="7"/>
  <c r="K33" i="7"/>
  <c r="L33" i="7"/>
  <c r="K34" i="7"/>
  <c r="L34" i="7"/>
  <c r="J35" i="7"/>
  <c r="K35" i="7"/>
  <c r="L35" i="7"/>
  <c r="K31" i="7"/>
  <c r="L31" i="7"/>
  <c r="K20" i="7"/>
  <c r="L20" i="7"/>
  <c r="K21" i="7"/>
  <c r="L21" i="7"/>
  <c r="L17" i="7" s="1"/>
  <c r="G164" i="7"/>
  <c r="G165" i="7"/>
  <c r="J165" i="7" s="1"/>
  <c r="G166" i="7"/>
  <c r="G163" i="7"/>
  <c r="G154" i="7"/>
  <c r="G155" i="7"/>
  <c r="J155" i="7" s="1"/>
  <c r="G156" i="7"/>
  <c r="J156" i="7" s="1"/>
  <c r="G157" i="7"/>
  <c r="G158" i="7"/>
  <c r="G159" i="7"/>
  <c r="G153" i="7"/>
  <c r="G151" i="7" s="1"/>
  <c r="G134" i="7"/>
  <c r="G135" i="7"/>
  <c r="G136" i="7"/>
  <c r="J136" i="7" s="1"/>
  <c r="G137" i="7"/>
  <c r="J137" i="7" s="1"/>
  <c r="G138" i="7"/>
  <c r="G139" i="7"/>
  <c r="G140" i="7"/>
  <c r="J140" i="7" s="1"/>
  <c r="G141" i="7"/>
  <c r="G142" i="7"/>
  <c r="G143" i="7"/>
  <c r="G144" i="7"/>
  <c r="J144" i="7" s="1"/>
  <c r="G145" i="7"/>
  <c r="J145" i="7" s="1"/>
  <c r="G146" i="7"/>
  <c r="G147" i="7"/>
  <c r="G148" i="7"/>
  <c r="J148" i="7" s="1"/>
  <c r="G149" i="7"/>
  <c r="G150" i="7"/>
  <c r="G133" i="7"/>
  <c r="G124" i="7"/>
  <c r="G122" i="7" s="1"/>
  <c r="G125" i="7"/>
  <c r="J125" i="7" s="1"/>
  <c r="G123" i="7"/>
  <c r="G128" i="7"/>
  <c r="J128" i="7" s="1"/>
  <c r="G129" i="7"/>
  <c r="G130" i="7"/>
  <c r="G127" i="7"/>
  <c r="G119" i="7"/>
  <c r="G120" i="7"/>
  <c r="G116" i="7" s="1"/>
  <c r="G121" i="7"/>
  <c r="J121" i="7" s="1"/>
  <c r="G118" i="7"/>
  <c r="G114" i="7"/>
  <c r="G115" i="7"/>
  <c r="G113" i="7"/>
  <c r="G109" i="7" s="1"/>
  <c r="G182" i="7"/>
  <c r="G183" i="7"/>
  <c r="G184" i="7"/>
  <c r="G185" i="7"/>
  <c r="G186" i="7"/>
  <c r="G187" i="7"/>
  <c r="G181" i="7"/>
  <c r="G170" i="7"/>
  <c r="J170" i="7" s="1"/>
  <c r="G171" i="7"/>
  <c r="G172" i="7"/>
  <c r="G169" i="7"/>
  <c r="J169" i="7" s="1"/>
  <c r="G176" i="7"/>
  <c r="J176" i="7" s="1"/>
  <c r="G177" i="7"/>
  <c r="G178" i="7"/>
  <c r="G175" i="7"/>
  <c r="G191" i="7"/>
  <c r="G192" i="7"/>
  <c r="G193" i="7"/>
  <c r="J193" i="7" s="1"/>
  <c r="G194" i="7"/>
  <c r="G195" i="7"/>
  <c r="G196" i="7"/>
  <c r="G197" i="7"/>
  <c r="J197" i="7" s="1"/>
  <c r="G198" i="7"/>
  <c r="G190" i="7"/>
  <c r="G202" i="7"/>
  <c r="G203" i="7"/>
  <c r="G204" i="7"/>
  <c r="J204" i="7" s="1"/>
  <c r="G205" i="7"/>
  <c r="G206" i="7"/>
  <c r="G207" i="7"/>
  <c r="G201" i="7"/>
  <c r="G199" i="7" s="1"/>
  <c r="G63" i="7"/>
  <c r="G64" i="7"/>
  <c r="G65" i="7"/>
  <c r="G66" i="7"/>
  <c r="G67" i="7"/>
  <c r="J67" i="7" s="1"/>
  <c r="G62" i="7"/>
  <c r="G56" i="7"/>
  <c r="G57" i="7"/>
  <c r="G58" i="7"/>
  <c r="G55" i="7"/>
  <c r="G210" i="7"/>
  <c r="G211" i="7"/>
  <c r="J211" i="7" s="1"/>
  <c r="G212" i="7"/>
  <c r="G213" i="7"/>
  <c r="G214" i="7"/>
  <c r="G215" i="7"/>
  <c r="J215" i="7" s="1"/>
  <c r="G216" i="7"/>
  <c r="G217" i="7"/>
  <c r="G209" i="7"/>
  <c r="G50" i="7"/>
  <c r="J50" i="7" s="1"/>
  <c r="G51" i="7"/>
  <c r="G52" i="7"/>
  <c r="G49" i="7"/>
  <c r="G43" i="7"/>
  <c r="G44" i="7"/>
  <c r="G45" i="7"/>
  <c r="G46" i="7"/>
  <c r="G42" i="7"/>
  <c r="G32" i="7"/>
  <c r="G33" i="7"/>
  <c r="G34" i="7"/>
  <c r="G35" i="7"/>
  <c r="G31" i="7"/>
  <c r="G26" i="7" s="1"/>
  <c r="G70" i="7"/>
  <c r="G71" i="7"/>
  <c r="G72" i="7"/>
  <c r="G69" i="7"/>
  <c r="G75" i="7"/>
  <c r="G76" i="7"/>
  <c r="G77" i="7"/>
  <c r="G78" i="7"/>
  <c r="J78" i="7" s="1"/>
  <c r="G79" i="7"/>
  <c r="G80" i="7"/>
  <c r="G81" i="7"/>
  <c r="G82" i="7"/>
  <c r="J82" i="7" s="1"/>
  <c r="G83" i="7"/>
  <c r="G84" i="7"/>
  <c r="G85" i="7"/>
  <c r="G86" i="7"/>
  <c r="G87" i="7"/>
  <c r="G88" i="7"/>
  <c r="G74" i="7"/>
  <c r="G91" i="7"/>
  <c r="G92" i="7"/>
  <c r="G93" i="7"/>
  <c r="G94" i="7"/>
  <c r="J94" i="7" s="1"/>
  <c r="G90" i="7"/>
  <c r="G89" i="7" s="1"/>
  <c r="G106" i="7"/>
  <c r="G107" i="7"/>
  <c r="G108" i="7"/>
  <c r="G105" i="7"/>
  <c r="G104" i="7" s="1"/>
  <c r="G98" i="7"/>
  <c r="G99" i="7"/>
  <c r="G100" i="7"/>
  <c r="J100" i="7" s="1"/>
  <c r="G101" i="7"/>
  <c r="J101" i="7" s="1"/>
  <c r="G102" i="7"/>
  <c r="G103" i="7"/>
  <c r="G97" i="7"/>
  <c r="G95" i="7" s="1"/>
  <c r="H95" i="7"/>
  <c r="I95" i="7"/>
  <c r="G21" i="7"/>
  <c r="J21" i="7" s="1"/>
  <c r="G20" i="7"/>
  <c r="E162" i="7"/>
  <c r="F162" i="7"/>
  <c r="H162" i="7"/>
  <c r="I162" i="7"/>
  <c r="M162" i="7"/>
  <c r="N162" i="7"/>
  <c r="O162" i="7"/>
  <c r="P162" i="7"/>
  <c r="Q162" i="7"/>
  <c r="R162" i="7"/>
  <c r="S162" i="7"/>
  <c r="T162" i="7"/>
  <c r="U162" i="7"/>
  <c r="V162" i="7"/>
  <c r="W162" i="7"/>
  <c r="X162" i="7"/>
  <c r="Y162" i="7"/>
  <c r="Z162" i="7"/>
  <c r="AA162" i="7"/>
  <c r="AB162" i="7"/>
  <c r="AC162" i="7"/>
  <c r="D164" i="7"/>
  <c r="D165" i="7"/>
  <c r="D166" i="7"/>
  <c r="D163" i="7"/>
  <c r="D154" i="7"/>
  <c r="J154" i="7" s="1"/>
  <c r="D155" i="7"/>
  <c r="D156" i="7"/>
  <c r="D157" i="7"/>
  <c r="J157" i="7" s="1"/>
  <c r="D158" i="7"/>
  <c r="J158" i="7" s="1"/>
  <c r="D159" i="7"/>
  <c r="D153" i="7"/>
  <c r="D134" i="7"/>
  <c r="D135" i="7"/>
  <c r="J135" i="7" s="1"/>
  <c r="D136" i="7"/>
  <c r="D137" i="7"/>
  <c r="D138" i="7"/>
  <c r="J138" i="7" s="1"/>
  <c r="D139" i="7"/>
  <c r="J139" i="7" s="1"/>
  <c r="D140" i="7"/>
  <c r="D141" i="7"/>
  <c r="J141" i="7" s="1"/>
  <c r="D142" i="7"/>
  <c r="J142" i="7" s="1"/>
  <c r="D143" i="7"/>
  <c r="J143" i="7" s="1"/>
  <c r="D144" i="7"/>
  <c r="D145" i="7"/>
  <c r="D146" i="7"/>
  <c r="J146" i="7" s="1"/>
  <c r="D147" i="7"/>
  <c r="J147" i="7" s="1"/>
  <c r="D148" i="7"/>
  <c r="D149" i="7"/>
  <c r="J149" i="7" s="1"/>
  <c r="D150" i="7"/>
  <c r="J150" i="7" s="1"/>
  <c r="D133" i="7"/>
  <c r="J133" i="7" s="1"/>
  <c r="D128" i="7"/>
  <c r="D129" i="7"/>
  <c r="D130" i="7"/>
  <c r="D127" i="7"/>
  <c r="D124" i="7"/>
  <c r="D125" i="7"/>
  <c r="D123" i="7"/>
  <c r="D119" i="7"/>
  <c r="D120" i="7"/>
  <c r="D121" i="7"/>
  <c r="D118" i="7"/>
  <c r="E151" i="7"/>
  <c r="F151" i="7"/>
  <c r="H151" i="7"/>
  <c r="I151" i="7"/>
  <c r="M151" i="7"/>
  <c r="N151" i="7"/>
  <c r="O151" i="7"/>
  <c r="P151" i="7"/>
  <c r="Q151" i="7"/>
  <c r="R151" i="7"/>
  <c r="S151" i="7"/>
  <c r="T151" i="7"/>
  <c r="U151" i="7"/>
  <c r="V151" i="7"/>
  <c r="W151" i="7"/>
  <c r="X151" i="7"/>
  <c r="Y151" i="7"/>
  <c r="Z151" i="7"/>
  <c r="AA151" i="7"/>
  <c r="AB151" i="7"/>
  <c r="AC151" i="7"/>
  <c r="E131" i="7"/>
  <c r="F131" i="7"/>
  <c r="H131" i="7"/>
  <c r="I131" i="7"/>
  <c r="M131" i="7"/>
  <c r="N131" i="7"/>
  <c r="O131" i="7"/>
  <c r="P131" i="7"/>
  <c r="Q131" i="7"/>
  <c r="R131" i="7"/>
  <c r="S131" i="7"/>
  <c r="T131" i="7"/>
  <c r="U131" i="7"/>
  <c r="V131" i="7"/>
  <c r="W131" i="7"/>
  <c r="X131" i="7"/>
  <c r="Y131" i="7"/>
  <c r="Z131" i="7"/>
  <c r="AA131" i="7"/>
  <c r="AB131" i="7"/>
  <c r="AC131" i="7"/>
  <c r="E126" i="7"/>
  <c r="F126" i="7"/>
  <c r="H126" i="7"/>
  <c r="I126" i="7"/>
  <c r="M126" i="7"/>
  <c r="N126" i="7"/>
  <c r="O126" i="7"/>
  <c r="P126" i="7"/>
  <c r="Q126" i="7"/>
  <c r="R126" i="7"/>
  <c r="S126" i="7"/>
  <c r="T126" i="7"/>
  <c r="U126" i="7"/>
  <c r="V126" i="7"/>
  <c r="W126" i="7"/>
  <c r="X126" i="7"/>
  <c r="Y126" i="7"/>
  <c r="Z126" i="7"/>
  <c r="AA126" i="7"/>
  <c r="AB126" i="7"/>
  <c r="AC126" i="7"/>
  <c r="D126" i="7"/>
  <c r="E122" i="7"/>
  <c r="F122" i="7"/>
  <c r="H122" i="7"/>
  <c r="I122" i="7"/>
  <c r="L122" i="7"/>
  <c r="M122" i="7"/>
  <c r="N122" i="7"/>
  <c r="O122" i="7"/>
  <c r="P122" i="7"/>
  <c r="Q122" i="7"/>
  <c r="R122" i="7"/>
  <c r="S122" i="7"/>
  <c r="T122" i="7"/>
  <c r="U122" i="7"/>
  <c r="V122" i="7"/>
  <c r="W122" i="7"/>
  <c r="X122" i="7"/>
  <c r="Y122" i="7"/>
  <c r="Z122" i="7"/>
  <c r="AA122" i="7"/>
  <c r="AB122" i="7"/>
  <c r="AC122" i="7"/>
  <c r="D122" i="7"/>
  <c r="E116" i="7"/>
  <c r="F116" i="7"/>
  <c r="H116" i="7"/>
  <c r="I116" i="7"/>
  <c r="L116" i="7"/>
  <c r="M116" i="7"/>
  <c r="N116" i="7"/>
  <c r="O116" i="7"/>
  <c r="P116" i="7"/>
  <c r="Q116" i="7"/>
  <c r="R116" i="7"/>
  <c r="S116" i="7"/>
  <c r="T116" i="7"/>
  <c r="U116" i="7"/>
  <c r="V116" i="7"/>
  <c r="W116" i="7"/>
  <c r="X116" i="7"/>
  <c r="Y116" i="7"/>
  <c r="Z116" i="7"/>
  <c r="AA116" i="7"/>
  <c r="AB116" i="7"/>
  <c r="AC116" i="7"/>
  <c r="D114" i="7"/>
  <c r="D115" i="7"/>
  <c r="D113" i="7"/>
  <c r="D60" i="7"/>
  <c r="D61" i="7"/>
  <c r="D63" i="7"/>
  <c r="D64" i="7"/>
  <c r="D65" i="7"/>
  <c r="D66" i="7"/>
  <c r="J66" i="7" s="1"/>
  <c r="D67" i="7"/>
  <c r="D62" i="7"/>
  <c r="J62" i="7" s="1"/>
  <c r="D56" i="7"/>
  <c r="J56" i="7" s="1"/>
  <c r="D57" i="7"/>
  <c r="D58" i="7"/>
  <c r="D55" i="7"/>
  <c r="J55" i="7" s="1"/>
  <c r="D201" i="7"/>
  <c r="J201" i="7" s="1"/>
  <c r="D202" i="7"/>
  <c r="J202" i="7" s="1"/>
  <c r="D203" i="7"/>
  <c r="D204" i="7"/>
  <c r="D205" i="7"/>
  <c r="D206" i="7"/>
  <c r="J206" i="7" s="1"/>
  <c r="D207" i="7"/>
  <c r="J207" i="7" s="1"/>
  <c r="D200" i="7"/>
  <c r="D190" i="7"/>
  <c r="D191" i="7"/>
  <c r="J191" i="7" s="1"/>
  <c r="D192" i="7"/>
  <c r="J192" i="7" s="1"/>
  <c r="D193" i="7"/>
  <c r="D194" i="7"/>
  <c r="D195" i="7"/>
  <c r="J195" i="7" s="1"/>
  <c r="D196" i="7"/>
  <c r="D197" i="7"/>
  <c r="D198" i="7"/>
  <c r="D189" i="7"/>
  <c r="D188" i="7" s="1"/>
  <c r="D181" i="7"/>
  <c r="D182" i="7"/>
  <c r="D183" i="7"/>
  <c r="J183" i="7" s="1"/>
  <c r="D184" i="7"/>
  <c r="J184" i="7" s="1"/>
  <c r="D185" i="7"/>
  <c r="D186" i="7"/>
  <c r="D187" i="7"/>
  <c r="J187" i="7" s="1"/>
  <c r="D180" i="7"/>
  <c r="D175" i="7"/>
  <c r="J175" i="7" s="1"/>
  <c r="D176" i="7"/>
  <c r="D177" i="7"/>
  <c r="D178" i="7"/>
  <c r="J178" i="7" s="1"/>
  <c r="D174" i="7"/>
  <c r="D169" i="7"/>
  <c r="D170" i="7"/>
  <c r="D171" i="7"/>
  <c r="D172" i="7"/>
  <c r="J172" i="7" s="1"/>
  <c r="D168" i="7"/>
  <c r="E167" i="7"/>
  <c r="F167" i="7"/>
  <c r="H167" i="7"/>
  <c r="I167" i="7"/>
  <c r="K167" i="7"/>
  <c r="L167" i="7"/>
  <c r="M167" i="7"/>
  <c r="N167" i="7"/>
  <c r="O167" i="7"/>
  <c r="P167" i="7"/>
  <c r="Q167" i="7"/>
  <c r="R167" i="7"/>
  <c r="S167" i="7"/>
  <c r="T167" i="7"/>
  <c r="U167" i="7"/>
  <c r="V167" i="7"/>
  <c r="W167" i="7"/>
  <c r="X167" i="7"/>
  <c r="Y167" i="7"/>
  <c r="Z167" i="7"/>
  <c r="AA167" i="7"/>
  <c r="AB167" i="7"/>
  <c r="AC167" i="7"/>
  <c r="E173" i="7"/>
  <c r="F173" i="7"/>
  <c r="H173" i="7"/>
  <c r="I173" i="7"/>
  <c r="L173" i="7"/>
  <c r="M173" i="7"/>
  <c r="N173" i="7"/>
  <c r="O173" i="7"/>
  <c r="P173" i="7"/>
  <c r="Q173" i="7"/>
  <c r="R173" i="7"/>
  <c r="S173" i="7"/>
  <c r="T173" i="7"/>
  <c r="U173" i="7"/>
  <c r="V173" i="7"/>
  <c r="W173" i="7"/>
  <c r="X173" i="7"/>
  <c r="Y173" i="7"/>
  <c r="Z173" i="7"/>
  <c r="AA173" i="7"/>
  <c r="AB173" i="7"/>
  <c r="AC173" i="7"/>
  <c r="E179" i="7"/>
  <c r="F179" i="7"/>
  <c r="H179" i="7"/>
  <c r="I179" i="7"/>
  <c r="L179" i="7"/>
  <c r="M179" i="7"/>
  <c r="N179" i="7"/>
  <c r="O179" i="7"/>
  <c r="P179" i="7"/>
  <c r="Q179" i="7"/>
  <c r="R179" i="7"/>
  <c r="S179" i="7"/>
  <c r="T179" i="7"/>
  <c r="U179" i="7"/>
  <c r="V179" i="7"/>
  <c r="W179" i="7"/>
  <c r="X179" i="7"/>
  <c r="Y179" i="7"/>
  <c r="Z179" i="7"/>
  <c r="AA179" i="7"/>
  <c r="AB179" i="7"/>
  <c r="AC179" i="7"/>
  <c r="E188" i="7"/>
  <c r="F188" i="7"/>
  <c r="H188" i="7"/>
  <c r="I188" i="7"/>
  <c r="M188" i="7"/>
  <c r="N188" i="7"/>
  <c r="O188" i="7"/>
  <c r="P188" i="7"/>
  <c r="Q188" i="7"/>
  <c r="R188" i="7"/>
  <c r="S188" i="7"/>
  <c r="T188" i="7"/>
  <c r="U188" i="7"/>
  <c r="V188" i="7"/>
  <c r="W188" i="7"/>
  <c r="X188" i="7"/>
  <c r="Y188" i="7"/>
  <c r="Z188" i="7"/>
  <c r="AA188" i="7"/>
  <c r="AB188" i="7"/>
  <c r="AC188" i="7"/>
  <c r="E199" i="7"/>
  <c r="F199" i="7"/>
  <c r="H199" i="7"/>
  <c r="I199" i="7"/>
  <c r="K199" i="7"/>
  <c r="M199" i="7"/>
  <c r="N199" i="7"/>
  <c r="O199" i="7"/>
  <c r="P199" i="7"/>
  <c r="Q199" i="7"/>
  <c r="R199" i="7"/>
  <c r="S199" i="7"/>
  <c r="T199" i="7"/>
  <c r="U199" i="7"/>
  <c r="V199" i="7"/>
  <c r="W199" i="7"/>
  <c r="X199" i="7"/>
  <c r="Y199" i="7"/>
  <c r="Z199" i="7"/>
  <c r="AA199" i="7"/>
  <c r="AB199" i="7"/>
  <c r="AC199" i="7"/>
  <c r="E208" i="7"/>
  <c r="F208" i="7"/>
  <c r="G208" i="7"/>
  <c r="H208" i="7"/>
  <c r="I208" i="7"/>
  <c r="L208" i="7"/>
  <c r="M208" i="7"/>
  <c r="N208" i="7"/>
  <c r="O208" i="7"/>
  <c r="P208" i="7"/>
  <c r="Q208" i="7"/>
  <c r="R208" i="7"/>
  <c r="S208" i="7"/>
  <c r="T208" i="7"/>
  <c r="U208" i="7"/>
  <c r="V208" i="7"/>
  <c r="W208" i="7"/>
  <c r="X208" i="7"/>
  <c r="Y208" i="7"/>
  <c r="Z208" i="7"/>
  <c r="AA208" i="7"/>
  <c r="AB208" i="7"/>
  <c r="AC208" i="7"/>
  <c r="D210" i="7"/>
  <c r="D211" i="7"/>
  <c r="D212" i="7"/>
  <c r="J212" i="7" s="1"/>
  <c r="D213" i="7"/>
  <c r="J213" i="7" s="1"/>
  <c r="D214" i="7"/>
  <c r="D215" i="7"/>
  <c r="D216" i="7"/>
  <c r="D217" i="7"/>
  <c r="D209" i="7"/>
  <c r="E59" i="7"/>
  <c r="F59" i="7"/>
  <c r="G59" i="7"/>
  <c r="H59" i="7"/>
  <c r="I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AB59" i="7"/>
  <c r="AC59" i="7"/>
  <c r="E53" i="7"/>
  <c r="F53" i="7"/>
  <c r="G53" i="7"/>
  <c r="H53" i="7"/>
  <c r="I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D50" i="7"/>
  <c r="D51" i="7"/>
  <c r="D52" i="7"/>
  <c r="D49" i="7"/>
  <c r="J49" i="7" s="1"/>
  <c r="E26" i="7"/>
  <c r="F26" i="7"/>
  <c r="H26" i="7"/>
  <c r="I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E47" i="7"/>
  <c r="F47" i="7"/>
  <c r="H47" i="7"/>
  <c r="I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D47" i="7"/>
  <c r="D43" i="7"/>
  <c r="J43" i="7" s="1"/>
  <c r="D44" i="7"/>
  <c r="D45" i="7"/>
  <c r="D46" i="7"/>
  <c r="J46" i="7" s="1"/>
  <c r="D37" i="7"/>
  <c r="D38" i="7"/>
  <c r="D39" i="7"/>
  <c r="D40" i="7"/>
  <c r="D41" i="7"/>
  <c r="D42" i="7"/>
  <c r="E36" i="7"/>
  <c r="F36" i="7"/>
  <c r="H36" i="7"/>
  <c r="I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D32" i="7"/>
  <c r="J32" i="7" s="1"/>
  <c r="D33" i="7"/>
  <c r="D34" i="7"/>
  <c r="J34" i="7" s="1"/>
  <c r="D35" i="7"/>
  <c r="D31" i="7"/>
  <c r="E68" i="7"/>
  <c r="F68" i="7"/>
  <c r="H68" i="7"/>
  <c r="I68" i="7"/>
  <c r="M68" i="7"/>
  <c r="N68" i="7"/>
  <c r="O68" i="7"/>
  <c r="P68" i="7"/>
  <c r="Q68" i="7"/>
  <c r="R68" i="7"/>
  <c r="S68" i="7"/>
  <c r="T68" i="7"/>
  <c r="U68" i="7"/>
  <c r="V68" i="7"/>
  <c r="W68" i="7"/>
  <c r="X68" i="7"/>
  <c r="Y68" i="7"/>
  <c r="Z68" i="7"/>
  <c r="AA68" i="7"/>
  <c r="AB68" i="7"/>
  <c r="AC68" i="7"/>
  <c r="D70" i="7"/>
  <c r="J70" i="7" s="1"/>
  <c r="D71" i="7"/>
  <c r="D72" i="7"/>
  <c r="J72" i="7" s="1"/>
  <c r="D69" i="7"/>
  <c r="D75" i="7"/>
  <c r="D76" i="7"/>
  <c r="J76" i="7" s="1"/>
  <c r="D77" i="7"/>
  <c r="J77" i="7" s="1"/>
  <c r="D78" i="7"/>
  <c r="D79" i="7"/>
  <c r="J79" i="7" s="1"/>
  <c r="D80" i="7"/>
  <c r="J80" i="7" s="1"/>
  <c r="D81" i="7"/>
  <c r="J81" i="7" s="1"/>
  <c r="D82" i="7"/>
  <c r="D83" i="7"/>
  <c r="J83" i="7" s="1"/>
  <c r="D84" i="7"/>
  <c r="J84" i="7" s="1"/>
  <c r="D85" i="7"/>
  <c r="J85" i="7" s="1"/>
  <c r="D86" i="7"/>
  <c r="D87" i="7"/>
  <c r="D88" i="7"/>
  <c r="J88" i="7" s="1"/>
  <c r="D74" i="7"/>
  <c r="E73" i="7"/>
  <c r="F73" i="7"/>
  <c r="H73" i="7"/>
  <c r="I73" i="7"/>
  <c r="M73" i="7"/>
  <c r="N73" i="7"/>
  <c r="O73" i="7"/>
  <c r="P73" i="7"/>
  <c r="Q73" i="7"/>
  <c r="R73" i="7"/>
  <c r="S73" i="7"/>
  <c r="T73" i="7"/>
  <c r="U73" i="7"/>
  <c r="V73" i="7"/>
  <c r="W73" i="7"/>
  <c r="X73" i="7"/>
  <c r="Y73" i="7"/>
  <c r="Z73" i="7"/>
  <c r="AA73" i="7"/>
  <c r="AB73" i="7"/>
  <c r="AC73" i="7"/>
  <c r="E109" i="7"/>
  <c r="F109" i="7"/>
  <c r="H109" i="7"/>
  <c r="I109" i="7"/>
  <c r="L109" i="7"/>
  <c r="M109" i="7"/>
  <c r="N109" i="7"/>
  <c r="O109" i="7"/>
  <c r="P109" i="7"/>
  <c r="Q109" i="7"/>
  <c r="R109" i="7"/>
  <c r="S109" i="7"/>
  <c r="T109" i="7"/>
  <c r="U109" i="7"/>
  <c r="V109" i="7"/>
  <c r="W109" i="7"/>
  <c r="X109" i="7"/>
  <c r="Y109" i="7"/>
  <c r="Z109" i="7"/>
  <c r="AA109" i="7"/>
  <c r="AB109" i="7"/>
  <c r="AC109" i="7"/>
  <c r="E89" i="7"/>
  <c r="F89" i="7"/>
  <c r="H89" i="7"/>
  <c r="I89" i="7"/>
  <c r="K89" i="7"/>
  <c r="M89" i="7"/>
  <c r="N89" i="7"/>
  <c r="O89" i="7"/>
  <c r="P89" i="7"/>
  <c r="Q89" i="7"/>
  <c r="R89" i="7"/>
  <c r="S89" i="7"/>
  <c r="T89" i="7"/>
  <c r="U89" i="7"/>
  <c r="V89" i="7"/>
  <c r="W89" i="7"/>
  <c r="X89" i="7"/>
  <c r="Y89" i="7"/>
  <c r="Z89" i="7"/>
  <c r="AA89" i="7"/>
  <c r="AB89" i="7"/>
  <c r="AC89" i="7"/>
  <c r="D91" i="7"/>
  <c r="D92" i="7"/>
  <c r="J92" i="7" s="1"/>
  <c r="D93" i="7"/>
  <c r="D94" i="7"/>
  <c r="D90" i="7"/>
  <c r="E104" i="7"/>
  <c r="F104" i="7"/>
  <c r="H104" i="7"/>
  <c r="I104" i="7"/>
  <c r="M104" i="7"/>
  <c r="N104" i="7"/>
  <c r="O104" i="7"/>
  <c r="P104" i="7"/>
  <c r="Q104" i="7"/>
  <c r="R104" i="7"/>
  <c r="T104" i="7"/>
  <c r="U104" i="7"/>
  <c r="V104" i="7"/>
  <c r="W104" i="7"/>
  <c r="X104" i="7"/>
  <c r="Y104" i="7"/>
  <c r="Z104" i="7"/>
  <c r="AA104" i="7"/>
  <c r="AB104" i="7"/>
  <c r="AC104" i="7"/>
  <c r="D106" i="7"/>
  <c r="J106" i="7" s="1"/>
  <c r="D107" i="7"/>
  <c r="J107" i="7" s="1"/>
  <c r="D108" i="7"/>
  <c r="J108" i="7" s="1"/>
  <c r="D105" i="7"/>
  <c r="E95" i="7"/>
  <c r="F95" i="7"/>
  <c r="M95" i="7"/>
  <c r="N95" i="7"/>
  <c r="O95" i="7"/>
  <c r="P95" i="7"/>
  <c r="Q95" i="7"/>
  <c r="R95" i="7"/>
  <c r="S95" i="7"/>
  <c r="T95" i="7"/>
  <c r="U95" i="7"/>
  <c r="V95" i="7"/>
  <c r="W95" i="7"/>
  <c r="X95" i="7"/>
  <c r="Y95" i="7"/>
  <c r="Z95" i="7"/>
  <c r="AA95" i="7"/>
  <c r="AB95" i="7"/>
  <c r="AC95" i="7"/>
  <c r="D98" i="7"/>
  <c r="J98" i="7" s="1"/>
  <c r="D99" i="7"/>
  <c r="J99" i="7" s="1"/>
  <c r="D100" i="7"/>
  <c r="D101" i="7"/>
  <c r="D102" i="7"/>
  <c r="J102" i="7" s="1"/>
  <c r="D103" i="7"/>
  <c r="J103" i="7" s="1"/>
  <c r="D97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D22" i="7"/>
  <c r="E17" i="7"/>
  <c r="F17" i="7"/>
  <c r="H17" i="7"/>
  <c r="I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D17" i="7"/>
  <c r="D73" i="7" l="1"/>
  <c r="J74" i="7"/>
  <c r="D26" i="7"/>
  <c r="J31" i="7"/>
  <c r="J26" i="7" s="1"/>
  <c r="J173" i="7"/>
  <c r="L26" i="7"/>
  <c r="D208" i="7"/>
  <c r="J217" i="7"/>
  <c r="D167" i="7"/>
  <c r="J171" i="7"/>
  <c r="J167" i="7" s="1"/>
  <c r="J57" i="7"/>
  <c r="D53" i="7"/>
  <c r="J114" i="7"/>
  <c r="D109" i="7"/>
  <c r="G68" i="7"/>
  <c r="J69" i="7"/>
  <c r="J68" i="7" s="1"/>
  <c r="J185" i="7"/>
  <c r="G179" i="7"/>
  <c r="L73" i="7"/>
  <c r="J122" i="7"/>
  <c r="L131" i="7"/>
  <c r="J73" i="7"/>
  <c r="J51" i="7"/>
  <c r="J47" i="7" s="1"/>
  <c r="J216" i="7"/>
  <c r="J20" i="7"/>
  <c r="J17" i="7" s="1"/>
  <c r="G17" i="7"/>
  <c r="G73" i="7"/>
  <c r="G36" i="7"/>
  <c r="G173" i="7"/>
  <c r="G126" i="7"/>
  <c r="J120" i="7"/>
  <c r="J116" i="7" s="1"/>
  <c r="J126" i="7"/>
  <c r="L126" i="7"/>
  <c r="K188" i="7"/>
  <c r="K208" i="7"/>
  <c r="J105" i="7"/>
  <c r="J104" i="7" s="1"/>
  <c r="J119" i="7"/>
  <c r="D116" i="7"/>
  <c r="G47" i="7"/>
  <c r="G131" i="7"/>
  <c r="L199" i="7"/>
  <c r="J90" i="7"/>
  <c r="J89" i="7" s="1"/>
  <c r="D89" i="7"/>
  <c r="J91" i="7"/>
  <c r="J86" i="7"/>
  <c r="D68" i="7"/>
  <c r="J42" i="7"/>
  <c r="J44" i="7"/>
  <c r="D173" i="7"/>
  <c r="J181" i="7"/>
  <c r="J179" i="7" s="1"/>
  <c r="J58" i="7"/>
  <c r="J63" i="7"/>
  <c r="J59" i="7" s="1"/>
  <c r="J115" i="7"/>
  <c r="L89" i="7"/>
  <c r="K131" i="7"/>
  <c r="J198" i="7"/>
  <c r="J194" i="7"/>
  <c r="J190" i="7"/>
  <c r="J188" i="7" s="1"/>
  <c r="J205" i="7"/>
  <c r="J199" i="7" s="1"/>
  <c r="D59" i="7"/>
  <c r="J130" i="7"/>
  <c r="D131" i="7"/>
  <c r="J134" i="7"/>
  <c r="J131" i="7" s="1"/>
  <c r="D162" i="7"/>
  <c r="K53" i="7"/>
  <c r="L104" i="7"/>
  <c r="K173" i="7"/>
  <c r="D95" i="7"/>
  <c r="J93" i="7"/>
  <c r="J214" i="7"/>
  <c r="J210" i="7"/>
  <c r="J208" i="7" s="1"/>
  <c r="D199" i="7"/>
  <c r="J113" i="7"/>
  <c r="J109" i="7" s="1"/>
  <c r="D151" i="7"/>
  <c r="J153" i="7"/>
  <c r="J151" i="7" s="1"/>
  <c r="J166" i="7"/>
  <c r="K17" i="7"/>
  <c r="L36" i="7"/>
  <c r="J97" i="7"/>
  <c r="J95" i="7" s="1"/>
  <c r="J163" i="7"/>
  <c r="J162" i="7" s="1"/>
  <c r="G188" i="7"/>
  <c r="G162" i="7"/>
  <c r="L68" i="7"/>
  <c r="K122" i="7"/>
  <c r="G167" i="7"/>
  <c r="D179" i="7"/>
  <c r="D36" i="7"/>
  <c r="D104" i="7"/>
  <c r="I8" i="6"/>
  <c r="J8" i="6"/>
  <c r="K8" i="6"/>
  <c r="I9" i="6"/>
  <c r="J9" i="6"/>
  <c r="K9" i="6"/>
  <c r="I10" i="6"/>
  <c r="J10" i="6"/>
  <c r="K10" i="6"/>
  <c r="I11" i="6"/>
  <c r="J11" i="6"/>
  <c r="K11" i="6"/>
  <c r="I12" i="6"/>
  <c r="J12" i="6"/>
  <c r="K12" i="6"/>
  <c r="I13" i="6"/>
  <c r="J13" i="6"/>
  <c r="K13" i="6"/>
  <c r="I14" i="6"/>
  <c r="J14" i="6"/>
  <c r="K14" i="6"/>
  <c r="I15" i="6"/>
  <c r="J15" i="6"/>
  <c r="K15" i="6"/>
  <c r="I16" i="6"/>
  <c r="J16" i="6"/>
  <c r="K16" i="6"/>
  <c r="I17" i="6"/>
  <c r="J17" i="6"/>
  <c r="K17" i="6"/>
  <c r="I18" i="6"/>
  <c r="J18" i="6"/>
  <c r="K18" i="6"/>
  <c r="I19" i="6"/>
  <c r="J19" i="6"/>
  <c r="K19" i="6"/>
  <c r="I20" i="6"/>
  <c r="J20" i="6"/>
  <c r="K20" i="6"/>
  <c r="I21" i="6"/>
  <c r="J21" i="6"/>
  <c r="K21" i="6"/>
  <c r="I22" i="6"/>
  <c r="J22" i="6"/>
  <c r="K22" i="6"/>
  <c r="I23" i="6"/>
  <c r="J23" i="6"/>
  <c r="K23" i="6"/>
  <c r="I24" i="6"/>
  <c r="J24" i="6"/>
  <c r="K24" i="6"/>
  <c r="I25" i="6"/>
  <c r="J25" i="6"/>
  <c r="K25" i="6"/>
  <c r="I26" i="6"/>
  <c r="J26" i="6"/>
  <c r="K26" i="6"/>
  <c r="I27" i="6"/>
  <c r="J27" i="6"/>
  <c r="K27" i="6"/>
  <c r="I28" i="6"/>
  <c r="J28" i="6"/>
  <c r="K28" i="6"/>
  <c r="I29" i="6"/>
  <c r="J29" i="6"/>
  <c r="K29" i="6"/>
  <c r="I30" i="6"/>
  <c r="J30" i="6"/>
  <c r="K30" i="6"/>
  <c r="I31" i="6"/>
  <c r="J31" i="6"/>
  <c r="K31" i="6"/>
  <c r="I32" i="6"/>
  <c r="J32" i="6"/>
  <c r="K32" i="6"/>
  <c r="I33" i="6"/>
  <c r="J33" i="6"/>
  <c r="K33" i="6"/>
  <c r="I34" i="6"/>
  <c r="J34" i="6"/>
  <c r="K34" i="6"/>
  <c r="I35" i="6"/>
  <c r="J35" i="6"/>
  <c r="K35" i="6"/>
  <c r="I36" i="6"/>
  <c r="J36" i="6"/>
  <c r="K36" i="6"/>
  <c r="I37" i="6"/>
  <c r="J37" i="6"/>
  <c r="K37" i="6"/>
  <c r="I38" i="6"/>
  <c r="J38" i="6"/>
  <c r="K38" i="6"/>
  <c r="I39" i="6"/>
  <c r="J39" i="6"/>
  <c r="K39" i="6"/>
  <c r="I40" i="6"/>
  <c r="J40" i="6"/>
  <c r="K40" i="6"/>
  <c r="I41" i="6"/>
  <c r="J41" i="6"/>
  <c r="K41" i="6"/>
  <c r="I42" i="6"/>
  <c r="J42" i="6"/>
  <c r="K42" i="6"/>
  <c r="I43" i="6"/>
  <c r="J43" i="6"/>
  <c r="K43" i="6"/>
  <c r="I44" i="6"/>
  <c r="J44" i="6"/>
  <c r="K44" i="6"/>
  <c r="I45" i="6"/>
  <c r="J45" i="6"/>
  <c r="K45" i="6"/>
  <c r="I46" i="6"/>
  <c r="J46" i="6"/>
  <c r="K46" i="6"/>
  <c r="I47" i="6"/>
  <c r="J47" i="6"/>
  <c r="K47" i="6"/>
  <c r="I48" i="6"/>
  <c r="J48" i="6"/>
  <c r="K48" i="6"/>
  <c r="I49" i="6"/>
  <c r="J49" i="6"/>
  <c r="K49" i="6"/>
  <c r="I50" i="6"/>
  <c r="J50" i="6"/>
  <c r="K50" i="6"/>
  <c r="I51" i="6"/>
  <c r="J51" i="6"/>
  <c r="K51" i="6"/>
  <c r="I52" i="6"/>
  <c r="J52" i="6"/>
  <c r="K52" i="6"/>
  <c r="I53" i="6"/>
  <c r="J53" i="6"/>
  <c r="K53" i="6"/>
  <c r="I54" i="6"/>
  <c r="J54" i="6"/>
  <c r="K54" i="6"/>
  <c r="I55" i="6"/>
  <c r="J55" i="6"/>
  <c r="K55" i="6"/>
  <c r="I56" i="6"/>
  <c r="J56" i="6"/>
  <c r="K56" i="6"/>
  <c r="I57" i="6"/>
  <c r="J57" i="6"/>
  <c r="K57" i="6"/>
  <c r="I58" i="6"/>
  <c r="J58" i="6"/>
  <c r="K58" i="6"/>
  <c r="I59" i="6"/>
  <c r="J59" i="6"/>
  <c r="K59" i="6"/>
  <c r="J7" i="6"/>
  <c r="K7" i="6"/>
  <c r="I7" i="6"/>
  <c r="J53" i="7" l="1"/>
  <c r="J36" i="7"/>
  <c r="I9" i="5"/>
  <c r="J9" i="5"/>
  <c r="K9" i="5"/>
  <c r="I10" i="5"/>
  <c r="J10" i="5"/>
  <c r="K10" i="5"/>
  <c r="I11" i="5"/>
  <c r="J11" i="5"/>
  <c r="K11" i="5"/>
  <c r="I12" i="5"/>
  <c r="J12" i="5"/>
  <c r="K12" i="5"/>
  <c r="I13" i="5"/>
  <c r="J13" i="5"/>
  <c r="K13" i="5"/>
  <c r="I14" i="5"/>
  <c r="J14" i="5"/>
  <c r="K14" i="5"/>
  <c r="I15" i="5"/>
  <c r="J15" i="5"/>
  <c r="K15" i="5"/>
  <c r="I16" i="5"/>
  <c r="J16" i="5"/>
  <c r="K16" i="5"/>
  <c r="I17" i="5"/>
  <c r="J17" i="5"/>
  <c r="K17" i="5"/>
  <c r="I18" i="5"/>
  <c r="J18" i="5"/>
  <c r="K18" i="5"/>
  <c r="I19" i="5"/>
  <c r="J19" i="5"/>
  <c r="K19" i="5"/>
  <c r="I20" i="5"/>
  <c r="J20" i="5"/>
  <c r="K20" i="5"/>
  <c r="I21" i="5"/>
  <c r="J21" i="5"/>
  <c r="K21" i="5"/>
  <c r="I22" i="5"/>
  <c r="J22" i="5"/>
  <c r="K22" i="5"/>
  <c r="I23" i="5"/>
  <c r="J23" i="5"/>
  <c r="K23" i="5"/>
  <c r="I24" i="5"/>
  <c r="J24" i="5"/>
  <c r="K24" i="5"/>
  <c r="I25" i="5"/>
  <c r="J25" i="5"/>
  <c r="K25" i="5"/>
  <c r="I26" i="5"/>
  <c r="J26" i="5"/>
  <c r="K26" i="5"/>
  <c r="I27" i="5"/>
  <c r="J27" i="5"/>
  <c r="K27" i="5"/>
  <c r="I28" i="5"/>
  <c r="J28" i="5"/>
  <c r="K28" i="5"/>
  <c r="I29" i="5"/>
  <c r="J29" i="5"/>
  <c r="K29" i="5"/>
  <c r="I30" i="5"/>
  <c r="J30" i="5"/>
  <c r="K30" i="5"/>
  <c r="I31" i="5"/>
  <c r="J31" i="5"/>
  <c r="K31" i="5"/>
  <c r="I32" i="5"/>
  <c r="J32" i="5"/>
  <c r="K32" i="5"/>
  <c r="I33" i="5"/>
  <c r="J33" i="5"/>
  <c r="K33" i="5"/>
  <c r="I34" i="5"/>
  <c r="J34" i="5"/>
  <c r="K34" i="5"/>
  <c r="I35" i="5"/>
  <c r="J35" i="5"/>
  <c r="K35" i="5"/>
  <c r="I36" i="5"/>
  <c r="J36" i="5"/>
  <c r="K36" i="5"/>
  <c r="I37" i="5"/>
  <c r="J37" i="5"/>
  <c r="K37" i="5"/>
  <c r="I38" i="5"/>
  <c r="J38" i="5"/>
  <c r="K38" i="5"/>
  <c r="J8" i="5"/>
  <c r="K8" i="5"/>
  <c r="I8" i="5"/>
  <c r="J7" i="5"/>
  <c r="K7" i="5"/>
  <c r="I7" i="5"/>
  <c r="AS99" i="4" l="1"/>
  <c r="AR99" i="4"/>
  <c r="AQ99" i="4"/>
  <c r="AP99" i="4"/>
  <c r="AO99" i="4"/>
  <c r="AN99" i="4"/>
  <c r="AM99" i="4"/>
  <c r="AL99" i="4"/>
  <c r="AK99" i="4"/>
  <c r="AJ99" i="4"/>
  <c r="AI99" i="4"/>
  <c r="AH99" i="4"/>
  <c r="AG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AG87" i="4"/>
  <c r="AG56" i="4"/>
  <c r="AV54" i="4"/>
  <c r="AS25" i="4"/>
  <c r="O79" i="1"/>
  <c r="W78" i="1"/>
  <c r="U78" i="1"/>
  <c r="S78" i="1"/>
  <c r="Q78" i="1"/>
  <c r="O78" i="1"/>
  <c r="M78" i="1"/>
  <c r="K78" i="1"/>
  <c r="H78" i="1"/>
  <c r="I78" i="1" s="1"/>
  <c r="G78" i="1"/>
  <c r="E78" i="1"/>
  <c r="W74" i="1"/>
  <c r="U74" i="1"/>
  <c r="S74" i="1"/>
  <c r="Q74" i="1"/>
  <c r="O74" i="1"/>
  <c r="M74" i="1"/>
  <c r="K74" i="1"/>
  <c r="H74" i="1"/>
  <c r="I74" i="1" s="1"/>
  <c r="G74" i="1"/>
  <c r="E74" i="1"/>
  <c r="W73" i="1"/>
  <c r="U73" i="1"/>
  <c r="S73" i="1"/>
  <c r="Q73" i="1"/>
  <c r="O73" i="1"/>
  <c r="M73" i="1"/>
  <c r="K73" i="1"/>
  <c r="H73" i="1"/>
  <c r="I73" i="1" s="1"/>
  <c r="G73" i="1"/>
  <c r="E73" i="1"/>
  <c r="S72" i="1"/>
  <c r="Q72" i="1"/>
  <c r="O72" i="1"/>
  <c r="M72" i="1"/>
  <c r="K72" i="1"/>
  <c r="H72" i="1"/>
  <c r="I72" i="1" s="1"/>
  <c r="G72" i="1"/>
  <c r="E72" i="1"/>
  <c r="S71" i="1"/>
  <c r="Q71" i="1"/>
  <c r="O71" i="1"/>
  <c r="M71" i="1"/>
  <c r="K71" i="1"/>
  <c r="I71" i="1"/>
  <c r="G71" i="1"/>
  <c r="E71" i="1"/>
  <c r="H70" i="1"/>
  <c r="I70" i="1" s="1"/>
  <c r="H69" i="1"/>
  <c r="I69" i="1" s="1"/>
</calcChain>
</file>

<file path=xl/sharedStrings.xml><?xml version="1.0" encoding="utf-8"?>
<sst xmlns="http://schemas.openxmlformats.org/spreadsheetml/2006/main" count="4818" uniqueCount="508">
  <si>
    <t>北海道</t>
    <rPh sb="0" eb="3">
      <t>ホッカイドウ</t>
    </rPh>
    <phoneticPr fontId="2"/>
  </si>
  <si>
    <t>出生数</t>
    <rPh sb="0" eb="3">
      <t>シュッショウスウ</t>
    </rPh>
    <phoneticPr fontId="2"/>
  </si>
  <si>
    <t>死亡数</t>
    <rPh sb="0" eb="3">
      <t>シボウスウ</t>
    </rPh>
    <phoneticPr fontId="2"/>
  </si>
  <si>
    <t>自然増加数</t>
    <rPh sb="0" eb="2">
      <t>シゼン</t>
    </rPh>
    <rPh sb="2" eb="5">
      <t>ゾウカスウ</t>
    </rPh>
    <phoneticPr fontId="2"/>
  </si>
  <si>
    <t>乳児死亡数</t>
    <rPh sb="0" eb="2">
      <t>ニュウジ</t>
    </rPh>
    <rPh sb="2" eb="5">
      <t>シボウスウ</t>
    </rPh>
    <phoneticPr fontId="2"/>
  </si>
  <si>
    <t>死産数</t>
    <rPh sb="0" eb="2">
      <t>シザン</t>
    </rPh>
    <rPh sb="2" eb="3">
      <t>スウ</t>
    </rPh>
    <phoneticPr fontId="2"/>
  </si>
  <si>
    <t>周産期死亡数</t>
    <rPh sb="0" eb="1">
      <t>シュウ</t>
    </rPh>
    <rPh sb="1" eb="2">
      <t>サン</t>
    </rPh>
    <rPh sb="2" eb="3">
      <t>キ</t>
    </rPh>
    <rPh sb="3" eb="6">
      <t>シボウスウ</t>
    </rPh>
    <phoneticPr fontId="2"/>
  </si>
  <si>
    <t>婚姻件数</t>
    <rPh sb="0" eb="2">
      <t>コンイン</t>
    </rPh>
    <rPh sb="2" eb="4">
      <t>ケンスウ</t>
    </rPh>
    <phoneticPr fontId="2"/>
  </si>
  <si>
    <t>離婚件数</t>
    <rPh sb="0" eb="2">
      <t>リコン</t>
    </rPh>
    <rPh sb="2" eb="4">
      <t>ケンスウ</t>
    </rPh>
    <phoneticPr fontId="2"/>
  </si>
  <si>
    <t>年次</t>
    <rPh sb="0" eb="2">
      <t>ネンジ</t>
    </rPh>
    <phoneticPr fontId="2"/>
  </si>
  <si>
    <t>実数</t>
    <rPh sb="0" eb="2">
      <t>ジッスウ</t>
    </rPh>
    <phoneticPr fontId="2"/>
  </si>
  <si>
    <t>率</t>
    <rPh sb="0" eb="1">
      <t>リツ</t>
    </rPh>
    <phoneticPr fontId="2"/>
  </si>
  <si>
    <t>妊娠満22週</t>
    <rPh sb="0" eb="2">
      <t>ニンシン</t>
    </rPh>
    <rPh sb="2" eb="3">
      <t>マン</t>
    </rPh>
    <rPh sb="5" eb="6">
      <t>シュウ</t>
    </rPh>
    <phoneticPr fontId="2"/>
  </si>
  <si>
    <t>早期新生</t>
    <rPh sb="0" eb="2">
      <t>ソウキ</t>
    </rPh>
    <rPh sb="2" eb="4">
      <t>シンセイ</t>
    </rPh>
    <phoneticPr fontId="2"/>
  </si>
  <si>
    <t>（人口千対）</t>
    <rPh sb="1" eb="3">
      <t>ジンコウ</t>
    </rPh>
    <rPh sb="3" eb="4">
      <t>セン</t>
    </rPh>
    <rPh sb="4" eb="5">
      <t>タイ</t>
    </rPh>
    <phoneticPr fontId="2"/>
  </si>
  <si>
    <t>（出生千対）</t>
    <rPh sb="1" eb="3">
      <t>シュッショウ</t>
    </rPh>
    <rPh sb="3" eb="4">
      <t>セン</t>
    </rPh>
    <rPh sb="4" eb="5">
      <t>タイ</t>
    </rPh>
    <phoneticPr fontId="2"/>
  </si>
  <si>
    <t>（出産千対）</t>
    <rPh sb="1" eb="3">
      <t>シュッサン</t>
    </rPh>
    <rPh sb="3" eb="4">
      <t>セン</t>
    </rPh>
    <rPh sb="4" eb="5">
      <t>タイ</t>
    </rPh>
    <phoneticPr fontId="2"/>
  </si>
  <si>
    <t>以後の死産</t>
    <rPh sb="0" eb="2">
      <t>イゴ</t>
    </rPh>
    <rPh sb="3" eb="5">
      <t>シザン</t>
    </rPh>
    <phoneticPr fontId="2"/>
  </si>
  <si>
    <t>児死亡</t>
    <rPh sb="0" eb="1">
      <t>ジ</t>
    </rPh>
    <rPh sb="1" eb="3">
      <t>シボウ</t>
    </rPh>
    <phoneticPr fontId="2"/>
  </si>
  <si>
    <t>明治</t>
    <rPh sb="0" eb="2">
      <t>メイジ</t>
    </rPh>
    <phoneticPr fontId="2"/>
  </si>
  <si>
    <t>…</t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</si>
  <si>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</si>
  <si>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</si>
  <si>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</si>
  <si>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注１）　昭和２１年以前は不明年次があり、この場合は北海道集計によった。</t>
    <rPh sb="0" eb="1">
      <t>チュウ</t>
    </rPh>
    <rPh sb="4" eb="6">
      <t>ショウワ</t>
    </rPh>
    <rPh sb="8" eb="9">
      <t>ネン</t>
    </rPh>
    <rPh sb="9" eb="11">
      <t>イゼン</t>
    </rPh>
    <rPh sb="12" eb="14">
      <t>フメイ</t>
    </rPh>
    <rPh sb="14" eb="16">
      <t>ネンジ</t>
    </rPh>
    <rPh sb="22" eb="24">
      <t>バアイ</t>
    </rPh>
    <rPh sb="25" eb="28">
      <t>ホッカイドウ</t>
    </rPh>
    <rPh sb="28" eb="30">
      <t>シュウケイ</t>
    </rPh>
    <phoneticPr fontId="2"/>
  </si>
  <si>
    <t>　２）人口動態統計の諸率の算出に用いた基礎人口については、巻末の「付録」を参照。　</t>
    <rPh sb="3" eb="5">
      <t>ジンコウ</t>
    </rPh>
    <rPh sb="5" eb="7">
      <t>ドウタイ</t>
    </rPh>
    <rPh sb="7" eb="9">
      <t>トウケイ</t>
    </rPh>
    <rPh sb="10" eb="11">
      <t>ショ</t>
    </rPh>
    <rPh sb="11" eb="12">
      <t>リツ</t>
    </rPh>
    <rPh sb="13" eb="15">
      <t>サンシュツ</t>
    </rPh>
    <rPh sb="16" eb="17">
      <t>モチ</t>
    </rPh>
    <rPh sb="19" eb="21">
      <t>キソ</t>
    </rPh>
    <rPh sb="21" eb="23">
      <t>ジンコウ</t>
    </rPh>
    <rPh sb="29" eb="31">
      <t>カンマツ</t>
    </rPh>
    <rPh sb="33" eb="35">
      <t>フロク</t>
    </rPh>
    <rPh sb="37" eb="39">
      <t>サンショウ</t>
    </rPh>
    <phoneticPr fontId="2"/>
  </si>
  <si>
    <t>　３）＊は不確実数</t>
    <rPh sb="5" eb="8">
      <t>フカクジツ</t>
    </rPh>
    <rPh sb="8" eb="9">
      <t>スウ</t>
    </rPh>
    <phoneticPr fontId="2"/>
  </si>
  <si>
    <t>　４）平成７年から周産期死亡の定義が「妊娠満２２週以後の死産＋早期新生児死亡」に改正された。</t>
    <rPh sb="3" eb="5">
      <t>ヘイセイ</t>
    </rPh>
    <rPh sb="6" eb="7">
      <t>ネン</t>
    </rPh>
    <rPh sb="9" eb="10">
      <t>シュウ</t>
    </rPh>
    <rPh sb="10" eb="11">
      <t>サン</t>
    </rPh>
    <rPh sb="11" eb="12">
      <t>キ</t>
    </rPh>
    <rPh sb="12" eb="14">
      <t>シボウ</t>
    </rPh>
    <rPh sb="15" eb="17">
      <t>テイギ</t>
    </rPh>
    <rPh sb="19" eb="21">
      <t>ニンシン</t>
    </rPh>
    <rPh sb="21" eb="22">
      <t>マン</t>
    </rPh>
    <rPh sb="24" eb="25">
      <t>シュウ</t>
    </rPh>
    <rPh sb="25" eb="27">
      <t>イゴ</t>
    </rPh>
    <rPh sb="28" eb="30">
      <t>シザン</t>
    </rPh>
    <rPh sb="31" eb="33">
      <t>ソウキ</t>
    </rPh>
    <rPh sb="33" eb="36">
      <t>シンセイジ</t>
    </rPh>
    <rPh sb="36" eb="38">
      <t>シボウ</t>
    </rPh>
    <rPh sb="40" eb="42">
      <t>カイセイ</t>
    </rPh>
    <phoneticPr fontId="2"/>
  </si>
  <si>
    <t xml:space="preserve"> 数値は昭和５４年以降再計算したものである。</t>
    <phoneticPr fontId="2"/>
  </si>
  <si>
    <t>出　　　生　　　数</t>
    <phoneticPr fontId="3"/>
  </si>
  <si>
    <t>死　　　亡　　　数</t>
  </si>
  <si>
    <t>自然
増加数</t>
    <rPh sb="0" eb="2">
      <t>シゼン</t>
    </rPh>
    <rPh sb="3" eb="6">
      <t>ゾウカスウ</t>
    </rPh>
    <phoneticPr fontId="3"/>
  </si>
  <si>
    <t>乳児死亡数（再掲）</t>
    <rPh sb="6" eb="8">
      <t>サイケイ</t>
    </rPh>
    <phoneticPr fontId="3"/>
  </si>
  <si>
    <t>新生児死亡数（再掲）</t>
    <rPh sb="3" eb="4">
      <t>シ</t>
    </rPh>
    <rPh sb="4" eb="5">
      <t>ボウ</t>
    </rPh>
    <rPh sb="5" eb="6">
      <t>カズ</t>
    </rPh>
    <rPh sb="7" eb="9">
      <t>サイケイ</t>
    </rPh>
    <phoneticPr fontId="3"/>
  </si>
  <si>
    <t>婚姻件数</t>
    <rPh sb="0" eb="2">
      <t>コンイン</t>
    </rPh>
    <rPh sb="2" eb="4">
      <t>ケンスウ</t>
    </rPh>
    <phoneticPr fontId="3"/>
  </si>
  <si>
    <t>離婚件数</t>
    <rPh sb="0" eb="2">
      <t>リコン</t>
    </rPh>
    <rPh sb="2" eb="4">
      <t>ケンスウ</t>
    </rPh>
    <phoneticPr fontId="3"/>
  </si>
  <si>
    <t>都道府県</t>
  </si>
  <si>
    <t>総　数</t>
  </si>
  <si>
    <t>男</t>
  </si>
  <si>
    <t>女</t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</si>
  <si>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</si>
  <si>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</si>
  <si>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</si>
  <si>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妊娠満22週
以後の死産</t>
    <rPh sb="5" eb="6">
      <t>シュウ</t>
    </rPh>
    <rPh sb="7" eb="9">
      <t>イゴ</t>
    </rPh>
    <rPh sb="10" eb="12">
      <t>シザン</t>
    </rPh>
    <phoneticPr fontId="3"/>
  </si>
  <si>
    <t>早期新生
児死亡</t>
    <rPh sb="2" eb="4">
      <t>シンセイ</t>
    </rPh>
    <rPh sb="5" eb="6">
      <t>コ</t>
    </rPh>
    <rPh sb="6" eb="8">
      <t>シボウ</t>
    </rPh>
    <phoneticPr fontId="3"/>
  </si>
  <si>
    <t>自　然</t>
  </si>
  <si>
    <t>人　工</t>
  </si>
  <si>
    <t>全    国</t>
  </si>
  <si>
    <t>北 海 道</t>
  </si>
  <si>
    <t>青　  森</t>
  </si>
  <si>
    <t>岩    手</t>
  </si>
  <si>
    <t>宮    城</t>
  </si>
  <si>
    <t>秋　　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</si>
  <si>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</si>
  <si>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</si>
  <si>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</si>
  <si>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</si>
  <si>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</si>
  <si>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</si>
  <si>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</si>
  <si>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</si>
  <si>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</si>
  <si>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</si>
  <si>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</si>
  <si>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</si>
  <si>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</si>
  <si>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</si>
  <si>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</si>
  <si>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</si>
  <si>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</si>
  <si>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</si>
  <si>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</si>
  <si>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</si>
  <si>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</si>
  <si>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</si>
  <si>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</si>
  <si>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</si>
  <si>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</si>
  <si>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</si>
  <si>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</si>
  <si>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</si>
  <si>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</si>
  <si>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</si>
  <si>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</si>
  <si>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</si>
  <si>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</si>
  <si>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</si>
  <si>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</si>
  <si>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</si>
  <si>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</si>
  <si>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</si>
  <si>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</si>
  <si>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</si>
  <si>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</si>
  <si>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</si>
  <si>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</si>
  <si>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-</t>
  </si>
  <si>
    <t>　　　　 ・</t>
  </si>
  <si>
    <t>不    詳</t>
  </si>
  <si>
    <t>出生率</t>
  </si>
  <si>
    <t>死亡率</t>
  </si>
  <si>
    <t>乳児死亡率</t>
  </si>
  <si>
    <t>周産期死亡率</t>
    <rPh sb="0" eb="1">
      <t>シュウ</t>
    </rPh>
    <rPh sb="1" eb="3">
      <t>サンキ</t>
    </rPh>
    <rPh sb="3" eb="6">
      <t>シボウリツ</t>
    </rPh>
    <phoneticPr fontId="2"/>
  </si>
  <si>
    <t>死産率（出産千対）</t>
    <rPh sb="4" eb="6">
      <t>シュッサン</t>
    </rPh>
    <rPh sb="6" eb="8">
      <t>センタイ</t>
    </rPh>
    <phoneticPr fontId="2"/>
  </si>
  <si>
    <t>周産期</t>
    <rPh sb="0" eb="1">
      <t>シュウ</t>
    </rPh>
    <rPh sb="1" eb="2">
      <t>サン</t>
    </rPh>
    <rPh sb="2" eb="3">
      <t>キ</t>
    </rPh>
    <phoneticPr fontId="2"/>
  </si>
  <si>
    <t>妊娠満２２週</t>
    <rPh sb="0" eb="2">
      <t>ニンシン</t>
    </rPh>
    <rPh sb="2" eb="3">
      <t>マン</t>
    </rPh>
    <rPh sb="5" eb="6">
      <t>シュウ</t>
    </rPh>
    <phoneticPr fontId="2"/>
  </si>
  <si>
    <t>早期新生児</t>
    <rPh sb="0" eb="2">
      <t>ソウキ</t>
    </rPh>
    <rPh sb="2" eb="5">
      <t>シンセイジ</t>
    </rPh>
    <phoneticPr fontId="2"/>
  </si>
  <si>
    <t>総数</t>
    <rPh sb="0" eb="2">
      <t>ソウスウ</t>
    </rPh>
    <phoneticPr fontId="2"/>
  </si>
  <si>
    <t>人工</t>
    <rPh sb="0" eb="2">
      <t>ジンコウ</t>
    </rPh>
    <phoneticPr fontId="2"/>
  </si>
  <si>
    <t>合計特殊
出生率</t>
    <rPh sb="0" eb="2">
      <t>ゴウケイ</t>
    </rPh>
    <rPh sb="2" eb="4">
      <t>トクシュ</t>
    </rPh>
    <rPh sb="5" eb="8">
      <t>シュッショウリツ</t>
    </rPh>
    <phoneticPr fontId="2"/>
  </si>
  <si>
    <t>死亡率</t>
    <rPh sb="0" eb="3">
      <t>シボウリツ</t>
    </rPh>
    <phoneticPr fontId="2"/>
  </si>
  <si>
    <t>（人口千対）</t>
  </si>
  <si>
    <t>（出生千対）</t>
    <rPh sb="1" eb="3">
      <t>シュッショウ</t>
    </rPh>
    <rPh sb="3" eb="5">
      <t>センタイ</t>
    </rPh>
    <phoneticPr fontId="2"/>
  </si>
  <si>
    <t>（出産千対）</t>
    <rPh sb="1" eb="3">
      <t>シュッサン</t>
    </rPh>
    <rPh sb="3" eb="5">
      <t>センタイ</t>
    </rPh>
    <phoneticPr fontId="2"/>
  </si>
  <si>
    <t>（出生千対）</t>
  </si>
  <si>
    <t>秋    田</t>
  </si>
  <si>
    <t>福　　井</t>
  </si>
  <si>
    <t>山　　梨</t>
  </si>
  <si>
    <t>長　　野</t>
  </si>
  <si>
    <t xml:space="preserve">  </t>
  </si>
  <si>
    <t>年次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</si>
  <si>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</si>
  <si>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</si>
  <si>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</si>
  <si>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</si>
  <si>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</si>
  <si>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</si>
  <si>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</si>
  <si>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</si>
  <si>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</si>
  <si>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</si>
  <si>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</si>
  <si>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</si>
  <si>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</si>
  <si>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出</t>
  </si>
  <si>
    <t>生</t>
  </si>
  <si>
    <t>総</t>
  </si>
  <si>
    <t>数</t>
    <rPh sb="0" eb="1">
      <t>スウ</t>
    </rPh>
    <phoneticPr fontId="2"/>
  </si>
  <si>
    <t>死</t>
  </si>
  <si>
    <t>亡</t>
  </si>
  <si>
    <t>乳</t>
  </si>
  <si>
    <t>児</t>
  </si>
  <si>
    <t>死</t>
    <rPh sb="0" eb="1">
      <t>シ</t>
    </rPh>
    <phoneticPr fontId="2"/>
  </si>
  <si>
    <t>亡</t>
    <rPh sb="0" eb="1">
      <t>ボウ</t>
    </rPh>
    <phoneticPr fontId="2"/>
  </si>
  <si>
    <t>総</t>
    <rPh sb="0" eb="1">
      <t>ソウ</t>
    </rPh>
    <phoneticPr fontId="2"/>
  </si>
  <si>
    <t>産</t>
  </si>
  <si>
    <t>…</t>
    <phoneticPr fontId="2"/>
  </si>
  <si>
    <t>婚</t>
  </si>
  <si>
    <t>姻</t>
  </si>
  <si>
    <t>件</t>
  </si>
  <si>
    <t>離</t>
  </si>
  <si>
    <t>北海道</t>
    <rPh sb="0" eb="3">
      <t>ホッカイドウ</t>
    </rPh>
    <phoneticPr fontId="5"/>
  </si>
  <si>
    <t xml:space="preserve">     </t>
  </si>
  <si>
    <t>日本人人口</t>
    <rPh sb="0" eb="3">
      <t>ニホンジン</t>
    </rPh>
    <rPh sb="3" eb="5">
      <t>ジンコウ</t>
    </rPh>
    <phoneticPr fontId="2"/>
  </si>
  <si>
    <t>出生数</t>
  </si>
  <si>
    <t>死亡数</t>
  </si>
  <si>
    <t>自然増加数</t>
  </si>
  <si>
    <t>乳児死亡数（再掲）</t>
  </si>
  <si>
    <t>新生児死亡数（再掲）</t>
  </si>
  <si>
    <t>周産期死亡数</t>
  </si>
  <si>
    <t>死産数</t>
  </si>
  <si>
    <t>保健所</t>
    <rPh sb="0" eb="3">
      <t>ホケンジョ</t>
    </rPh>
    <phoneticPr fontId="5"/>
  </si>
  <si>
    <t>妊娠満２２</t>
  </si>
  <si>
    <t>生後１週</t>
  </si>
  <si>
    <t>婚姻件数</t>
  </si>
  <si>
    <t>離婚件数</t>
  </si>
  <si>
    <t>10月1日現在</t>
  </si>
  <si>
    <t>週以後死産</t>
    <rPh sb="2" eb="3">
      <t>ウシ</t>
    </rPh>
    <phoneticPr fontId="5"/>
  </si>
  <si>
    <t>未満死亡</t>
  </si>
  <si>
    <t>自然</t>
  </si>
  <si>
    <t>人工</t>
  </si>
  <si>
    <t>全　　国</t>
  </si>
  <si>
    <t>全　　道</t>
  </si>
  <si>
    <t>札幌市　</t>
  </si>
  <si>
    <t>小樽市　</t>
  </si>
  <si>
    <t>市立函館　</t>
  </si>
  <si>
    <t>旭川市　</t>
  </si>
  <si>
    <t>江別　</t>
  </si>
  <si>
    <t>千歳　</t>
  </si>
  <si>
    <t>岩見沢　</t>
  </si>
  <si>
    <t>滝川　</t>
  </si>
  <si>
    <t>深川　</t>
  </si>
  <si>
    <t>富良野　</t>
  </si>
  <si>
    <t>名寄　</t>
  </si>
  <si>
    <t>岩内　</t>
  </si>
  <si>
    <t>倶知安　</t>
  </si>
  <si>
    <t>江差　</t>
  </si>
  <si>
    <t>渡島　</t>
  </si>
  <si>
    <t>八雲　</t>
  </si>
  <si>
    <t>室蘭　</t>
  </si>
  <si>
    <t>苫小牧　</t>
  </si>
  <si>
    <t>浦河　</t>
  </si>
  <si>
    <t>静内　</t>
  </si>
  <si>
    <t>帯広　</t>
  </si>
  <si>
    <t>釧路　</t>
  </si>
  <si>
    <t>根室　</t>
  </si>
  <si>
    <t>中標津　</t>
  </si>
  <si>
    <t>網走　</t>
  </si>
  <si>
    <t>北見　</t>
  </si>
  <si>
    <t>紋別　</t>
  </si>
  <si>
    <t>稚内　</t>
  </si>
  <si>
    <t>留萌　</t>
  </si>
  <si>
    <t>上川　</t>
  </si>
  <si>
    <t>注）人口については、「用語の説明」の「５　基礎人口」を参照してください。</t>
    <rPh sb="0" eb="1">
      <t>チュウ</t>
    </rPh>
    <rPh sb="2" eb="4">
      <t>ジンコウ</t>
    </rPh>
    <rPh sb="11" eb="13">
      <t>ヨウゴ</t>
    </rPh>
    <rPh sb="14" eb="16">
      <t>セツメイ</t>
    </rPh>
    <rPh sb="21" eb="23">
      <t>キソ</t>
    </rPh>
    <rPh sb="23" eb="25">
      <t>ジンコウ</t>
    </rPh>
    <rPh sb="27" eb="29">
      <t>サンショウ</t>
    </rPh>
    <phoneticPr fontId="5"/>
  </si>
  <si>
    <t>振興局－市</t>
    <rPh sb="0" eb="2">
      <t>シンコウ</t>
    </rPh>
    <rPh sb="2" eb="3">
      <t>キョク</t>
    </rPh>
    <rPh sb="4" eb="5">
      <t>シ</t>
    </rPh>
    <phoneticPr fontId="5"/>
  </si>
  <si>
    <t>週以後死産</t>
    <rPh sb="2" eb="3">
      <t>ゴ</t>
    </rPh>
    <phoneticPr fontId="5"/>
  </si>
  <si>
    <t>振興局</t>
    <rPh sb="0" eb="2">
      <t>シンコウ</t>
    </rPh>
    <rPh sb="2" eb="3">
      <t>キョク</t>
    </rPh>
    <phoneticPr fontId="5"/>
  </si>
  <si>
    <t>市</t>
    <rPh sb="0" eb="1">
      <t>シ</t>
    </rPh>
    <phoneticPr fontId="5"/>
  </si>
  <si>
    <t>石狩振興局</t>
  </si>
  <si>
    <t>渡島総合振興局</t>
  </si>
  <si>
    <t>檜山振興局</t>
  </si>
  <si>
    <t>後志総合振興局</t>
  </si>
  <si>
    <t>空知総合振興局</t>
  </si>
  <si>
    <t>上川総合振興局</t>
  </si>
  <si>
    <t>留萌振興局</t>
  </si>
  <si>
    <t>宗谷総合振興局</t>
  </si>
  <si>
    <t>オホーツク総合振興局</t>
  </si>
  <si>
    <t>胆振総合振興局</t>
  </si>
  <si>
    <t>日高振興局</t>
  </si>
  <si>
    <t>十勝総合振興局</t>
  </si>
  <si>
    <t>釧路総合振興局</t>
  </si>
  <si>
    <t>根室振興局</t>
  </si>
  <si>
    <t>札幌市</t>
  </si>
  <si>
    <t>函館市</t>
    <rPh sb="0" eb="3">
      <t>ハコダテシ</t>
    </rPh>
    <phoneticPr fontId="5"/>
  </si>
  <si>
    <t>小樽市</t>
    <rPh sb="0" eb="3">
      <t>オタルシ</t>
    </rPh>
    <phoneticPr fontId="5"/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</si>
  <si>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</si>
  <si>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</si>
  <si>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</si>
  <si>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</si>
  <si>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</si>
  <si>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</si>
  <si>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</si>
  <si>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</si>
  <si>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</si>
  <si>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</si>
  <si>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</si>
  <si>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</si>
  <si>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</si>
  <si>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</si>
  <si>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</si>
  <si>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</si>
  <si>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</si>
  <si>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</si>
  <si>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</si>
  <si>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</si>
  <si>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</si>
  <si>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</si>
  <si>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</si>
  <si>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</si>
  <si>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</si>
  <si>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</si>
  <si>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</si>
  <si>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</si>
  <si>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</si>
  <si>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</si>
  <si>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</si>
  <si>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  <rPh sb="0" eb="2">
      <t>ホクト</t>
    </rPh>
    <rPh sb="2" eb="3">
      <t>シ</t>
    </rPh>
    <phoneticPr fontId="5"/>
  </si>
  <si>
    <t>第７表　人口動態総覧、保健所、市町村別</t>
    <rPh sb="0" eb="1">
      <t>ダイ</t>
    </rPh>
    <rPh sb="2" eb="3">
      <t>ヒョウ</t>
    </rPh>
    <rPh sb="4" eb="6">
      <t>ジンコウ</t>
    </rPh>
    <rPh sb="6" eb="8">
      <t>ドウタイ</t>
    </rPh>
    <rPh sb="8" eb="9">
      <t>ソウ</t>
    </rPh>
    <rPh sb="9" eb="10">
      <t>ラン</t>
    </rPh>
    <rPh sb="11" eb="14">
      <t>ホケンジョ</t>
    </rPh>
    <rPh sb="15" eb="18">
      <t>シチョウソン</t>
    </rPh>
    <rPh sb="18" eb="19">
      <t>ベツ</t>
    </rPh>
    <phoneticPr fontId="5"/>
  </si>
  <si>
    <t>札幌市保健所</t>
  </si>
  <si>
    <t>小樽市保健所</t>
  </si>
  <si>
    <t>市立函館保健所</t>
  </si>
  <si>
    <t>旭川市保健所</t>
    <rPh sb="0" eb="3">
      <t>アサヒカワシ</t>
    </rPh>
    <phoneticPr fontId="5"/>
  </si>
  <si>
    <t>江別保健所</t>
  </si>
  <si>
    <t>当別町</t>
  </si>
  <si>
    <t>新篠津村</t>
  </si>
  <si>
    <t>千歳保健所</t>
  </si>
  <si>
    <t>岩見沢保健所</t>
  </si>
  <si>
    <t>南幌町</t>
  </si>
  <si>
    <t>由仁町</t>
  </si>
  <si>
    <t>長沼町</t>
  </si>
  <si>
    <t>栗山町</t>
  </si>
  <si>
    <t>月形町</t>
  </si>
  <si>
    <t>滝川保健所</t>
  </si>
  <si>
    <t>奈井江町</t>
  </si>
  <si>
    <t>上砂川町</t>
  </si>
  <si>
    <t>浦臼町</t>
  </si>
  <si>
    <t>新十津川町</t>
  </si>
  <si>
    <t>雨竜町</t>
  </si>
  <si>
    <t>深川保健所</t>
  </si>
  <si>
    <t>妹背牛町</t>
  </si>
  <si>
    <t>秩父別町</t>
  </si>
  <si>
    <t>北竜町</t>
  </si>
  <si>
    <t>沼田町</t>
  </si>
  <si>
    <t>富良野保健所</t>
  </si>
  <si>
    <t>上富良野町</t>
  </si>
  <si>
    <t>中富良野町</t>
  </si>
  <si>
    <t>南富良野町</t>
  </si>
  <si>
    <t>占冠村</t>
  </si>
  <si>
    <t>名寄保健所</t>
  </si>
  <si>
    <t>和寒町</t>
  </si>
  <si>
    <t>剣淵町</t>
    <rPh sb="0" eb="2">
      <t>ケンブチ</t>
    </rPh>
    <phoneticPr fontId="2"/>
  </si>
  <si>
    <t>下川町</t>
  </si>
  <si>
    <t>美深町</t>
  </si>
  <si>
    <t>音威子府村</t>
  </si>
  <si>
    <t>中川町</t>
  </si>
  <si>
    <t>岩内保健所</t>
  </si>
  <si>
    <t>共和町</t>
  </si>
  <si>
    <t>岩内町</t>
  </si>
  <si>
    <t>泊村</t>
  </si>
  <si>
    <t>神恵内村</t>
  </si>
  <si>
    <t>倶知安保健所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</si>
  <si>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</si>
  <si>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</si>
  <si>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</si>
  <si>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</si>
  <si>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</si>
  <si>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</si>
  <si>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</si>
  <si>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</si>
  <si>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</si>
  <si>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</si>
  <si>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積丹町</t>
  </si>
  <si>
    <t>古平町</t>
  </si>
  <si>
    <t>仁木町</t>
  </si>
  <si>
    <t>余市町</t>
  </si>
  <si>
    <t>赤井川村</t>
  </si>
  <si>
    <t>江差保健所</t>
  </si>
  <si>
    <t>江差町</t>
  </si>
  <si>
    <t>上ノ国町</t>
  </si>
  <si>
    <t>厚沢部町</t>
  </si>
  <si>
    <t>乙部町</t>
    <rPh sb="0" eb="2">
      <t>オトベ</t>
    </rPh>
    <rPh sb="2" eb="3">
      <t>チョウ</t>
    </rPh>
    <phoneticPr fontId="5"/>
  </si>
  <si>
    <t>奥尻町</t>
  </si>
  <si>
    <t>渡島保健所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</si>
  <si>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</si>
  <si>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</si>
  <si>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</si>
  <si>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</si>
  <si>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</si>
  <si>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</si>
  <si>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</si>
  <si>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八雲保健所</t>
  </si>
  <si>
    <t>八雲町</t>
  </si>
  <si>
    <t>長万部町</t>
  </si>
  <si>
    <t>今金町</t>
  </si>
  <si>
    <t>せたな町</t>
    <rPh sb="3" eb="4">
      <t>チョウ</t>
    </rPh>
    <phoneticPr fontId="5"/>
  </si>
  <si>
    <t>室蘭保健所</t>
  </si>
  <si>
    <t>豊浦町</t>
  </si>
  <si>
    <t>壮瞥町</t>
  </si>
  <si>
    <t>洞爺湖町</t>
    <rPh sb="0" eb="3">
      <t>トウヤコ</t>
    </rPh>
    <rPh sb="3" eb="4">
      <t>チョウ</t>
    </rPh>
    <phoneticPr fontId="5"/>
  </si>
  <si>
    <t>苫小牧保健所</t>
  </si>
  <si>
    <t>白老町</t>
  </si>
  <si>
    <t>厚真町</t>
  </si>
  <si>
    <t>安平町</t>
    <rPh sb="0" eb="2">
      <t>アビラ</t>
    </rPh>
    <rPh sb="2" eb="3">
      <t>チョウ</t>
    </rPh>
    <phoneticPr fontId="5"/>
  </si>
  <si>
    <t>むかわ町</t>
    <rPh sb="3" eb="4">
      <t>チョウ</t>
    </rPh>
    <phoneticPr fontId="5"/>
  </si>
  <si>
    <t>浦河保健所</t>
  </si>
  <si>
    <t>浦河町</t>
  </si>
  <si>
    <t>様似町</t>
  </si>
  <si>
    <t>えりも町</t>
  </si>
  <si>
    <t>静内保健所</t>
  </si>
  <si>
    <t>日高町</t>
  </si>
  <si>
    <t>平取町</t>
  </si>
  <si>
    <t>新冠町</t>
  </si>
  <si>
    <t>新ひだか町</t>
    <rPh sb="0" eb="1">
      <t>シン</t>
    </rPh>
    <rPh sb="4" eb="5">
      <t>チョウ</t>
    </rPh>
    <phoneticPr fontId="5"/>
  </si>
  <si>
    <t>帯広保健所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</si>
  <si>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</si>
  <si>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</si>
  <si>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</si>
  <si>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</si>
  <si>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</si>
  <si>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</si>
  <si>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</si>
  <si>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</si>
  <si>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</si>
  <si>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</si>
  <si>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</si>
  <si>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</si>
  <si>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</si>
  <si>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</si>
  <si>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</si>
  <si>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</si>
  <si>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</si>
  <si>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</si>
  <si>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釧路保健所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</si>
  <si>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</si>
  <si>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</si>
  <si>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</si>
  <si>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</si>
  <si>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</si>
  <si>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</si>
  <si>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</si>
  <si>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根室保健所</t>
  </si>
  <si>
    <t>中標津保健所</t>
  </si>
  <si>
    <t>別海町</t>
  </si>
  <si>
    <t>中標津町</t>
  </si>
  <si>
    <t>標津町</t>
  </si>
  <si>
    <t>羅臼町</t>
  </si>
  <si>
    <t>網走保健所</t>
  </si>
  <si>
    <t>斜里町</t>
  </si>
  <si>
    <t>清里町</t>
  </si>
  <si>
    <t>小清水町</t>
  </si>
  <si>
    <t>大空町</t>
    <rPh sb="0" eb="2">
      <t>オオゾラ</t>
    </rPh>
    <rPh sb="2" eb="3">
      <t>チョウ</t>
    </rPh>
    <phoneticPr fontId="5"/>
  </si>
  <si>
    <t>北見保健所</t>
  </si>
  <si>
    <t>美幌町</t>
  </si>
  <si>
    <t>津別町</t>
  </si>
  <si>
    <t>訓子府町</t>
  </si>
  <si>
    <t>置戸町</t>
  </si>
  <si>
    <t>紋別保健所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</si>
  <si>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</si>
  <si>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</si>
  <si>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</si>
  <si>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</si>
  <si>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</si>
  <si>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</si>
  <si>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</si>
  <si>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稚内保健所</t>
  </si>
  <si>
    <t>猿払村</t>
  </si>
  <si>
    <t>浜頓別町</t>
  </si>
  <si>
    <t>中頓別町</t>
  </si>
  <si>
    <t>枝幸町</t>
  </si>
  <si>
    <t>豊富町</t>
    <rPh sb="1" eb="2">
      <t>トミ</t>
    </rPh>
    <phoneticPr fontId="5"/>
  </si>
  <si>
    <t>礼文町</t>
  </si>
  <si>
    <t>利尻町</t>
  </si>
  <si>
    <t>利尻富士町</t>
  </si>
  <si>
    <t>幌延町</t>
  </si>
  <si>
    <t>留萌保健所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</si>
  <si>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</si>
  <si>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</si>
  <si>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</si>
  <si>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</si>
  <si>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</si>
  <si>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</si>
  <si>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</si>
  <si>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上川保健所</t>
    <rPh sb="0" eb="2">
      <t>カミカワ</t>
    </rPh>
    <rPh sb="2" eb="5">
      <t>ホケンジョ</t>
    </rPh>
    <phoneticPr fontId="5"/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</si>
  <si>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</si>
  <si>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</si>
  <si>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</si>
  <si>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</si>
  <si>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</si>
  <si>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</si>
  <si>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</si>
  <si>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</si>
  <si>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幌加内町</t>
  </si>
  <si>
    <t>自然増加率</t>
  </si>
  <si>
    <t>周産期死亡率</t>
  </si>
  <si>
    <t>死産率（出産千対）</t>
  </si>
  <si>
    <t>総数</t>
    <rPh sb="0" eb="2">
      <t>ソウスウ</t>
    </rPh>
    <phoneticPr fontId="5"/>
  </si>
  <si>
    <t>（人口千対）</t>
    <rPh sb="1" eb="3">
      <t>ジンコウ</t>
    </rPh>
    <rPh sb="3" eb="4">
      <t>セン</t>
    </rPh>
    <rPh sb="4" eb="5">
      <t>タイ</t>
    </rPh>
    <phoneticPr fontId="5"/>
  </si>
  <si>
    <t>(出生千対）</t>
    <rPh sb="3" eb="4">
      <t>センタイ</t>
    </rPh>
    <rPh sb="4" eb="5">
      <t>タイ</t>
    </rPh>
    <phoneticPr fontId="5"/>
  </si>
  <si>
    <t>（出産千対）</t>
    <rPh sb="1" eb="3">
      <t>シュッサン</t>
    </rPh>
    <rPh sb="3" eb="5">
      <t>センタイ</t>
    </rPh>
    <phoneticPr fontId="5"/>
  </si>
  <si>
    <t>（出生千対）</t>
    <rPh sb="1" eb="3">
      <t>シュッショウ</t>
    </rPh>
    <rPh sb="3" eb="5">
      <t>センタイ</t>
    </rPh>
    <phoneticPr fontId="5"/>
  </si>
  <si>
    <t>振興局－市</t>
    <rPh sb="0" eb="3">
      <t>シンコウキョク</t>
    </rPh>
    <rPh sb="4" eb="5">
      <t>シ</t>
    </rPh>
    <phoneticPr fontId="5"/>
  </si>
  <si>
    <t>全国</t>
    <rPh sb="0" eb="2">
      <t>ゼンコク</t>
    </rPh>
    <phoneticPr fontId="2"/>
  </si>
  <si>
    <t>北海道</t>
  </si>
  <si>
    <t>北海道 郡部</t>
  </si>
  <si>
    <t>北海道 市部</t>
  </si>
  <si>
    <t>函館市</t>
  </si>
  <si>
    <t>小樽市</t>
  </si>
  <si>
    <t>北斗市</t>
  </si>
  <si>
    <t>平成24年</t>
    <phoneticPr fontId="2"/>
  </si>
  <si>
    <t>平成24年</t>
    <rPh sb="0" eb="2">
      <t>ヘイセイ</t>
    </rPh>
    <rPh sb="4" eb="5">
      <t>ネン</t>
    </rPh>
    <phoneticPr fontId="2"/>
  </si>
  <si>
    <t>-</t>
    <phoneticPr fontId="2"/>
  </si>
  <si>
    <t xml:space="preserve">* 7,318 </t>
    <phoneticPr fontId="2"/>
  </si>
  <si>
    <t xml:space="preserve">           *78.3</t>
    <phoneticPr fontId="2"/>
  </si>
  <si>
    <t>全国平成24</t>
    <rPh sb="0" eb="2">
      <t>ゼンコク</t>
    </rPh>
    <rPh sb="2" eb="4">
      <t>ヘイセイ</t>
    </rPh>
    <phoneticPr fontId="2"/>
  </si>
  <si>
    <t>周　産　期　死　亡　数</t>
    <phoneticPr fontId="3"/>
  </si>
  <si>
    <t>死　　　産　　　数</t>
    <phoneticPr fontId="3"/>
  </si>
  <si>
    <t>平成24年</t>
    <phoneticPr fontId="3"/>
  </si>
  <si>
    <r>
      <t>第１表   人口動態総覧　，　</t>
    </r>
    <r>
      <rPr>
        <b/>
        <sz val="14"/>
        <rFont val="ＭＳ Ｐ明朝"/>
        <family val="1"/>
        <charset val="128"/>
      </rPr>
      <t>年次別</t>
    </r>
    <rPh sb="0" eb="1">
      <t>ダイ</t>
    </rPh>
    <rPh sb="2" eb="3">
      <t>ヒョウ</t>
    </rPh>
    <rPh sb="6" eb="8">
      <t>ジンコウ</t>
    </rPh>
    <rPh sb="8" eb="10">
      <t>ドウタイ</t>
    </rPh>
    <rPh sb="10" eb="12">
      <t>ソウラン</t>
    </rPh>
    <rPh sb="15" eb="18">
      <t>ネンジベツ</t>
    </rPh>
    <phoneticPr fontId="2"/>
  </si>
  <si>
    <r>
      <t xml:space="preserve"> 第２表  人口動態総覧 ，</t>
    </r>
    <r>
      <rPr>
        <b/>
        <sz val="14"/>
        <rFont val="ＭＳ Ｐ明朝"/>
        <family val="1"/>
        <charset val="128"/>
      </rPr>
      <t>都道府県別</t>
    </r>
    <phoneticPr fontId="3"/>
  </si>
  <si>
    <t>-</t>
    <phoneticPr fontId="2"/>
  </si>
  <si>
    <t>注：都道府県別の表章は、出生は子の住所、死亡は死亡者の住所、死産は母の住所、婚姻は夫の住所、離婚は別居する前の住所による。</t>
    <phoneticPr fontId="3"/>
  </si>
  <si>
    <t>　　</t>
    <phoneticPr fontId="3"/>
  </si>
  <si>
    <t>自然
増加率</t>
    <phoneticPr fontId="2"/>
  </si>
  <si>
    <t>新生児
死亡率</t>
    <phoneticPr fontId="2"/>
  </si>
  <si>
    <t>婚姻率</t>
    <phoneticPr fontId="2"/>
  </si>
  <si>
    <t>離婚率</t>
    <phoneticPr fontId="2"/>
  </si>
  <si>
    <t>自然</t>
    <phoneticPr fontId="2"/>
  </si>
  <si>
    <t>以後の死産率</t>
    <phoneticPr fontId="2"/>
  </si>
  <si>
    <t>（出生千対）</t>
    <phoneticPr fontId="2"/>
  </si>
  <si>
    <t>注） 全国には住所が外国・不詳を含む。</t>
    <phoneticPr fontId="2"/>
  </si>
  <si>
    <t xml:space="preserve"> 第 ３ 表 人 口 動 態 総 覧 （ 率 ） ， 都 道 府 県 別</t>
    <phoneticPr fontId="2"/>
  </si>
  <si>
    <t>…</t>
    <phoneticPr fontId="2"/>
  </si>
  <si>
    <t>-</t>
    <phoneticPr fontId="2"/>
  </si>
  <si>
    <t>チェック</t>
    <phoneticPr fontId="2"/>
  </si>
  <si>
    <r>
      <t>第４表   人口動態総覧　，　</t>
    </r>
    <r>
      <rPr>
        <b/>
        <sz val="14"/>
        <rFont val="ＭＳ Ｐ明朝"/>
        <family val="1"/>
        <charset val="128"/>
      </rPr>
      <t>年次・月別</t>
    </r>
    <rPh sb="0" eb="1">
      <t>ダイ</t>
    </rPh>
    <rPh sb="2" eb="3">
      <t>ヒョウ</t>
    </rPh>
    <rPh sb="6" eb="8">
      <t>ジンコウ</t>
    </rPh>
    <rPh sb="8" eb="10">
      <t>ドウタイ</t>
    </rPh>
    <rPh sb="10" eb="12">
      <t>ソウラン</t>
    </rPh>
    <rPh sb="15" eb="17">
      <t>ネンジ</t>
    </rPh>
    <rPh sb="18" eb="20">
      <t>ツキベツ</t>
    </rPh>
    <phoneticPr fontId="2"/>
  </si>
  <si>
    <r>
      <t>第４表   人口動態総覧，</t>
    </r>
    <r>
      <rPr>
        <b/>
        <sz val="14"/>
        <rFont val="ＭＳ Ｐ明朝"/>
        <family val="1"/>
        <charset val="128"/>
      </rPr>
      <t>年次・月別</t>
    </r>
    <rPh sb="0" eb="1">
      <t>ダイ</t>
    </rPh>
    <rPh sb="2" eb="3">
      <t>ヒョウ</t>
    </rPh>
    <rPh sb="6" eb="8">
      <t>ジンコウ</t>
    </rPh>
    <rPh sb="8" eb="10">
      <t>ドウタイ</t>
    </rPh>
    <rPh sb="10" eb="12">
      <t>ソウラン</t>
    </rPh>
    <rPh sb="13" eb="15">
      <t>ネンジ</t>
    </rPh>
    <rPh sb="16" eb="18">
      <t>ツキベツ</t>
    </rPh>
    <phoneticPr fontId="2"/>
  </si>
  <si>
    <t>　2500g未満出生数(再掲）</t>
    <phoneticPr fontId="5"/>
  </si>
  <si>
    <t>平成24年</t>
    <phoneticPr fontId="2"/>
  </si>
  <si>
    <t>-</t>
    <phoneticPr fontId="2"/>
  </si>
  <si>
    <t>-</t>
    <phoneticPr fontId="2"/>
  </si>
  <si>
    <r>
      <t>第５表　人口動態総覧　,　</t>
    </r>
    <r>
      <rPr>
        <b/>
        <sz val="14"/>
        <rFont val="ＭＳ Ｐ明朝"/>
        <family val="1"/>
        <charset val="128"/>
      </rPr>
      <t>保健所別</t>
    </r>
    <rPh sb="0" eb="1">
      <t>ダイ</t>
    </rPh>
    <rPh sb="2" eb="3">
      <t>ヒョウ</t>
    </rPh>
    <rPh sb="4" eb="6">
      <t>ジンコウ</t>
    </rPh>
    <rPh sb="6" eb="8">
      <t>ドウタイ</t>
    </rPh>
    <rPh sb="8" eb="9">
      <t>ソウ</t>
    </rPh>
    <rPh sb="9" eb="10">
      <t>ラン</t>
    </rPh>
    <rPh sb="13" eb="16">
      <t>ホケンジョ</t>
    </rPh>
    <rPh sb="16" eb="17">
      <t>ベツ</t>
    </rPh>
    <phoneticPr fontId="5"/>
  </si>
  <si>
    <t>平成２４年</t>
    <phoneticPr fontId="2"/>
  </si>
  <si>
    <t>-</t>
    <phoneticPr fontId="2"/>
  </si>
  <si>
    <t>第６表　人　口　動　態　総　覧　、　振　興　局　－　市　別</t>
    <rPh sb="0" eb="1">
      <t>ダイ</t>
    </rPh>
    <rPh sb="2" eb="3">
      <t>ヒョウ</t>
    </rPh>
    <rPh sb="4" eb="5">
      <t>ヒト</t>
    </rPh>
    <rPh sb="6" eb="7">
      <t>クチ</t>
    </rPh>
    <rPh sb="8" eb="9">
      <t>ドウ</t>
    </rPh>
    <rPh sb="10" eb="11">
      <t>タイ</t>
    </rPh>
    <rPh sb="12" eb="13">
      <t>ソウ</t>
    </rPh>
    <rPh sb="14" eb="15">
      <t>ラン</t>
    </rPh>
    <rPh sb="18" eb="19">
      <t>オサム</t>
    </rPh>
    <rPh sb="20" eb="21">
      <t>キョウ</t>
    </rPh>
    <rPh sb="22" eb="23">
      <t>キョク</t>
    </rPh>
    <rPh sb="26" eb="27">
      <t>シ</t>
    </rPh>
    <rPh sb="28" eb="29">
      <t>ベツ</t>
    </rPh>
    <phoneticPr fontId="5"/>
  </si>
  <si>
    <t>オホーツク
総合振興局</t>
    <phoneticPr fontId="2"/>
  </si>
  <si>
    <t>-</t>
    <phoneticPr fontId="2"/>
  </si>
  <si>
    <t>-</t>
    <phoneticPr fontId="2"/>
  </si>
  <si>
    <t>-</t>
    <phoneticPr fontId="2"/>
  </si>
  <si>
    <t>保健所
市町村</t>
    <rPh sb="0" eb="3">
      <t>ホケンジョ</t>
    </rPh>
    <phoneticPr fontId="5"/>
  </si>
  <si>
    <t>平成24年</t>
    <phoneticPr fontId="2"/>
  </si>
  <si>
    <t>乳児死亡率</t>
    <phoneticPr fontId="5"/>
  </si>
  <si>
    <t>新生児死亡率</t>
    <phoneticPr fontId="5"/>
  </si>
  <si>
    <t>婚姻率</t>
    <phoneticPr fontId="5"/>
  </si>
  <si>
    <t>離婚率</t>
    <phoneticPr fontId="5"/>
  </si>
  <si>
    <t>2500g未満
出生率</t>
    <phoneticPr fontId="5"/>
  </si>
  <si>
    <t>総　数</t>
    <rPh sb="0" eb="1">
      <t>フサ</t>
    </rPh>
    <rPh sb="2" eb="3">
      <t>スウ</t>
    </rPh>
    <phoneticPr fontId="5"/>
  </si>
  <si>
    <t>自　然</t>
    <phoneticPr fontId="2"/>
  </si>
  <si>
    <t>人　工</t>
    <phoneticPr fontId="2"/>
  </si>
  <si>
    <t>平成２４年</t>
    <phoneticPr fontId="2"/>
  </si>
  <si>
    <r>
      <t>第８表　人口動態総覧（率）　，　</t>
    </r>
    <r>
      <rPr>
        <b/>
        <sz val="14"/>
        <rFont val="ＪＳＰ明朝"/>
        <family val="1"/>
        <charset val="128"/>
      </rPr>
      <t>保健所別</t>
    </r>
    <rPh sb="0" eb="1">
      <t>ダイ</t>
    </rPh>
    <rPh sb="2" eb="3">
      <t>ヒョウ</t>
    </rPh>
    <rPh sb="4" eb="6">
      <t>ジンコウ</t>
    </rPh>
    <rPh sb="6" eb="8">
      <t>ドウタイ</t>
    </rPh>
    <rPh sb="8" eb="9">
      <t>ソウ</t>
    </rPh>
    <rPh sb="9" eb="10">
      <t>ラン</t>
    </rPh>
    <rPh sb="11" eb="12">
      <t>リツ</t>
    </rPh>
    <rPh sb="16" eb="19">
      <t>ホケンジョ</t>
    </rPh>
    <rPh sb="19" eb="20">
      <t>ベツ</t>
    </rPh>
    <phoneticPr fontId="5"/>
  </si>
  <si>
    <r>
      <t>第９表　人口動態総覧（率）　，　</t>
    </r>
    <r>
      <rPr>
        <b/>
        <sz val="14"/>
        <rFont val="ＪＳＰ明朝"/>
        <family val="1"/>
        <charset val="128"/>
      </rPr>
      <t>振興局－市別</t>
    </r>
    <rPh sb="0" eb="1">
      <t>ダイ</t>
    </rPh>
    <rPh sb="2" eb="3">
      <t>ヒョウ</t>
    </rPh>
    <rPh sb="4" eb="6">
      <t>ジンコウ</t>
    </rPh>
    <rPh sb="6" eb="8">
      <t>ドウタイ</t>
    </rPh>
    <rPh sb="8" eb="9">
      <t>ソウ</t>
    </rPh>
    <rPh sb="9" eb="10">
      <t>ラン</t>
    </rPh>
    <rPh sb="11" eb="12">
      <t>リツ</t>
    </rPh>
    <rPh sb="16" eb="19">
      <t>シンコウキョク</t>
    </rPh>
    <rPh sb="20" eb="21">
      <t>シ</t>
    </rPh>
    <rPh sb="21" eb="22">
      <t>ベツ</t>
    </rPh>
    <phoneticPr fontId="5"/>
  </si>
  <si>
    <t>乳児死亡率</t>
    <phoneticPr fontId="5"/>
  </si>
  <si>
    <t>婚姻率</t>
    <phoneticPr fontId="5"/>
  </si>
  <si>
    <t>離婚率</t>
    <phoneticPr fontId="5"/>
  </si>
  <si>
    <t>平成24年</t>
    <phoneticPr fontId="2"/>
  </si>
  <si>
    <r>
      <t>第１０表　人口動態総覧（率），</t>
    </r>
    <r>
      <rPr>
        <b/>
        <sz val="14"/>
        <rFont val="ＪＳＰ明朝"/>
        <family val="1"/>
        <charset val="128"/>
      </rPr>
      <t>保健所、市町村別</t>
    </r>
    <rPh sb="0" eb="1">
      <t>ダイ</t>
    </rPh>
    <rPh sb="3" eb="4">
      <t>ヒョウ</t>
    </rPh>
    <rPh sb="5" eb="7">
      <t>ジンコウ</t>
    </rPh>
    <rPh sb="7" eb="9">
      <t>ドウタイ</t>
    </rPh>
    <rPh sb="9" eb="10">
      <t>ソウ</t>
    </rPh>
    <rPh sb="10" eb="11">
      <t>ラン</t>
    </rPh>
    <rPh sb="12" eb="13">
      <t>リツ</t>
    </rPh>
    <rPh sb="15" eb="18">
      <t>ホケンジョ</t>
    </rPh>
    <rPh sb="19" eb="22">
      <t>シチョウソン</t>
    </rPh>
    <rPh sb="22" eb="23">
      <t>ベツ</t>
    </rPh>
    <phoneticPr fontId="5"/>
  </si>
  <si>
    <t>新生児
死亡率</t>
    <phoneticPr fontId="5"/>
  </si>
  <si>
    <t>2500g未満
出生率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</si>
</sst>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¥&quot;#,##0;[Red]&quot;¥&quot;\-#,##0"/>
    <numFmt numFmtId="176" formatCode="0_ "/>
    <numFmt numFmtId="177" formatCode="#\ ###\ ###\ "/>
    <numFmt numFmtId="178" formatCode="#,##0.0_ ;[Red]\-#,##0.0\ "/>
    <numFmt numFmtId="179" formatCode="0.0_);[Red]\(0.0\)"/>
    <numFmt numFmtId="180" formatCode="#\ ###\ ###"/>
    <numFmt numFmtId="181" formatCode="#,##0.00_ ;[Red]\-#,##0.00\ "/>
    <numFmt numFmtId="182" formatCode="0.0_ "/>
    <numFmt numFmtId="183" formatCode="#\ ##0;&quot;△ &quot;#\ ##0"/>
    <numFmt numFmtId="184" formatCode="#\ ###\ ##0\ "/>
    <numFmt numFmtId="185" formatCode="#\ ###\ ##0"/>
    <numFmt numFmtId="186" formatCode="0.00_);[Red]\(0.00\)"/>
    <numFmt numFmtId="187" formatCode="0.00_ "/>
    <numFmt numFmtId="188" formatCode="0.00\ "/>
    <numFmt numFmtId="189" formatCode="0.0\ "/>
    <numFmt numFmtId="190" formatCode="@\ "/>
    <numFmt numFmtId="191" formatCode="#\ ###"/>
    <numFmt numFmtId="192" formatCode="##\ ###"/>
    <numFmt numFmtId="193" formatCode="###\ ###\ ##0"/>
    <numFmt numFmtId="194" formatCode="##\ ##0.0"/>
    <numFmt numFmtId="195" formatCode="##\ ##0.00"/>
    <numFmt numFmtId="196" formatCode="#\ ##0.00"/>
    <numFmt numFmtId="197" formatCode="#,##0.0_ 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6"/>
      <name val="標準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1"/>
      <name val="ＪＳ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ＪＳＰ明朝"/>
      <family val="1"/>
      <charset val="128"/>
    </font>
    <font>
      <sz val="11"/>
      <name val="ＪＳＰ明朝"/>
      <family val="1"/>
      <charset val="128"/>
    </font>
    <font>
      <sz val="11"/>
      <color indexed="8"/>
      <name val="ＪＳＰ明朝"/>
      <family val="1"/>
      <charset val="128"/>
    </font>
    <font>
      <b/>
      <sz val="11"/>
      <name val="ＪＳＰ明朝"/>
      <family val="1"/>
      <charset val="128"/>
    </font>
    <font>
      <b/>
      <sz val="11"/>
      <color indexed="8"/>
      <name val="ＪＳＰ明朝"/>
      <family val="1"/>
      <charset val="128"/>
    </font>
    <font>
      <b/>
      <sz val="20"/>
      <name val="ＪＳＰ明朝"/>
      <family val="1"/>
      <charset val="128"/>
    </font>
    <font>
      <b/>
      <sz val="11"/>
      <color indexed="8"/>
      <name val="ＪＳＰゴシック"/>
      <family val="3"/>
      <charset val="128"/>
    </font>
    <font>
      <sz val="10"/>
      <name val="ＪＳＰゴシック"/>
      <family val="3"/>
      <charset val="128"/>
    </font>
    <font>
      <sz val="11"/>
      <name val="ＪＳＰゴシック"/>
      <family val="3"/>
      <charset val="128"/>
    </font>
    <font>
      <b/>
      <sz val="11"/>
      <color indexed="8"/>
      <name val="ＪＳゴシック"/>
      <family val="3"/>
      <charset val="128"/>
    </font>
    <font>
      <b/>
      <sz val="11"/>
      <name val="ＪＳゴシック"/>
      <family val="3"/>
      <charset val="128"/>
    </font>
    <font>
      <sz val="10"/>
      <name val="ＪＳゴシック"/>
      <family val="3"/>
      <charset val="128"/>
    </font>
    <font>
      <sz val="9"/>
      <color indexed="8"/>
      <name val="ＪＳＰ明朝"/>
      <family val="1"/>
      <charset val="128"/>
    </font>
    <font>
      <b/>
      <sz val="14"/>
      <name val="ＪＳＰ明朝"/>
      <family val="1"/>
      <charset val="128"/>
    </font>
    <font>
      <sz val="9"/>
      <name val="ＪＳＰ明朝"/>
      <family val="1"/>
      <charset val="128"/>
    </font>
    <font>
      <sz val="10"/>
      <color indexed="8"/>
      <name val="ＪＳＰ明朝"/>
      <family val="1"/>
      <charset val="128"/>
    </font>
    <font>
      <b/>
      <sz val="10"/>
      <color indexed="8"/>
      <name val="ＪＳ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" fillId="0" borderId="0"/>
  </cellStyleXfs>
  <cellXfs count="44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vertical="center"/>
    </xf>
    <xf numFmtId="178" fontId="7" fillId="0" borderId="1" xfId="2" applyNumberFormat="1" applyFont="1" applyBorder="1" applyAlignment="1">
      <alignment vertical="center"/>
    </xf>
    <xf numFmtId="177" fontId="7" fillId="0" borderId="1" xfId="1" applyNumberFormat="1" applyFont="1" applyBorder="1" applyAlignment="1">
      <alignment vertical="center"/>
    </xf>
    <xf numFmtId="178" fontId="7" fillId="0" borderId="1" xfId="1" applyNumberFormat="1" applyFont="1" applyBorder="1" applyAlignment="1">
      <alignment vertical="center"/>
    </xf>
    <xf numFmtId="179" fontId="7" fillId="0" borderId="1" xfId="1" applyNumberFormat="1" applyFont="1" applyBorder="1" applyAlignment="1">
      <alignment vertical="center"/>
    </xf>
    <xf numFmtId="180" fontId="7" fillId="0" borderId="1" xfId="1" applyNumberFormat="1" applyFont="1" applyBorder="1" applyAlignment="1">
      <alignment horizontal="right" vertical="center"/>
    </xf>
    <xf numFmtId="177" fontId="7" fillId="0" borderId="1" xfId="1" applyNumberFormat="1" applyFont="1" applyFill="1" applyBorder="1" applyAlignment="1">
      <alignment vertical="center"/>
    </xf>
    <xf numFmtId="178" fontId="7" fillId="0" borderId="1" xfId="1" applyNumberFormat="1" applyFont="1" applyFill="1" applyBorder="1" applyAlignment="1">
      <alignment vertical="center"/>
    </xf>
    <xf numFmtId="181" fontId="7" fillId="0" borderId="1" xfId="1" applyNumberFormat="1" applyFont="1" applyFill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7" fontId="7" fillId="0" borderId="0" xfId="1" applyNumberFormat="1" applyFont="1" applyBorder="1" applyAlignment="1">
      <alignment vertical="center"/>
    </xf>
    <xf numFmtId="178" fontId="7" fillId="0" borderId="0" xfId="1" applyNumberFormat="1" applyFont="1" applyBorder="1" applyAlignment="1">
      <alignment vertical="center"/>
    </xf>
    <xf numFmtId="179" fontId="7" fillId="0" borderId="0" xfId="1" applyNumberFormat="1" applyFont="1" applyBorder="1" applyAlignment="1">
      <alignment vertical="center"/>
    </xf>
    <xf numFmtId="180" fontId="7" fillId="0" borderId="0" xfId="1" applyNumberFormat="1" applyFont="1" applyBorder="1" applyAlignment="1">
      <alignment horizontal="right" vertical="center"/>
    </xf>
    <xf numFmtId="177" fontId="7" fillId="0" borderId="0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181" fontId="7" fillId="0" borderId="0" xfId="1" applyNumberFormat="1" applyFont="1" applyFill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right" vertical="center"/>
    </xf>
    <xf numFmtId="181" fontId="7" fillId="0" borderId="0" xfId="1" applyNumberFormat="1" applyFont="1" applyFill="1" applyBorder="1" applyAlignment="1">
      <alignment horizontal="right" vertical="center"/>
    </xf>
    <xf numFmtId="181" fontId="7" fillId="0" borderId="0" xfId="1" applyNumberFormat="1" applyFont="1" applyBorder="1" applyAlignment="1">
      <alignment vertical="center"/>
    </xf>
    <xf numFmtId="182" fontId="7" fillId="0" borderId="0" xfId="2" applyNumberFormat="1" applyFont="1" applyBorder="1" applyAlignment="1">
      <alignment vertical="center"/>
    </xf>
    <xf numFmtId="177" fontId="7" fillId="0" borderId="16" xfId="1" applyNumberFormat="1" applyFont="1" applyBorder="1" applyAlignment="1">
      <alignment vertical="center"/>
    </xf>
    <xf numFmtId="178" fontId="7" fillId="0" borderId="15" xfId="2" applyNumberFormat="1" applyFont="1" applyBorder="1" applyAlignment="1">
      <alignment vertical="center"/>
    </xf>
    <xf numFmtId="177" fontId="7" fillId="0" borderId="15" xfId="1" applyNumberFormat="1" applyFont="1" applyBorder="1" applyAlignment="1">
      <alignment vertical="center"/>
    </xf>
    <xf numFmtId="181" fontId="7" fillId="0" borderId="15" xfId="1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shrinkToFit="1"/>
    </xf>
    <xf numFmtId="0" fontId="11" fillId="0" borderId="0" xfId="3" applyFont="1" applyBorder="1" applyAlignment="1">
      <alignment vertical="center"/>
    </xf>
    <xf numFmtId="0" fontId="7" fillId="0" borderId="0" xfId="3" applyFont="1" applyAlignment="1">
      <alignment vertical="center"/>
    </xf>
    <xf numFmtId="183" fontId="7" fillId="0" borderId="0" xfId="3" applyNumberFormat="1" applyFont="1" applyAlignment="1">
      <alignment horizontal="right" vertical="center"/>
    </xf>
    <xf numFmtId="0" fontId="7" fillId="0" borderId="0" xfId="3" applyFont="1" applyBorder="1" applyAlignment="1">
      <alignment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12" fillId="0" borderId="0" xfId="3" applyFont="1" applyAlignment="1">
      <alignment horizontal="distributed" vertical="center"/>
    </xf>
    <xf numFmtId="183" fontId="12" fillId="0" borderId="0" xfId="3" applyNumberFormat="1" applyFont="1" applyAlignment="1">
      <alignment horizontal="right" vertical="center"/>
    </xf>
    <xf numFmtId="0" fontId="12" fillId="0" borderId="15" xfId="3" applyFont="1" applyBorder="1" applyAlignment="1">
      <alignment vertical="center"/>
    </xf>
    <xf numFmtId="0" fontId="7" fillId="0" borderId="0" xfId="3" applyFont="1" applyAlignment="1">
      <alignment horizontal="distributed" vertical="center"/>
    </xf>
    <xf numFmtId="0" fontId="7" fillId="0" borderId="17" xfId="3" applyFont="1" applyBorder="1" applyAlignment="1">
      <alignment horizontal="center" vertical="center"/>
    </xf>
    <xf numFmtId="0" fontId="7" fillId="0" borderId="20" xfId="3" applyFont="1" applyBorder="1" applyAlignment="1">
      <alignment horizontal="centerContinuous" vertical="center"/>
    </xf>
    <xf numFmtId="0" fontId="7" fillId="0" borderId="18" xfId="3" applyFont="1" applyBorder="1" applyAlignment="1">
      <alignment horizontal="centerContinuous" vertical="center"/>
    </xf>
    <xf numFmtId="0" fontId="7" fillId="0" borderId="23" xfId="3" applyFont="1" applyBorder="1" applyAlignment="1">
      <alignment horizontal="center" vertical="center"/>
    </xf>
    <xf numFmtId="0" fontId="7" fillId="0" borderId="27" xfId="3" applyFont="1" applyBorder="1" applyAlignment="1">
      <alignment vertical="center"/>
    </xf>
    <xf numFmtId="177" fontId="7" fillId="0" borderId="0" xfId="0" applyNumberFormat="1" applyFont="1" applyBorder="1" applyAlignment="1" applyProtection="1">
      <alignment horizontal="right" vertical="center"/>
    </xf>
    <xf numFmtId="184" fontId="7" fillId="0" borderId="0" xfId="0" applyNumberFormat="1" applyFont="1" applyBorder="1" applyAlignment="1" applyProtection="1">
      <alignment horizontal="right" vertical="center"/>
    </xf>
    <xf numFmtId="0" fontId="8" fillId="0" borderId="0" xfId="3" applyFont="1" applyAlignment="1">
      <alignment vertical="center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 applyProtection="1">
      <alignment horizontal="right" vertical="center"/>
    </xf>
    <xf numFmtId="0" fontId="8" fillId="0" borderId="27" xfId="3" applyFont="1" applyBorder="1" applyAlignment="1">
      <alignment horizontal="center" vertical="center"/>
    </xf>
    <xf numFmtId="177" fontId="7" fillId="0" borderId="15" xfId="0" applyNumberFormat="1" applyFont="1" applyBorder="1" applyAlignment="1" applyProtection="1">
      <alignment horizontal="center" vertical="center"/>
    </xf>
    <xf numFmtId="177" fontId="7" fillId="0" borderId="15" xfId="0" applyNumberFormat="1" applyFont="1" applyBorder="1" applyAlignment="1" applyProtection="1">
      <alignment horizontal="right" vertical="center"/>
    </xf>
    <xf numFmtId="180" fontId="7" fillId="0" borderId="15" xfId="0" applyNumberFormat="1" applyFont="1" applyBorder="1" applyAlignment="1">
      <alignment vertical="center"/>
    </xf>
    <xf numFmtId="177" fontId="7" fillId="0" borderId="15" xfId="0" applyNumberFormat="1" applyFont="1" applyBorder="1" applyAlignment="1" applyProtection="1">
      <alignment vertical="center"/>
    </xf>
    <xf numFmtId="184" fontId="7" fillId="0" borderId="15" xfId="0" applyNumberFormat="1" applyFont="1" applyBorder="1" applyAlignment="1" applyProtection="1">
      <alignment horizontal="right" vertical="center"/>
    </xf>
    <xf numFmtId="0" fontId="8" fillId="0" borderId="0" xfId="3" applyFont="1" applyBorder="1" applyAlignment="1">
      <alignment vertical="center"/>
    </xf>
    <xf numFmtId="183" fontId="8" fillId="0" borderId="0" xfId="3" applyNumberFormat="1" applyFont="1" applyAlignment="1">
      <alignment horizontal="right" vertical="center"/>
    </xf>
    <xf numFmtId="185" fontId="8" fillId="0" borderId="0" xfId="3" applyNumberFormat="1" applyFont="1" applyAlignment="1">
      <alignment vertical="center"/>
    </xf>
    <xf numFmtId="0" fontId="7" fillId="0" borderId="23" xfId="3" applyNumberFormat="1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177" fontId="6" fillId="0" borderId="0" xfId="0" applyNumberFormat="1" applyFont="1" applyBorder="1" applyAlignment="1" applyProtection="1">
      <alignment horizontal="right" vertical="center"/>
    </xf>
    <xf numFmtId="0" fontId="14" fillId="0" borderId="0" xfId="3" applyFont="1" applyAlignment="1">
      <alignment vertical="center"/>
    </xf>
    <xf numFmtId="0" fontId="15" fillId="0" borderId="0" xfId="4" applyFont="1" applyBorder="1" applyAlignment="1">
      <alignment horizontal="center" vertical="center"/>
    </xf>
    <xf numFmtId="0" fontId="7" fillId="0" borderId="0" xfId="4" applyFont="1" applyAlignment="1">
      <alignment vertical="center"/>
    </xf>
    <xf numFmtId="182" fontId="7" fillId="0" borderId="0" xfId="4" applyNumberFormat="1" applyFont="1" applyAlignment="1">
      <alignment vertical="center"/>
    </xf>
    <xf numFmtId="186" fontId="7" fillId="0" borderId="0" xfId="4" applyNumberFormat="1" applyFont="1" applyAlignment="1">
      <alignment vertical="center"/>
    </xf>
    <xf numFmtId="0" fontId="7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2" fillId="0" borderId="0" xfId="4" applyFont="1" applyBorder="1" applyAlignment="1">
      <alignment vertical="center"/>
    </xf>
    <xf numFmtId="186" fontId="12" fillId="0" borderId="0" xfId="4" applyNumberFormat="1" applyFont="1" applyAlignment="1">
      <alignment vertical="center"/>
    </xf>
    <xf numFmtId="0" fontId="16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horizontal="centerContinuous" vertical="center"/>
    </xf>
    <xf numFmtId="0" fontId="7" fillId="0" borderId="17" xfId="4" applyFont="1" applyBorder="1" applyAlignment="1">
      <alignment horizontal="center" vertical="center" shrinkToFit="1"/>
    </xf>
    <xf numFmtId="0" fontId="7" fillId="0" borderId="22" xfId="4" applyFont="1" applyBorder="1" applyAlignment="1">
      <alignment horizontal="center" vertical="center" shrinkToFit="1"/>
    </xf>
    <xf numFmtId="0" fontId="7" fillId="0" borderId="0" xfId="4" applyFont="1" applyAlignment="1">
      <alignment vertical="center" shrinkToFit="1"/>
    </xf>
    <xf numFmtId="0" fontId="7" fillId="0" borderId="24" xfId="4" applyFont="1" applyBorder="1" applyAlignment="1">
      <alignment horizontal="center" vertical="center" shrinkToFit="1"/>
    </xf>
    <xf numFmtId="0" fontId="7" fillId="0" borderId="8" xfId="4" applyFont="1" applyBorder="1" applyAlignment="1">
      <alignment horizontal="center" vertical="center" shrinkToFit="1"/>
    </xf>
    <xf numFmtId="0" fontId="7" fillId="0" borderId="27" xfId="4" applyFont="1" applyBorder="1" applyAlignment="1">
      <alignment horizontal="center" vertical="center" shrinkToFit="1"/>
    </xf>
    <xf numFmtId="0" fontId="7" fillId="0" borderId="23" xfId="4" applyFont="1" applyBorder="1" applyAlignment="1">
      <alignment horizontal="center" vertical="center" shrinkToFit="1"/>
    </xf>
    <xf numFmtId="0" fontId="7" fillId="0" borderId="29" xfId="4" applyFont="1" applyBorder="1" applyAlignment="1">
      <alignment horizontal="center" vertical="center" shrinkToFit="1"/>
    </xf>
    <xf numFmtId="182" fontId="7" fillId="0" borderId="29" xfId="4" applyNumberFormat="1" applyFont="1" applyBorder="1" applyAlignment="1">
      <alignment horizontal="center" vertical="center" shrinkToFit="1"/>
    </xf>
    <xf numFmtId="0" fontId="7" fillId="0" borderId="24" xfId="4" applyFont="1" applyBorder="1" applyAlignment="1">
      <alignment horizontal="centerContinuous" vertical="center" shrinkToFit="1"/>
    </xf>
    <xf numFmtId="186" fontId="7" fillId="0" borderId="24" xfId="4" applyNumberFormat="1" applyFont="1" applyBorder="1" applyAlignment="1">
      <alignment horizontal="centerContinuous" vertical="center" shrinkToFit="1"/>
    </xf>
    <xf numFmtId="0" fontId="7" fillId="0" borderId="26" xfId="4" applyFont="1" applyBorder="1" applyAlignment="1">
      <alignment horizontal="center" vertical="center" shrinkToFit="1"/>
    </xf>
    <xf numFmtId="182" fontId="7" fillId="0" borderId="8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5" xfId="0" applyNumberFormat="1" applyFont="1" applyBorder="1" applyAlignment="1">
      <alignment horizontal="right" vertical="center"/>
    </xf>
    <xf numFmtId="182" fontId="7" fillId="0" borderId="22" xfId="0" applyNumberFormat="1" applyFont="1" applyBorder="1" applyAlignment="1">
      <alignment horizontal="right" vertical="center"/>
    </xf>
    <xf numFmtId="182" fontId="7" fillId="0" borderId="17" xfId="0" applyNumberFormat="1" applyFont="1" applyBorder="1" applyAlignment="1">
      <alignment horizontal="right" vertical="center"/>
    </xf>
    <xf numFmtId="187" fontId="7" fillId="0" borderId="8" xfId="0" applyNumberFormat="1" applyFont="1" applyBorder="1" applyAlignment="1">
      <alignment horizontal="right" vertical="center"/>
    </xf>
    <xf numFmtId="188" fontId="7" fillId="0" borderId="22" xfId="3" applyNumberFormat="1" applyFont="1" applyBorder="1" applyAlignment="1">
      <alignment horizontal="right" vertical="center"/>
    </xf>
    <xf numFmtId="0" fontId="8" fillId="0" borderId="0" xfId="4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4" applyFont="1" applyAlignment="1">
      <alignment horizontal="right" vertical="center"/>
    </xf>
    <xf numFmtId="182" fontId="7" fillId="0" borderId="24" xfId="0" applyNumberFormat="1" applyFont="1" applyBorder="1" applyAlignment="1">
      <alignment horizontal="right" vertical="center"/>
    </xf>
    <xf numFmtId="182" fontId="7" fillId="0" borderId="26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87" fontId="7" fillId="0" borderId="24" xfId="0" applyNumberFormat="1" applyFont="1" applyBorder="1" applyAlignment="1">
      <alignment horizontal="right" vertical="center"/>
    </xf>
    <xf numFmtId="188" fontId="7" fillId="0" borderId="26" xfId="3" applyNumberFormat="1" applyFont="1" applyBorder="1" applyAlignment="1">
      <alignment horizontal="right" vertical="center"/>
    </xf>
    <xf numFmtId="182" fontId="7" fillId="0" borderId="29" xfId="0" applyNumberFormat="1" applyFont="1" applyBorder="1" applyAlignment="1">
      <alignment horizontal="right" vertical="center"/>
    </xf>
    <xf numFmtId="182" fontId="7" fillId="0" borderId="15" xfId="0" applyNumberFormat="1" applyFont="1" applyBorder="1" applyAlignment="1">
      <alignment horizontal="right" vertical="center"/>
    </xf>
    <xf numFmtId="0" fontId="8" fillId="0" borderId="0" xfId="4" applyFont="1" applyBorder="1" applyAlignment="1">
      <alignment horizontal="left" vertical="center"/>
    </xf>
    <xf numFmtId="0" fontId="8" fillId="0" borderId="0" xfId="4" applyFont="1" applyAlignment="1">
      <alignment vertical="center"/>
    </xf>
    <xf numFmtId="182" fontId="8" fillId="0" borderId="0" xfId="4" applyNumberFormat="1" applyFont="1" applyAlignment="1">
      <alignment vertical="center"/>
    </xf>
    <xf numFmtId="186" fontId="8" fillId="0" borderId="0" xfId="4" applyNumberFormat="1" applyFont="1" applyAlignment="1">
      <alignment vertical="center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center" vertical="center"/>
    </xf>
    <xf numFmtId="182" fontId="12" fillId="0" borderId="0" xfId="4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4" applyFont="1" applyAlignment="1">
      <alignment vertical="center"/>
    </xf>
    <xf numFmtId="0" fontId="7" fillId="0" borderId="25" xfId="4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center"/>
    </xf>
    <xf numFmtId="182" fontId="7" fillId="0" borderId="29" xfId="4" applyNumberFormat="1" applyFont="1" applyBorder="1" applyAlignment="1">
      <alignment horizontal="right" vertical="center"/>
    </xf>
    <xf numFmtId="189" fontId="7" fillId="0" borderId="15" xfId="4" applyNumberFormat="1" applyFont="1" applyBorder="1" applyAlignment="1">
      <alignment horizontal="right" vertical="center"/>
    </xf>
    <xf numFmtId="189" fontId="7" fillId="0" borderId="29" xfId="4" applyNumberFormat="1" applyFont="1" applyBorder="1" applyAlignment="1">
      <alignment horizontal="right" vertical="center"/>
    </xf>
    <xf numFmtId="189" fontId="7" fillId="0" borderId="28" xfId="4" applyNumberFormat="1" applyFont="1" applyBorder="1" applyAlignment="1">
      <alignment horizontal="right" vertical="center"/>
    </xf>
    <xf numFmtId="189" fontId="7" fillId="0" borderId="27" xfId="4" applyNumberFormat="1" applyFont="1" applyBorder="1" applyAlignment="1">
      <alignment horizontal="right" vertical="center"/>
    </xf>
    <xf numFmtId="186" fontId="7" fillId="0" borderId="29" xfId="4" applyNumberFormat="1" applyFont="1" applyBorder="1" applyAlignment="1">
      <alignment horizontal="right" vertical="center"/>
    </xf>
    <xf numFmtId="190" fontId="7" fillId="0" borderId="28" xfId="4" applyNumberFormat="1" applyFont="1" applyBorder="1" applyAlignment="1">
      <alignment horizontal="right" vertical="center"/>
    </xf>
    <xf numFmtId="0" fontId="6" fillId="0" borderId="0" xfId="4" applyFont="1" applyBorder="1" applyAlignment="1">
      <alignment horizontal="center" vertical="center"/>
    </xf>
    <xf numFmtId="182" fontId="6" fillId="0" borderId="24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6" fillId="0" borderId="26" xfId="0" applyNumberFormat="1" applyFont="1" applyBorder="1" applyAlignment="1">
      <alignment horizontal="right" vertical="center"/>
    </xf>
    <xf numFmtId="182" fontId="6" fillId="0" borderId="23" xfId="0" applyNumberFormat="1" applyFont="1" applyBorder="1" applyAlignment="1">
      <alignment horizontal="right" vertical="center"/>
    </xf>
    <xf numFmtId="182" fontId="6" fillId="0" borderId="0" xfId="0" applyNumberFormat="1" applyFont="1" applyAlignment="1">
      <alignment horizontal="right" vertical="center"/>
    </xf>
    <xf numFmtId="187" fontId="6" fillId="0" borderId="24" xfId="0" applyNumberFormat="1" applyFont="1" applyBorder="1" applyAlignment="1">
      <alignment horizontal="right" vertical="center"/>
    </xf>
    <xf numFmtId="188" fontId="6" fillId="0" borderId="26" xfId="3" applyNumberFormat="1" applyFont="1" applyBorder="1" applyAlignment="1">
      <alignment horizontal="right" vertical="center"/>
    </xf>
    <xf numFmtId="0" fontId="14" fillId="0" borderId="0" xfId="4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91" fontId="7" fillId="0" borderId="0" xfId="0" applyNumberFormat="1" applyFont="1" applyAlignment="1">
      <alignment vertical="center"/>
    </xf>
    <xf numFmtId="191" fontId="7" fillId="0" borderId="23" xfId="0" applyNumberFormat="1" applyFont="1" applyBorder="1" applyAlignment="1">
      <alignment vertical="center"/>
    </xf>
    <xf numFmtId="191" fontId="7" fillId="0" borderId="0" xfId="0" applyNumberFormat="1" applyFont="1" applyAlignment="1">
      <alignment horizontal="right" vertical="center"/>
    </xf>
    <xf numFmtId="191" fontId="7" fillId="0" borderId="2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91" fontId="7" fillId="0" borderId="0" xfId="0" applyNumberFormat="1" applyFont="1" applyFill="1" applyBorder="1" applyAlignment="1">
      <alignment vertical="center"/>
    </xf>
    <xf numFmtId="191" fontId="7" fillId="0" borderId="0" xfId="0" applyNumberFormat="1" applyFont="1" applyFill="1" applyAlignment="1">
      <alignment vertical="center"/>
    </xf>
    <xf numFmtId="191" fontId="7" fillId="0" borderId="2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91" fontId="18" fillId="0" borderId="0" xfId="0" applyNumberFormat="1" applyFont="1" applyAlignment="1">
      <alignment horizontal="center" vertical="center"/>
    </xf>
    <xf numFmtId="191" fontId="18" fillId="0" borderId="23" xfId="0" applyNumberFormat="1" applyFont="1" applyBorder="1" applyAlignment="1">
      <alignment horizontal="center" vertical="center"/>
    </xf>
    <xf numFmtId="191" fontId="18" fillId="2" borderId="0" xfId="0" applyNumberFormat="1" applyFont="1" applyFill="1" applyAlignment="1">
      <alignment horizontal="center" vertical="center"/>
    </xf>
    <xf numFmtId="191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92" fontId="7" fillId="0" borderId="0" xfId="0" applyNumberFormat="1" applyFont="1" applyBorder="1" applyAlignment="1">
      <alignment vertical="center"/>
    </xf>
    <xf numFmtId="192" fontId="7" fillId="0" borderId="0" xfId="0" applyNumberFormat="1" applyFont="1" applyBorder="1" applyAlignment="1">
      <alignment horizontal="right" vertical="center"/>
    </xf>
    <xf numFmtId="192" fontId="7" fillId="0" borderId="23" xfId="0" applyNumberFormat="1" applyFont="1" applyBorder="1" applyAlignment="1">
      <alignment vertical="center"/>
    </xf>
    <xf numFmtId="192" fontId="7" fillId="0" borderId="0" xfId="0" applyNumberFormat="1" applyFont="1" applyAlignment="1">
      <alignment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vertical="center"/>
    </xf>
    <xf numFmtId="192" fontId="7" fillId="0" borderId="23" xfId="0" applyNumberFormat="1" applyFont="1" applyFill="1" applyBorder="1" applyAlignment="1">
      <alignment vertical="center"/>
    </xf>
    <xf numFmtId="192" fontId="7" fillId="0" borderId="15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2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193" fontId="19" fillId="0" borderId="26" xfId="0" applyNumberFormat="1" applyFont="1" applyBorder="1" applyAlignment="1">
      <alignment horizontal="right" vertical="center"/>
    </xf>
    <xf numFmtId="193" fontId="19" fillId="0" borderId="0" xfId="0" applyNumberFormat="1" applyFont="1" applyBorder="1" applyAlignment="1">
      <alignment horizontal="right" vertical="center"/>
    </xf>
    <xf numFmtId="193" fontId="19" fillId="0" borderId="0" xfId="0" applyNumberFormat="1" applyFont="1" applyAlignment="1">
      <alignment horizontal="right" vertical="center"/>
    </xf>
    <xf numFmtId="193" fontId="19" fillId="0" borderId="26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93" fontId="19" fillId="0" borderId="0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/>
    </xf>
    <xf numFmtId="193" fontId="19" fillId="0" borderId="28" xfId="0" applyNumberFormat="1" applyFont="1" applyBorder="1" applyAlignment="1">
      <alignment vertical="center"/>
    </xf>
    <xf numFmtId="193" fontId="19" fillId="0" borderId="15" xfId="0" applyNumberFormat="1" applyFont="1" applyBorder="1" applyAlignment="1">
      <alignment horizontal="right" vertical="center"/>
    </xf>
    <xf numFmtId="193" fontId="19" fillId="0" borderId="15" xfId="0" applyNumberFormat="1" applyFont="1" applyFill="1" applyBorder="1" applyAlignment="1">
      <alignment horizontal="right" vertical="center"/>
    </xf>
    <xf numFmtId="193" fontId="7" fillId="0" borderId="0" xfId="0" applyNumberFormat="1" applyFont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19" fillId="0" borderId="24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4" xfId="0" applyFont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distributed" vertical="center"/>
      <protection locked="0"/>
    </xf>
    <xf numFmtId="0" fontId="20" fillId="0" borderId="23" xfId="0" applyFont="1" applyFill="1" applyBorder="1" applyAlignment="1" applyProtection="1">
      <alignment horizontal="distributed" vertical="center"/>
      <protection locked="0"/>
    </xf>
    <xf numFmtId="0" fontId="20" fillId="0" borderId="27" xfId="0" applyFont="1" applyFill="1" applyBorder="1" applyAlignment="1" applyProtection="1">
      <alignment horizontal="distributed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193" fontId="23" fillId="0" borderId="22" xfId="0" applyNumberFormat="1" applyFont="1" applyBorder="1" applyAlignment="1">
      <alignment horizontal="right" vertical="center"/>
    </xf>
    <xf numFmtId="193" fontId="23" fillId="0" borderId="0" xfId="0" applyNumberFormat="1" applyFont="1" applyBorder="1" applyAlignment="1">
      <alignment horizontal="right" vertical="center"/>
    </xf>
    <xf numFmtId="193" fontId="23" fillId="0" borderId="0" xfId="0" applyNumberFormat="1" applyFont="1" applyFill="1" applyBorder="1" applyAlignment="1">
      <alignment horizontal="right" vertical="center"/>
    </xf>
    <xf numFmtId="193" fontId="23" fillId="0" borderId="26" xfId="0" applyNumberFormat="1" applyFont="1" applyBorder="1" applyAlignment="1">
      <alignment horizontal="right" vertical="center"/>
    </xf>
    <xf numFmtId="193" fontId="23" fillId="0" borderId="26" xfId="0" applyNumberFormat="1" applyFont="1" applyBorder="1" applyAlignment="1">
      <alignment vertical="center"/>
    </xf>
    <xf numFmtId="193" fontId="23" fillId="0" borderId="0" xfId="0" applyNumberFormat="1" applyFont="1" applyBorder="1" applyAlignment="1">
      <alignment vertical="center"/>
    </xf>
    <xf numFmtId="193" fontId="23" fillId="0" borderId="0" xfId="0" applyNumberFormat="1" applyFont="1" applyFill="1" applyBorder="1" applyAlignment="1">
      <alignment vertical="center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distributed" vertical="center" wrapText="1"/>
      <protection locked="0"/>
    </xf>
    <xf numFmtId="0" fontId="7" fillId="0" borderId="24" xfId="0" applyFont="1" applyBorder="1" applyAlignment="1">
      <alignment horizontal="distributed" vertical="center"/>
    </xf>
    <xf numFmtId="0" fontId="24" fillId="0" borderId="0" xfId="0" applyFont="1" applyAlignment="1"/>
    <xf numFmtId="0" fontId="25" fillId="0" borderId="0" xfId="0" applyNumberFormat="1" applyFont="1" applyAlignment="1">
      <alignment vertical="center"/>
    </xf>
    <xf numFmtId="0" fontId="25" fillId="0" borderId="0" xfId="0" applyNumberFormat="1" applyFont="1" applyBorder="1" applyAlignment="1">
      <alignment vertical="center"/>
    </xf>
    <xf numFmtId="185" fontId="27" fillId="0" borderId="0" xfId="0" applyNumberFormat="1" applyFont="1" applyAlignment="1">
      <alignment horizontal="right" vertical="center" shrinkToFit="1"/>
    </xf>
    <xf numFmtId="185" fontId="27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185" fontId="25" fillId="0" borderId="0" xfId="0" applyNumberFormat="1" applyFont="1" applyAlignment="1">
      <alignment horizontal="right" vertical="center" shrinkToFit="1"/>
    </xf>
    <xf numFmtId="185" fontId="25" fillId="0" borderId="0" xfId="0" applyNumberFormat="1" applyFont="1" applyAlignment="1">
      <alignment horizontal="right" vertical="center"/>
    </xf>
    <xf numFmtId="185" fontId="25" fillId="0" borderId="0" xfId="0" applyNumberFormat="1" applyFont="1" applyBorder="1" applyAlignment="1">
      <alignment horizontal="right"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Alignment="1">
      <alignment vertical="center"/>
    </xf>
    <xf numFmtId="185" fontId="21" fillId="0" borderId="0" xfId="0" applyNumberFormat="1" applyFont="1" applyAlignment="1">
      <alignment horizontal="right" vertical="center" shrinkToFit="1"/>
    </xf>
    <xf numFmtId="185" fontId="21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185" fontId="32" fillId="0" borderId="0" xfId="0" applyNumberFormat="1" applyFont="1" applyAlignment="1">
      <alignment horizontal="right" vertical="center" shrinkToFit="1"/>
    </xf>
    <xf numFmtId="185" fontId="34" fillId="0" borderId="0" xfId="0" applyNumberFormat="1" applyFont="1" applyAlignment="1">
      <alignment horizontal="right" vertical="center" shrinkToFit="1"/>
    </xf>
    <xf numFmtId="185" fontId="34" fillId="0" borderId="0" xfId="0" applyNumberFormat="1" applyFont="1" applyAlignment="1">
      <alignment horizontal="right" vertical="center"/>
    </xf>
    <xf numFmtId="0" fontId="35" fillId="0" borderId="0" xfId="0" applyFont="1" applyAlignment="1">
      <alignment vertical="center"/>
    </xf>
    <xf numFmtId="0" fontId="26" fillId="0" borderId="0" xfId="0" applyFont="1" applyFill="1" applyBorder="1" applyAlignment="1" applyProtection="1">
      <alignment horizontal="distributed" vertical="center" shrinkToFit="1"/>
      <protection locked="0"/>
    </xf>
    <xf numFmtId="0" fontId="26" fillId="0" borderId="0" xfId="0" applyFont="1" applyFill="1" applyBorder="1" applyAlignment="1" applyProtection="1">
      <alignment horizontal="distributed" vertical="center"/>
      <protection locked="0"/>
    </xf>
    <xf numFmtId="0" fontId="24" fillId="0" borderId="0" xfId="0" applyFont="1" applyAlignment="1">
      <alignment horizontal="distributed" vertical="center"/>
    </xf>
    <xf numFmtId="0" fontId="24" fillId="0" borderId="15" xfId="0" applyFont="1" applyBorder="1" applyAlignment="1">
      <alignment vertical="center"/>
    </xf>
    <xf numFmtId="0" fontId="24" fillId="0" borderId="8" xfId="0" applyFont="1" applyBorder="1" applyAlignment="1">
      <alignment vertical="center" shrinkToFit="1"/>
    </xf>
    <xf numFmtId="0" fontId="24" fillId="0" borderId="22" xfId="0" applyFont="1" applyBorder="1" applyAlignment="1">
      <alignment vertical="center" shrinkToFit="1"/>
    </xf>
    <xf numFmtId="0" fontId="24" fillId="0" borderId="0" xfId="0" applyFont="1" applyAlignment="1">
      <alignment horizontal="distributed" vertical="center" shrinkToFit="1"/>
    </xf>
    <xf numFmtId="0" fontId="24" fillId="0" borderId="0" xfId="0" applyFont="1" applyAlignment="1">
      <alignment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26" xfId="0" applyFont="1" applyBorder="1" applyAlignment="1">
      <alignment vertical="center" shrinkToFit="1"/>
    </xf>
    <xf numFmtId="0" fontId="24" fillId="0" borderId="29" xfId="0" applyFont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distributed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distributed" vertical="center"/>
    </xf>
    <xf numFmtId="0" fontId="24" fillId="0" borderId="24" xfId="0" applyFont="1" applyBorder="1" applyAlignment="1">
      <alignment horizontal="distributed" vertical="center" shrinkToFit="1"/>
    </xf>
    <xf numFmtId="0" fontId="24" fillId="0" borderId="29" xfId="0" applyFont="1" applyBorder="1" applyAlignment="1">
      <alignment horizontal="distributed" vertical="center" shrinkToFit="1"/>
    </xf>
    <xf numFmtId="0" fontId="25" fillId="0" borderId="0" xfId="0" applyFont="1" applyAlignment="1">
      <alignment horizontal="distributed"/>
    </xf>
    <xf numFmtId="0" fontId="25" fillId="0" borderId="0" xfId="0" applyFont="1" applyAlignment="1"/>
    <xf numFmtId="0" fontId="25" fillId="0" borderId="17" xfId="0" applyFont="1" applyBorder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194" fontId="25" fillId="0" borderId="22" xfId="0" applyNumberFormat="1" applyFont="1" applyBorder="1" applyAlignment="1">
      <alignment horizontal="right" vertical="center"/>
    </xf>
    <xf numFmtId="194" fontId="25" fillId="0" borderId="0" xfId="0" applyNumberFormat="1" applyFont="1" applyBorder="1" applyAlignment="1">
      <alignment horizontal="right" vertical="center"/>
    </xf>
    <xf numFmtId="195" fontId="25" fillId="0" borderId="0" xfId="0" applyNumberFormat="1" applyFont="1" applyBorder="1" applyAlignment="1">
      <alignment horizontal="right" vertical="center"/>
    </xf>
    <xf numFmtId="194" fontId="25" fillId="0" borderId="26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distributed" vertical="center"/>
    </xf>
    <xf numFmtId="194" fontId="25" fillId="0" borderId="28" xfId="0" applyNumberFormat="1" applyFont="1" applyBorder="1" applyAlignment="1">
      <alignment horizontal="right" vertical="center"/>
    </xf>
    <xf numFmtId="194" fontId="25" fillId="0" borderId="15" xfId="0" applyNumberFormat="1" applyFont="1" applyBorder="1" applyAlignment="1">
      <alignment horizontal="right" vertical="center"/>
    </xf>
    <xf numFmtId="195" fontId="25" fillId="0" borderId="15" xfId="0" applyNumberFormat="1" applyFont="1" applyBorder="1" applyAlignment="1">
      <alignment horizontal="right"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 shrinkToFit="1"/>
    </xf>
    <xf numFmtId="0" fontId="24" fillId="0" borderId="28" xfId="0" applyFont="1" applyBorder="1" applyAlignment="1">
      <alignment horizontal="center" vertical="center" wrapText="1" shrinkToFit="1"/>
    </xf>
    <xf numFmtId="0" fontId="25" fillId="0" borderId="2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distributed" vertical="center" shrinkToFit="1"/>
    </xf>
    <xf numFmtId="0" fontId="25" fillId="0" borderId="24" xfId="0" applyFont="1" applyBorder="1" applyAlignment="1">
      <alignment horizontal="distributed" vertical="center" shrinkToFit="1"/>
    </xf>
    <xf numFmtId="0" fontId="25" fillId="0" borderId="0" xfId="0" applyFont="1" applyFill="1" applyAlignment="1"/>
    <xf numFmtId="0" fontId="24" fillId="0" borderId="2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distributed"/>
    </xf>
    <xf numFmtId="0" fontId="24" fillId="0" borderId="15" xfId="0" applyFont="1" applyBorder="1" applyAlignment="1">
      <alignment horizontal="distributed"/>
    </xf>
    <xf numFmtId="0" fontId="24" fillId="0" borderId="29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distributed" shrinkToFit="1"/>
    </xf>
    <xf numFmtId="0" fontId="25" fillId="0" borderId="24" xfId="0" applyFont="1" applyBorder="1" applyAlignment="1">
      <alignment horizontal="distributed" shrinkToFit="1"/>
    </xf>
    <xf numFmtId="194" fontId="25" fillId="0" borderId="25" xfId="0" applyNumberFormat="1" applyFont="1" applyBorder="1" applyAlignment="1">
      <alignment horizontal="right" vertical="center"/>
    </xf>
    <xf numFmtId="194" fontId="25" fillId="0" borderId="25" xfId="0" applyNumberFormat="1" applyFont="1" applyFill="1" applyBorder="1" applyAlignment="1">
      <alignment horizontal="right" vertical="center"/>
    </xf>
    <xf numFmtId="195" fontId="25" fillId="0" borderId="25" xfId="0" applyNumberFormat="1" applyFont="1" applyBorder="1" applyAlignment="1">
      <alignment horizontal="right" vertical="center"/>
    </xf>
    <xf numFmtId="194" fontId="25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 applyProtection="1">
      <alignment horizontal="distributed" vertical="center"/>
      <protection locked="0"/>
    </xf>
    <xf numFmtId="0" fontId="26" fillId="0" borderId="23" xfId="0" applyFont="1" applyFill="1" applyBorder="1" applyAlignment="1" applyProtection="1">
      <alignment horizontal="distributed" vertical="center"/>
      <protection locked="0"/>
    </xf>
    <xf numFmtId="0" fontId="26" fillId="0" borderId="27" xfId="0" applyFont="1" applyFill="1" applyBorder="1" applyAlignment="1" applyProtection="1">
      <alignment horizontal="distributed" vertical="center"/>
      <protection locked="0"/>
    </xf>
    <xf numFmtId="182" fontId="25" fillId="0" borderId="15" xfId="0" applyNumberFormat="1" applyFont="1" applyBorder="1" applyAlignment="1">
      <alignment horizontal="right" vertical="center"/>
    </xf>
    <xf numFmtId="182" fontId="25" fillId="0" borderId="15" xfId="0" applyNumberFormat="1" applyFont="1" applyFill="1" applyBorder="1" applyAlignment="1">
      <alignment horizontal="right" vertical="center"/>
    </xf>
    <xf numFmtId="187" fontId="25" fillId="0" borderId="15" xfId="0" applyNumberFormat="1" applyFont="1" applyBorder="1" applyAlignment="1">
      <alignment horizontal="right" vertical="center"/>
    </xf>
    <xf numFmtId="0" fontId="38" fillId="0" borderId="29" xfId="0" applyFont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8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0" fontId="25" fillId="0" borderId="24" xfId="0" applyFont="1" applyBorder="1" applyAlignment="1">
      <alignment horizontal="center" vertical="center" shrinkToFit="1"/>
    </xf>
    <xf numFmtId="0" fontId="25" fillId="0" borderId="0" xfId="0" applyFont="1" applyBorder="1" applyAlignment="1">
      <alignment vertical="center"/>
    </xf>
    <xf numFmtId="182" fontId="25" fillId="0" borderId="26" xfId="0" applyNumberFormat="1" applyFont="1" applyBorder="1" applyAlignment="1">
      <alignment horizontal="right" vertical="center"/>
    </xf>
    <xf numFmtId="182" fontId="25" fillId="0" borderId="0" xfId="0" applyNumberFormat="1" applyFont="1" applyBorder="1" applyAlignment="1">
      <alignment horizontal="right" vertical="center"/>
    </xf>
    <xf numFmtId="182" fontId="25" fillId="0" borderId="0" xfId="0" applyNumberFormat="1" applyFont="1" applyFill="1" applyBorder="1" applyAlignment="1">
      <alignment horizontal="right" vertical="center"/>
    </xf>
    <xf numFmtId="196" fontId="25" fillId="0" borderId="0" xfId="0" applyNumberFormat="1" applyFont="1" applyBorder="1" applyAlignment="1">
      <alignment horizontal="right" vertical="center"/>
    </xf>
    <xf numFmtId="182" fontId="25" fillId="0" borderId="28" xfId="0" applyNumberFormat="1" applyFont="1" applyBorder="1" applyAlignment="1">
      <alignment horizontal="right" vertical="center"/>
    </xf>
    <xf numFmtId="196" fontId="25" fillId="0" borderId="15" xfId="0" applyNumberFormat="1" applyFont="1" applyBorder="1" applyAlignment="1">
      <alignment horizontal="right" vertical="center"/>
    </xf>
    <xf numFmtId="0" fontId="39" fillId="0" borderId="0" xfId="0" applyFont="1" applyFill="1" applyBorder="1" applyAlignment="1" applyProtection="1">
      <alignment horizontal="distributed" vertical="center"/>
      <protection locked="0"/>
    </xf>
    <xf numFmtId="0" fontId="39" fillId="0" borderId="15" xfId="0" applyFont="1" applyFill="1" applyBorder="1" applyAlignment="1" applyProtection="1">
      <alignment horizontal="distributed" vertical="center"/>
      <protection locked="0"/>
    </xf>
    <xf numFmtId="0" fontId="40" fillId="0" borderId="0" xfId="0" applyFont="1" applyFill="1" applyBorder="1" applyAlignment="1" applyProtection="1">
      <alignment horizontal="distributed" vertical="center"/>
      <protection locked="0"/>
    </xf>
    <xf numFmtId="182" fontId="21" fillId="0" borderId="26" xfId="0" applyNumberFormat="1" applyFont="1" applyBorder="1" applyAlignment="1">
      <alignment horizontal="right" vertical="center"/>
    </xf>
    <xf numFmtId="182" fontId="21" fillId="0" borderId="0" xfId="0" applyNumberFormat="1" applyFont="1" applyBorder="1" applyAlignment="1">
      <alignment horizontal="right" vertical="center"/>
    </xf>
    <xf numFmtId="182" fontId="21" fillId="0" borderId="0" xfId="0" applyNumberFormat="1" applyFont="1" applyFill="1" applyBorder="1" applyAlignment="1">
      <alignment horizontal="right" vertical="center"/>
    </xf>
    <xf numFmtId="196" fontId="21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197" fontId="19" fillId="0" borderId="15" xfId="2" applyNumberFormat="1" applyFont="1" applyBorder="1" applyAlignment="1">
      <alignment vertical="center"/>
    </xf>
    <xf numFmtId="180" fontId="7" fillId="0" borderId="15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 shrinkToFit="1"/>
    </xf>
    <xf numFmtId="49" fontId="7" fillId="0" borderId="5" xfId="0" applyNumberFormat="1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 wrapText="1"/>
    </xf>
    <xf numFmtId="0" fontId="7" fillId="0" borderId="29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7" fillId="0" borderId="29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183" fontId="7" fillId="0" borderId="8" xfId="3" applyNumberFormat="1" applyFont="1" applyBorder="1" applyAlignment="1">
      <alignment horizontal="center" vertical="center" wrapText="1"/>
    </xf>
    <xf numFmtId="183" fontId="7" fillId="0" borderId="24" xfId="3" applyNumberFormat="1" applyFont="1" applyBorder="1" applyAlignment="1">
      <alignment horizontal="center" vertical="center" wrapText="1"/>
    </xf>
    <xf numFmtId="183" fontId="7" fillId="0" borderId="29" xfId="3" applyNumberFormat="1" applyFont="1" applyBorder="1" applyAlignment="1">
      <alignment horizontal="center" vertical="center" wrapText="1"/>
    </xf>
    <xf numFmtId="0" fontId="7" fillId="0" borderId="18" xfId="3" applyFont="1" applyBorder="1" applyAlignment="1">
      <alignment horizontal="center" vertical="center" wrapText="1"/>
    </xf>
    <xf numFmtId="0" fontId="7" fillId="0" borderId="19" xfId="3" applyFont="1" applyBorder="1" applyAlignment="1">
      <alignment horizontal="center" vertical="center" wrapText="1"/>
    </xf>
    <xf numFmtId="0" fontId="7" fillId="0" borderId="21" xfId="3" applyFont="1" applyBorder="1" applyAlignment="1">
      <alignment horizontal="center" vertical="center" wrapText="1"/>
    </xf>
    <xf numFmtId="0" fontId="7" fillId="0" borderId="23" xfId="4" applyFont="1" applyBorder="1" applyAlignment="1">
      <alignment horizontal="center" vertical="center" shrinkToFit="1"/>
    </xf>
    <xf numFmtId="0" fontId="8" fillId="0" borderId="8" xfId="4" applyFont="1" applyBorder="1" applyAlignment="1">
      <alignment horizontal="center" vertical="center" shrinkToFit="1"/>
    </xf>
    <xf numFmtId="0" fontId="8" fillId="0" borderId="24" xfId="4" applyFont="1" applyBorder="1" applyAlignment="1">
      <alignment horizontal="center" vertical="center" shrinkToFit="1"/>
    </xf>
    <xf numFmtId="0" fontId="7" fillId="0" borderId="8" xfId="4" applyFont="1" applyBorder="1" applyAlignment="1">
      <alignment horizontal="center" vertical="center" shrinkToFit="1"/>
    </xf>
    <xf numFmtId="0" fontId="7" fillId="0" borderId="24" xfId="4" applyFont="1" applyBorder="1" applyAlignment="1">
      <alignment horizontal="center" vertical="center" shrinkToFit="1"/>
    </xf>
    <xf numFmtId="0" fontId="7" fillId="0" borderId="17" xfId="4" applyFont="1" applyBorder="1" applyAlignment="1">
      <alignment horizontal="center" vertical="center" shrinkToFit="1"/>
    </xf>
    <xf numFmtId="182" fontId="7" fillId="0" borderId="8" xfId="4" applyNumberFormat="1" applyFont="1" applyBorder="1" applyAlignment="1">
      <alignment horizontal="center" vertical="center" wrapText="1" shrinkToFit="1"/>
    </xf>
    <xf numFmtId="182" fontId="7" fillId="0" borderId="24" xfId="4" applyNumberFormat="1" applyFont="1" applyBorder="1" applyAlignment="1">
      <alignment horizontal="center" vertical="center" shrinkToFit="1"/>
    </xf>
    <xf numFmtId="0" fontId="7" fillId="0" borderId="8" xfId="4" applyFont="1" applyBorder="1" applyAlignment="1">
      <alignment horizontal="center" vertical="center" wrapText="1" shrinkToFit="1"/>
    </xf>
    <xf numFmtId="0" fontId="7" fillId="0" borderId="20" xfId="4" applyFont="1" applyBorder="1" applyAlignment="1">
      <alignment horizontal="center" vertical="center" shrinkToFit="1"/>
    </xf>
    <xf numFmtId="0" fontId="9" fillId="0" borderId="0" xfId="4" applyFont="1" applyBorder="1" applyAlignment="1">
      <alignment horizontal="center" vertical="center"/>
    </xf>
    <xf numFmtId="0" fontId="7" fillId="0" borderId="26" xfId="4" applyFont="1" applyBorder="1" applyAlignment="1">
      <alignment horizontal="center" vertical="center" wrapText="1" shrinkToFit="1"/>
    </xf>
    <xf numFmtId="0" fontId="7" fillId="0" borderId="26" xfId="4" applyFont="1" applyBorder="1" applyAlignment="1">
      <alignment horizontal="center" vertical="center" shrinkToFit="1"/>
    </xf>
    <xf numFmtId="186" fontId="7" fillId="0" borderId="8" xfId="4" applyNumberFormat="1" applyFont="1" applyBorder="1" applyAlignment="1">
      <alignment horizontal="center" vertical="center" shrinkToFit="1"/>
    </xf>
    <xf numFmtId="186" fontId="7" fillId="0" borderId="24" xfId="4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distributed"/>
    </xf>
    <xf numFmtId="0" fontId="8" fillId="0" borderId="15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28" fillId="0" borderId="0" xfId="0" applyFont="1" applyFill="1" applyBorder="1" applyAlignment="1" applyProtection="1">
      <alignment horizontal="distributed" vertical="center" shrinkToFit="1"/>
      <protection locked="0"/>
    </xf>
    <xf numFmtId="0" fontId="30" fillId="0" borderId="0" xfId="0" applyFont="1" applyFill="1" applyBorder="1" applyAlignment="1" applyProtection="1">
      <alignment horizontal="distributed" vertical="center" shrinkToFit="1"/>
      <protection locked="0"/>
    </xf>
    <xf numFmtId="0" fontId="24" fillId="0" borderId="25" xfId="0" applyFont="1" applyBorder="1" applyAlignment="1">
      <alignment horizontal="distributed" vertical="center" wrapText="1" shrinkToFit="1"/>
    </xf>
    <xf numFmtId="0" fontId="24" fillId="0" borderId="17" xfId="0" applyFont="1" applyBorder="1" applyAlignment="1">
      <alignment horizontal="distributed" vertical="center" wrapText="1" shrinkToFit="1"/>
    </xf>
    <xf numFmtId="0" fontId="24" fillId="0" borderId="0" xfId="0" applyFont="1" applyBorder="1" applyAlignment="1">
      <alignment horizontal="distributed" vertical="center" wrapText="1" shrinkToFit="1"/>
    </xf>
    <xf numFmtId="0" fontId="24" fillId="0" borderId="23" xfId="0" applyFont="1" applyBorder="1" applyAlignment="1">
      <alignment horizontal="distributed" vertical="center" wrapText="1" shrinkToFit="1"/>
    </xf>
    <xf numFmtId="0" fontId="24" fillId="0" borderId="15" xfId="0" applyFont="1" applyBorder="1" applyAlignment="1">
      <alignment horizontal="distributed" vertical="center" wrapText="1" shrinkToFit="1"/>
    </xf>
    <xf numFmtId="0" fontId="24" fillId="0" borderId="27" xfId="0" applyFont="1" applyBorder="1" applyAlignment="1">
      <alignment horizontal="distributed" vertical="center" wrapText="1" shrinkToFit="1"/>
    </xf>
    <xf numFmtId="0" fontId="24" fillId="0" borderId="29" xfId="0" applyFont="1" applyBorder="1" applyAlignment="1">
      <alignment horizontal="center" vertical="center" shrinkToFit="1"/>
    </xf>
    <xf numFmtId="0" fontId="30" fillId="0" borderId="0" xfId="0" applyFont="1" applyFill="1" applyBorder="1" applyAlignment="1" applyProtection="1">
      <alignment horizontal="distributed" vertical="center"/>
      <protection locked="0"/>
    </xf>
    <xf numFmtId="0" fontId="30" fillId="4" borderId="0" xfId="0" applyFont="1" applyFill="1" applyBorder="1" applyAlignment="1" applyProtection="1">
      <alignment horizontal="distributed" vertical="center"/>
      <protection locked="0"/>
    </xf>
    <xf numFmtId="0" fontId="33" fillId="0" borderId="0" xfId="0" applyFont="1" applyFill="1" applyBorder="1" applyAlignment="1" applyProtection="1">
      <alignment horizontal="distributed" vertical="center" shrinkToFit="1"/>
      <protection locked="0"/>
    </xf>
    <xf numFmtId="0" fontId="25" fillId="0" borderId="17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4" fillId="0" borderId="0" xfId="0" applyFont="1" applyAlignment="1">
      <alignment horizontal="distributed"/>
    </xf>
    <xf numFmtId="0" fontId="24" fillId="0" borderId="15" xfId="0" applyFont="1" applyBorder="1" applyAlignment="1">
      <alignment horizontal="distributed" vertical="center"/>
    </xf>
    <xf numFmtId="0" fontId="25" fillId="0" borderId="8" xfId="0" applyFont="1" applyBorder="1" applyAlignment="1">
      <alignment horizontal="distributed" vertical="center"/>
    </xf>
    <xf numFmtId="0" fontId="25" fillId="0" borderId="24" xfId="0" applyFont="1" applyBorder="1" applyAlignment="1">
      <alignment horizontal="distributed" vertical="center"/>
    </xf>
    <xf numFmtId="0" fontId="25" fillId="0" borderId="8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distributed" vertical="center" wrapText="1"/>
    </xf>
    <xf numFmtId="0" fontId="24" fillId="0" borderId="24" xfId="0" applyFont="1" applyBorder="1" applyAlignment="1">
      <alignment horizontal="distributed" vertical="center" wrapText="1"/>
    </xf>
    <xf numFmtId="0" fontId="24" fillId="0" borderId="8" xfId="0" applyFont="1" applyFill="1" applyBorder="1" applyAlignment="1">
      <alignment horizontal="distributed" vertical="center" wrapText="1"/>
    </xf>
    <xf numFmtId="0" fontId="24" fillId="0" borderId="24" xfId="0" applyFont="1" applyFill="1" applyBorder="1" applyAlignment="1">
      <alignment horizontal="distributed" vertical="center" wrapText="1"/>
    </xf>
    <xf numFmtId="0" fontId="24" fillId="0" borderId="15" xfId="0" applyFont="1" applyBorder="1" applyAlignment="1">
      <alignment horizontal="distributed"/>
    </xf>
    <xf numFmtId="0" fontId="29" fillId="0" borderId="0" xfId="0" applyFont="1" applyAlignment="1">
      <alignment horizontal="center"/>
    </xf>
    <xf numFmtId="0" fontId="25" fillId="0" borderId="29" xfId="0" applyFont="1" applyBorder="1" applyAlignment="1">
      <alignment horizontal="distributed" vertical="center"/>
    </xf>
    <xf numFmtId="0" fontId="24" fillId="0" borderId="18" xfId="0" applyFont="1" applyBorder="1" applyAlignment="1">
      <alignment horizontal="distributed" vertical="center" wrapText="1"/>
    </xf>
    <xf numFmtId="0" fontId="24" fillId="0" borderId="19" xfId="0" applyFont="1" applyBorder="1" applyAlignment="1">
      <alignment horizontal="distributed" vertical="center" wrapText="1"/>
    </xf>
    <xf numFmtId="0" fontId="24" fillId="0" borderId="21" xfId="0" applyFont="1" applyBorder="1" applyAlignment="1">
      <alignment horizontal="distributed" vertical="center" wrapText="1"/>
    </xf>
    <xf numFmtId="0" fontId="25" fillId="0" borderId="22" xfId="0" applyFont="1" applyBorder="1" applyAlignment="1">
      <alignment horizontal="distributed" vertical="center" shrinkToFit="1"/>
    </xf>
    <xf numFmtId="0" fontId="25" fillId="0" borderId="26" xfId="0" applyFont="1" applyBorder="1" applyAlignment="1">
      <alignment horizontal="distributed" vertical="center" shrinkToFit="1"/>
    </xf>
    <xf numFmtId="0" fontId="25" fillId="0" borderId="8" xfId="0" applyFont="1" applyBorder="1" applyAlignment="1">
      <alignment horizontal="distributed" vertical="center" shrinkToFit="1"/>
    </xf>
    <xf numFmtId="0" fontId="25" fillId="0" borderId="24" xfId="0" applyFont="1" applyBorder="1" applyAlignment="1">
      <alignment horizontal="distributed" vertical="center" shrinkToFit="1"/>
    </xf>
    <xf numFmtId="0" fontId="24" fillId="0" borderId="0" xfId="0" applyFont="1" applyAlignment="1">
      <alignment horizontal="distributed" vertical="center"/>
    </xf>
    <xf numFmtId="0" fontId="24" fillId="0" borderId="17" xfId="0" applyFont="1" applyBorder="1" applyAlignment="1">
      <alignment horizontal="distributed" vertical="center" wrapText="1" indent="1"/>
    </xf>
    <xf numFmtId="0" fontId="24" fillId="0" borderId="23" xfId="0" applyFont="1" applyBorder="1" applyAlignment="1">
      <alignment horizontal="distributed" vertical="center" wrapText="1" indent="1"/>
    </xf>
    <xf numFmtId="0" fontId="24" fillId="0" borderId="27" xfId="0" applyFont="1" applyBorder="1" applyAlignment="1">
      <alignment horizontal="distributed" vertical="center" wrapText="1" indent="1"/>
    </xf>
    <xf numFmtId="0" fontId="24" fillId="0" borderId="8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</cellXfs>
  <cellStyles count="5">
    <cellStyle name="桁区切り" xfId="1" builtinId="6"/>
    <cellStyle name="通貨" xfId="2" builtinId="7"/>
    <cellStyle name="標準" xfId="0" builtinId="0"/>
    <cellStyle name="標準_Sheet1 (2)" xfId="3"/>
    <cellStyle name="標準_Sheet1 (2)_第３表-２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88"/>
  <sheetViews>
    <sheetView zoomScale="85" zoomScaleNormal="85" zoomScaleSheetLayoutView="70" workbookViewId="0">
      <pane xSplit="3" ySplit="6" topLeftCell="D22" activePane="bottomRight" state="frozen"/>
      <selection activeCell="D1" sqref="D1"/>
      <selection pane="topRight" activeCell="D1" sqref="D1"/>
      <selection pane="bottomLeft" activeCell="D1" sqref="D1"/>
      <selection pane="bottomRight" activeCell="D136" sqref="D136"/>
    </sheetView>
  </sheetViews>
  <sheetFormatPr defaultRowHeight="13.5"/>
  <cols>
    <col min="1" max="1" width="11.125" style="1" hidden="1" customWidth="1"/>
    <col min="2" max="2" width="5.625" style="2" customWidth="1"/>
    <col min="3" max="3" width="6.5" style="6" customWidth="1"/>
    <col min="4" max="23" width="11.25" style="1" customWidth="1"/>
    <col min="24" max="16384" width="9" style="1"/>
  </cols>
  <sheetData>
    <row r="1" spans="1:23" ht="15" customHeight="1"/>
    <row r="2" spans="1:23" ht="24">
      <c r="C2" s="337" t="s">
        <v>457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</row>
    <row r="3" spans="1:23" ht="14.25" thickBot="1">
      <c r="C3" s="3"/>
      <c r="W3" s="4" t="s">
        <v>0</v>
      </c>
    </row>
    <row r="4" spans="1:23" s="5" customFormat="1">
      <c r="B4" s="41"/>
      <c r="C4" s="42"/>
      <c r="D4" s="338" t="s">
        <v>1</v>
      </c>
      <c r="E4" s="339"/>
      <c r="F4" s="338" t="s">
        <v>2</v>
      </c>
      <c r="G4" s="339"/>
      <c r="H4" s="338" t="s">
        <v>3</v>
      </c>
      <c r="I4" s="339"/>
      <c r="J4" s="338" t="s">
        <v>4</v>
      </c>
      <c r="K4" s="339"/>
      <c r="L4" s="338" t="s">
        <v>5</v>
      </c>
      <c r="M4" s="339"/>
      <c r="N4" s="338" t="s">
        <v>6</v>
      </c>
      <c r="O4" s="344"/>
      <c r="P4" s="344"/>
      <c r="Q4" s="344"/>
      <c r="R4" s="344"/>
      <c r="S4" s="339"/>
      <c r="T4" s="338" t="s">
        <v>7</v>
      </c>
      <c r="U4" s="339"/>
      <c r="V4" s="338" t="s">
        <v>8</v>
      </c>
      <c r="W4" s="340"/>
    </row>
    <row r="5" spans="1:23" s="5" customFormat="1">
      <c r="B5" s="341" t="s">
        <v>9</v>
      </c>
      <c r="C5" s="342"/>
      <c r="D5" s="43" t="s">
        <v>10</v>
      </c>
      <c r="E5" s="43" t="s">
        <v>11</v>
      </c>
      <c r="F5" s="43" t="s">
        <v>10</v>
      </c>
      <c r="G5" s="43" t="s">
        <v>11</v>
      </c>
      <c r="H5" s="43" t="s">
        <v>10</v>
      </c>
      <c r="I5" s="43" t="s">
        <v>11</v>
      </c>
      <c r="J5" s="43" t="s">
        <v>10</v>
      </c>
      <c r="K5" s="43" t="s">
        <v>11</v>
      </c>
      <c r="L5" s="43" t="s">
        <v>10</v>
      </c>
      <c r="M5" s="43" t="s">
        <v>11</v>
      </c>
      <c r="N5" s="43" t="s">
        <v>10</v>
      </c>
      <c r="O5" s="43" t="s">
        <v>11</v>
      </c>
      <c r="P5" s="44" t="s">
        <v>12</v>
      </c>
      <c r="Q5" s="43" t="s">
        <v>11</v>
      </c>
      <c r="R5" s="43" t="s">
        <v>13</v>
      </c>
      <c r="S5" s="43" t="s">
        <v>11</v>
      </c>
      <c r="T5" s="43" t="s">
        <v>10</v>
      </c>
      <c r="U5" s="43" t="s">
        <v>11</v>
      </c>
      <c r="V5" s="43" t="s">
        <v>10</v>
      </c>
      <c r="W5" s="45" t="s">
        <v>11</v>
      </c>
    </row>
    <row r="6" spans="1:23" s="5" customFormat="1" ht="14.25" thickBot="1">
      <c r="B6" s="46"/>
      <c r="C6" s="47"/>
      <c r="D6" s="48"/>
      <c r="E6" s="49" t="s">
        <v>14</v>
      </c>
      <c r="F6" s="48"/>
      <c r="G6" s="49" t="s">
        <v>14</v>
      </c>
      <c r="H6" s="48"/>
      <c r="I6" s="49" t="s">
        <v>14</v>
      </c>
      <c r="J6" s="48"/>
      <c r="K6" s="49" t="s">
        <v>15</v>
      </c>
      <c r="L6" s="48"/>
      <c r="M6" s="49" t="s">
        <v>16</v>
      </c>
      <c r="N6" s="48"/>
      <c r="O6" s="49" t="s">
        <v>16</v>
      </c>
      <c r="P6" s="49" t="s">
        <v>17</v>
      </c>
      <c r="Q6" s="49" t="s">
        <v>16</v>
      </c>
      <c r="R6" s="48" t="s">
        <v>18</v>
      </c>
      <c r="S6" s="49" t="s">
        <v>15</v>
      </c>
      <c r="T6" s="48"/>
      <c r="U6" s="49" t="s">
        <v>14</v>
      </c>
      <c r="V6" s="48"/>
      <c r="W6" s="49" t="s">
        <v>14</v>
      </c>
    </row>
    <row r="7" spans="1:23">
      <c r="A7" s="1">
        <v>896200</v>
      </c>
      <c r="B7" s="10" t="s">
        <v>19</v>
      </c>
      <c r="C7" s="11">
        <v>34</v>
      </c>
      <c r="D7" s="12">
        <v>36856</v>
      </c>
      <c r="E7" s="13">
        <v>41.1</v>
      </c>
      <c r="F7" s="14">
        <v>17507</v>
      </c>
      <c r="G7" s="15">
        <v>19.5</v>
      </c>
      <c r="H7" s="14">
        <v>19349</v>
      </c>
      <c r="I7" s="15">
        <v>21.6</v>
      </c>
      <c r="J7" s="14">
        <v>6183</v>
      </c>
      <c r="K7" s="15">
        <v>167.8</v>
      </c>
      <c r="L7" s="14">
        <v>3568</v>
      </c>
      <c r="M7" s="16">
        <v>88.3</v>
      </c>
      <c r="N7" s="17" t="s">
        <v>146</v>
      </c>
      <c r="O7" s="17" t="s">
        <v>146</v>
      </c>
      <c r="P7" s="17" t="s">
        <v>146</v>
      </c>
      <c r="Q7" s="17" t="s">
        <v>146</v>
      </c>
      <c r="R7" s="17" t="s">
        <v>146</v>
      </c>
      <c r="S7" s="17" t="s">
        <v>146</v>
      </c>
      <c r="T7" s="18">
        <v>8163</v>
      </c>
      <c r="U7" s="19">
        <v>9.1</v>
      </c>
      <c r="V7" s="18">
        <v>901</v>
      </c>
      <c r="W7" s="20">
        <v>1.01</v>
      </c>
    </row>
    <row r="8" spans="1:23">
      <c r="A8" s="1">
        <v>1179800</v>
      </c>
      <c r="B8" s="10"/>
      <c r="C8" s="21">
        <v>39</v>
      </c>
      <c r="D8" s="22">
        <v>45896</v>
      </c>
      <c r="E8" s="23">
        <v>38.9</v>
      </c>
      <c r="F8" s="24">
        <v>22124</v>
      </c>
      <c r="G8" s="25">
        <v>18.8</v>
      </c>
      <c r="H8" s="24">
        <v>23772</v>
      </c>
      <c r="I8" s="25">
        <v>20.100000000000001</v>
      </c>
      <c r="J8" s="24">
        <v>7481</v>
      </c>
      <c r="K8" s="25">
        <v>163</v>
      </c>
      <c r="L8" s="24">
        <v>4435</v>
      </c>
      <c r="M8" s="26">
        <v>88.1</v>
      </c>
      <c r="N8" s="27" t="s">
        <v>20</v>
      </c>
      <c r="O8" s="27" t="s">
        <v>20</v>
      </c>
      <c r="P8" s="27" t="s">
        <v>20</v>
      </c>
      <c r="Q8" s="27" t="s">
        <v>20</v>
      </c>
      <c r="R8" s="27" t="s">
        <v>20</v>
      </c>
      <c r="S8" s="27" t="s">
        <v>20</v>
      </c>
      <c r="T8" s="28">
        <v>9748</v>
      </c>
      <c r="U8" s="29">
        <v>8.3000000000000007</v>
      </c>
      <c r="V8" s="28">
        <v>1189</v>
      </c>
      <c r="W8" s="30">
        <v>1.01</v>
      </c>
    </row>
    <row r="9" spans="1:23">
      <c r="A9" s="1">
        <v>1510300</v>
      </c>
      <c r="B9" s="10"/>
      <c r="C9" s="21">
        <v>44</v>
      </c>
      <c r="D9" s="22">
        <v>68060</v>
      </c>
      <c r="E9" s="23">
        <v>45.1</v>
      </c>
      <c r="F9" s="24">
        <v>30832</v>
      </c>
      <c r="G9" s="25">
        <v>20.399999999999999</v>
      </c>
      <c r="H9" s="24">
        <v>37228</v>
      </c>
      <c r="I9" s="25">
        <v>24.6</v>
      </c>
      <c r="J9" s="24">
        <v>11301</v>
      </c>
      <c r="K9" s="25">
        <v>166</v>
      </c>
      <c r="L9" s="24">
        <v>5189</v>
      </c>
      <c r="M9" s="26">
        <v>70.8</v>
      </c>
      <c r="N9" s="27" t="s">
        <v>20</v>
      </c>
      <c r="O9" s="27" t="s">
        <v>20</v>
      </c>
      <c r="P9" s="27" t="s">
        <v>20</v>
      </c>
      <c r="Q9" s="27" t="s">
        <v>20</v>
      </c>
      <c r="R9" s="27" t="s">
        <v>20</v>
      </c>
      <c r="S9" s="27" t="s">
        <v>20</v>
      </c>
      <c r="T9" s="28">
        <v>12731</v>
      </c>
      <c r="U9" s="29">
        <v>8.4</v>
      </c>
      <c r="V9" s="28">
        <v>1327</v>
      </c>
      <c r="W9" s="30">
        <v>0.88</v>
      </c>
    </row>
    <row r="10" spans="1:23" ht="22.5" customHeight="1">
      <c r="A10" s="1">
        <v>1895100</v>
      </c>
      <c r="B10" s="10" t="s">
        <v>21</v>
      </c>
      <c r="C10" s="21">
        <v>5</v>
      </c>
      <c r="D10" s="22">
        <v>80815</v>
      </c>
      <c r="E10" s="23">
        <v>42.6</v>
      </c>
      <c r="F10" s="24">
        <v>39372</v>
      </c>
      <c r="G10" s="25">
        <v>20.8</v>
      </c>
      <c r="H10" s="24">
        <v>41443</v>
      </c>
      <c r="I10" s="25">
        <v>21.9</v>
      </c>
      <c r="J10" s="24">
        <v>14413</v>
      </c>
      <c r="K10" s="25">
        <v>178.3</v>
      </c>
      <c r="L10" s="24">
        <v>5399</v>
      </c>
      <c r="M10" s="26">
        <v>62.6</v>
      </c>
      <c r="N10" s="27" t="s">
        <v>20</v>
      </c>
      <c r="O10" s="27" t="s">
        <v>20</v>
      </c>
      <c r="P10" s="27" t="s">
        <v>20</v>
      </c>
      <c r="Q10" s="27" t="s">
        <v>20</v>
      </c>
      <c r="R10" s="27" t="s">
        <v>20</v>
      </c>
      <c r="S10" s="27" t="s">
        <v>20</v>
      </c>
      <c r="T10" s="28">
        <v>15179</v>
      </c>
      <c r="U10" s="29">
        <v>8</v>
      </c>
      <c r="V10" s="28">
        <v>1601</v>
      </c>
      <c r="W10" s="30">
        <v>0.84</v>
      </c>
    </row>
    <row r="11" spans="1:23">
      <c r="A11" s="1">
        <v>2359183</v>
      </c>
      <c r="B11" s="10"/>
      <c r="C11" s="21">
        <v>9</v>
      </c>
      <c r="D11" s="22">
        <v>97496</v>
      </c>
      <c r="E11" s="23">
        <v>41.3</v>
      </c>
      <c r="F11" s="24">
        <v>51722</v>
      </c>
      <c r="G11" s="25">
        <v>21.9</v>
      </c>
      <c r="H11" s="24">
        <v>45774</v>
      </c>
      <c r="I11" s="25">
        <v>19.399999999999999</v>
      </c>
      <c r="J11" s="24">
        <v>15511</v>
      </c>
      <c r="K11" s="25">
        <v>159.1</v>
      </c>
      <c r="L11" s="24">
        <v>6359</v>
      </c>
      <c r="M11" s="26">
        <v>61.2</v>
      </c>
      <c r="N11" s="27" t="s">
        <v>20</v>
      </c>
      <c r="O11" s="27" t="s">
        <v>20</v>
      </c>
      <c r="P11" s="27" t="s">
        <v>20</v>
      </c>
      <c r="Q11" s="27" t="s">
        <v>20</v>
      </c>
      <c r="R11" s="27" t="s">
        <v>20</v>
      </c>
      <c r="S11" s="27" t="s">
        <v>20</v>
      </c>
      <c r="T11" s="28">
        <v>20228</v>
      </c>
      <c r="U11" s="29">
        <v>8.6</v>
      </c>
      <c r="V11" s="28">
        <v>1770</v>
      </c>
      <c r="W11" s="30">
        <v>0.75</v>
      </c>
    </row>
    <row r="12" spans="1:23" ht="22.5" customHeight="1">
      <c r="A12" s="1">
        <v>2556000</v>
      </c>
      <c r="B12" s="10" t="s">
        <v>22</v>
      </c>
      <c r="C12" s="21">
        <v>1</v>
      </c>
      <c r="D12" s="22">
        <v>98669</v>
      </c>
      <c r="E12" s="23">
        <v>38.6</v>
      </c>
      <c r="F12" s="24">
        <v>43303</v>
      </c>
      <c r="G12" s="25">
        <v>16.899999999999999</v>
      </c>
      <c r="H12" s="24">
        <v>55366</v>
      </c>
      <c r="I12" s="25">
        <v>21.7</v>
      </c>
      <c r="J12" s="24">
        <v>12752</v>
      </c>
      <c r="K12" s="25">
        <v>129.19999999999999</v>
      </c>
      <c r="L12" s="24">
        <v>4864</v>
      </c>
      <c r="M12" s="26">
        <v>47</v>
      </c>
      <c r="N12" s="27" t="s">
        <v>20</v>
      </c>
      <c r="O12" s="27" t="s">
        <v>20</v>
      </c>
      <c r="P12" s="27" t="s">
        <v>20</v>
      </c>
      <c r="Q12" s="27" t="s">
        <v>20</v>
      </c>
      <c r="R12" s="27" t="s">
        <v>20</v>
      </c>
      <c r="S12" s="27" t="s">
        <v>20</v>
      </c>
      <c r="T12" s="28">
        <v>19447</v>
      </c>
      <c r="U12" s="29">
        <v>7.6</v>
      </c>
      <c r="V12" s="28">
        <v>1822</v>
      </c>
      <c r="W12" s="30">
        <v>0.71</v>
      </c>
    </row>
    <row r="13" spans="1:23">
      <c r="A13" s="1">
        <v>2812335</v>
      </c>
      <c r="B13" s="10"/>
      <c r="C13" s="21">
        <v>5</v>
      </c>
      <c r="D13" s="22">
        <v>105205</v>
      </c>
      <c r="E13" s="23">
        <v>37.4</v>
      </c>
      <c r="F13" s="24">
        <v>48821</v>
      </c>
      <c r="G13" s="25">
        <v>17.399999999999999</v>
      </c>
      <c r="H13" s="24">
        <v>56384</v>
      </c>
      <c r="I13" s="25">
        <v>20</v>
      </c>
      <c r="J13" s="24">
        <v>13808</v>
      </c>
      <c r="K13" s="25">
        <v>131.19999999999999</v>
      </c>
      <c r="L13" s="24">
        <v>4862</v>
      </c>
      <c r="M13" s="26">
        <v>44.2</v>
      </c>
      <c r="N13" s="27" t="s">
        <v>20</v>
      </c>
      <c r="O13" s="27" t="s">
        <v>20</v>
      </c>
      <c r="P13" s="27" t="s">
        <v>20</v>
      </c>
      <c r="Q13" s="27" t="s">
        <v>20</v>
      </c>
      <c r="R13" s="27" t="s">
        <v>20</v>
      </c>
      <c r="S13" s="27" t="s">
        <v>20</v>
      </c>
      <c r="T13" s="28">
        <v>20453</v>
      </c>
      <c r="U13" s="29">
        <v>7.3</v>
      </c>
      <c r="V13" s="28">
        <v>1815</v>
      </c>
      <c r="W13" s="30">
        <v>0.65</v>
      </c>
    </row>
    <row r="14" spans="1:23">
      <c r="A14" s="1">
        <v>3068282</v>
      </c>
      <c r="B14" s="10"/>
      <c r="C14" s="21">
        <v>10</v>
      </c>
      <c r="D14" s="22">
        <v>109941</v>
      </c>
      <c r="E14" s="23">
        <v>35.799999999999997</v>
      </c>
      <c r="F14" s="24">
        <v>48878</v>
      </c>
      <c r="G14" s="25">
        <v>15.9</v>
      </c>
      <c r="H14" s="24">
        <v>61063</v>
      </c>
      <c r="I14" s="25">
        <v>19.899999999999999</v>
      </c>
      <c r="J14" s="24">
        <v>11573</v>
      </c>
      <c r="K14" s="25">
        <v>105.3</v>
      </c>
      <c r="L14" s="24">
        <v>4720</v>
      </c>
      <c r="M14" s="26">
        <v>41.2</v>
      </c>
      <c r="N14" s="27" t="s">
        <v>20</v>
      </c>
      <c r="O14" s="27" t="s">
        <v>20</v>
      </c>
      <c r="P14" s="27" t="s">
        <v>20</v>
      </c>
      <c r="Q14" s="27" t="s">
        <v>20</v>
      </c>
      <c r="R14" s="27" t="s">
        <v>20</v>
      </c>
      <c r="S14" s="27" t="s">
        <v>20</v>
      </c>
      <c r="T14" s="28">
        <v>22855</v>
      </c>
      <c r="U14" s="29">
        <v>7.4</v>
      </c>
      <c r="V14" s="28">
        <v>1946</v>
      </c>
      <c r="W14" s="30">
        <v>0.63</v>
      </c>
    </row>
    <row r="15" spans="1:23" ht="27" customHeight="1">
      <c r="A15" s="1">
        <v>3272718</v>
      </c>
      <c r="B15" s="10"/>
      <c r="C15" s="21">
        <v>15</v>
      </c>
      <c r="D15" s="22">
        <v>107897</v>
      </c>
      <c r="E15" s="23">
        <v>33</v>
      </c>
      <c r="F15" s="24">
        <v>51389</v>
      </c>
      <c r="G15" s="25">
        <v>15.7</v>
      </c>
      <c r="H15" s="24">
        <v>56508</v>
      </c>
      <c r="I15" s="25">
        <v>17.3</v>
      </c>
      <c r="J15" s="24">
        <v>10313</v>
      </c>
      <c r="K15" s="25">
        <v>95.6</v>
      </c>
      <c r="L15" s="24">
        <v>4503</v>
      </c>
      <c r="M15" s="26">
        <v>40.1</v>
      </c>
      <c r="N15" s="27" t="s">
        <v>20</v>
      </c>
      <c r="O15" s="27" t="s">
        <v>20</v>
      </c>
      <c r="P15" s="27" t="s">
        <v>20</v>
      </c>
      <c r="Q15" s="27" t="s">
        <v>20</v>
      </c>
      <c r="R15" s="27" t="s">
        <v>20</v>
      </c>
      <c r="S15" s="27" t="s">
        <v>20</v>
      </c>
      <c r="T15" s="28">
        <v>36914</v>
      </c>
      <c r="U15" s="29">
        <v>8.1999999999999993</v>
      </c>
      <c r="V15" s="28">
        <v>2082</v>
      </c>
      <c r="W15" s="30">
        <v>0.64</v>
      </c>
    </row>
    <row r="16" spans="1:23">
      <c r="A16" s="1">
        <v>3518389</v>
      </c>
      <c r="B16" s="10"/>
      <c r="C16" s="21">
        <v>20</v>
      </c>
      <c r="D16" s="22">
        <v>93415</v>
      </c>
      <c r="E16" s="23">
        <v>26.6</v>
      </c>
      <c r="F16" s="24">
        <v>68740</v>
      </c>
      <c r="G16" s="25">
        <v>19.5</v>
      </c>
      <c r="H16" s="24">
        <v>24675</v>
      </c>
      <c r="I16" s="25">
        <v>7</v>
      </c>
      <c r="J16" s="31" t="s">
        <v>451</v>
      </c>
      <c r="K16" s="25" t="s">
        <v>452</v>
      </c>
      <c r="L16" s="24">
        <v>3547</v>
      </c>
      <c r="M16" s="26">
        <v>36.6</v>
      </c>
      <c r="N16" s="27" t="s">
        <v>20</v>
      </c>
      <c r="O16" s="27" t="s">
        <v>20</v>
      </c>
      <c r="P16" s="27" t="s">
        <v>20</v>
      </c>
      <c r="Q16" s="27" t="s">
        <v>20</v>
      </c>
      <c r="R16" s="27" t="s">
        <v>20</v>
      </c>
      <c r="S16" s="27" t="s">
        <v>20</v>
      </c>
      <c r="T16" s="32" t="s">
        <v>20</v>
      </c>
      <c r="U16" s="33" t="s">
        <v>20</v>
      </c>
      <c r="V16" s="32" t="s">
        <v>20</v>
      </c>
      <c r="W16" s="34" t="s">
        <v>20</v>
      </c>
    </row>
    <row r="17" spans="1:23">
      <c r="A17" s="1">
        <v>3852821</v>
      </c>
      <c r="B17" s="10"/>
      <c r="C17" s="21">
        <v>22</v>
      </c>
      <c r="D17" s="22">
        <v>141577</v>
      </c>
      <c r="E17" s="23">
        <v>36.700000000000003</v>
      </c>
      <c r="F17" s="24">
        <v>51472</v>
      </c>
      <c r="G17" s="25">
        <v>13.4</v>
      </c>
      <c r="H17" s="24">
        <v>90105</v>
      </c>
      <c r="I17" s="25">
        <v>23.4</v>
      </c>
      <c r="J17" s="24">
        <v>11716</v>
      </c>
      <c r="K17" s="25">
        <v>82.8</v>
      </c>
      <c r="L17" s="24">
        <v>6079</v>
      </c>
      <c r="M17" s="26">
        <v>41.2</v>
      </c>
      <c r="N17" s="27" t="s">
        <v>20</v>
      </c>
      <c r="O17" s="27" t="s">
        <v>20</v>
      </c>
      <c r="P17" s="27" t="s">
        <v>20</v>
      </c>
      <c r="Q17" s="27" t="s">
        <v>20</v>
      </c>
      <c r="R17" s="27" t="s">
        <v>20</v>
      </c>
      <c r="S17" s="27" t="s">
        <v>20</v>
      </c>
      <c r="T17" s="28">
        <v>41114</v>
      </c>
      <c r="U17" s="29">
        <v>10.7</v>
      </c>
      <c r="V17" s="28">
        <v>3061</v>
      </c>
      <c r="W17" s="30">
        <v>0.79</v>
      </c>
    </row>
    <row r="18" spans="1:23">
      <c r="A18" s="1">
        <v>4029700</v>
      </c>
      <c r="B18" s="10"/>
      <c r="C18" s="21">
        <v>23</v>
      </c>
      <c r="D18" s="22">
        <v>153210</v>
      </c>
      <c r="E18" s="23">
        <v>38</v>
      </c>
      <c r="F18" s="24">
        <v>47227</v>
      </c>
      <c r="G18" s="25">
        <v>11.7</v>
      </c>
      <c r="H18" s="24">
        <v>105983</v>
      </c>
      <c r="I18" s="25">
        <v>26.3</v>
      </c>
      <c r="J18" s="24">
        <v>10352</v>
      </c>
      <c r="K18" s="25">
        <v>67.599999999999994</v>
      </c>
      <c r="L18" s="24">
        <v>6934</v>
      </c>
      <c r="M18" s="26">
        <v>43.3</v>
      </c>
      <c r="N18" s="27" t="s">
        <v>20</v>
      </c>
      <c r="O18" s="27" t="s">
        <v>20</v>
      </c>
      <c r="P18" s="27" t="s">
        <v>20</v>
      </c>
      <c r="Q18" s="27" t="s">
        <v>20</v>
      </c>
      <c r="R18" s="27" t="s">
        <v>20</v>
      </c>
      <c r="S18" s="27" t="s">
        <v>20</v>
      </c>
      <c r="T18" s="28">
        <v>44771</v>
      </c>
      <c r="U18" s="29">
        <v>11.1</v>
      </c>
      <c r="V18" s="28">
        <v>3633</v>
      </c>
      <c r="W18" s="30">
        <v>0.9</v>
      </c>
    </row>
    <row r="19" spans="1:23">
      <c r="A19" s="1">
        <v>4177700</v>
      </c>
      <c r="B19" s="10"/>
      <c r="C19" s="21">
        <v>24</v>
      </c>
      <c r="D19" s="22">
        <v>164640</v>
      </c>
      <c r="E19" s="23">
        <v>39.4</v>
      </c>
      <c r="F19" s="24">
        <v>48066</v>
      </c>
      <c r="G19" s="25">
        <v>11.5</v>
      </c>
      <c r="H19" s="24">
        <v>116574</v>
      </c>
      <c r="I19" s="25">
        <v>27.9</v>
      </c>
      <c r="J19" s="24">
        <v>10445</v>
      </c>
      <c r="K19" s="25">
        <v>63.4</v>
      </c>
      <c r="L19" s="24">
        <v>9933</v>
      </c>
      <c r="M19" s="26">
        <v>56.9</v>
      </c>
      <c r="N19" s="27" t="s">
        <v>20</v>
      </c>
      <c r="O19" s="27" t="s">
        <v>20</v>
      </c>
      <c r="P19" s="27" t="s">
        <v>20</v>
      </c>
      <c r="Q19" s="27" t="s">
        <v>20</v>
      </c>
      <c r="R19" s="27" t="s">
        <v>20</v>
      </c>
      <c r="S19" s="27" t="s">
        <v>20</v>
      </c>
      <c r="T19" s="28">
        <v>43711</v>
      </c>
      <c r="U19" s="29">
        <v>10.5</v>
      </c>
      <c r="V19" s="28">
        <v>4066</v>
      </c>
      <c r="W19" s="30">
        <v>0.97</v>
      </c>
    </row>
    <row r="20" spans="1:23" ht="22.5" customHeight="1">
      <c r="A20" s="1">
        <v>4295567</v>
      </c>
      <c r="B20" s="10"/>
      <c r="C20" s="21">
        <v>25</v>
      </c>
      <c r="D20" s="22">
        <v>147055</v>
      </c>
      <c r="E20" s="23">
        <v>34.200000000000003</v>
      </c>
      <c r="F20" s="24">
        <v>42745</v>
      </c>
      <c r="G20" s="25">
        <v>10</v>
      </c>
      <c r="H20" s="24">
        <v>104310</v>
      </c>
      <c r="I20" s="25">
        <v>24.3</v>
      </c>
      <c r="J20" s="24">
        <v>8178</v>
      </c>
      <c r="K20" s="25">
        <v>55.6</v>
      </c>
      <c r="L20" s="24">
        <v>11449</v>
      </c>
      <c r="M20" s="26">
        <v>72.2</v>
      </c>
      <c r="N20" s="27" t="s">
        <v>20</v>
      </c>
      <c r="O20" s="27" t="s">
        <v>20</v>
      </c>
      <c r="P20" s="27" t="s">
        <v>20</v>
      </c>
      <c r="Q20" s="27" t="s">
        <v>20</v>
      </c>
      <c r="R20" s="27" t="s">
        <v>20</v>
      </c>
      <c r="S20" s="27" t="s">
        <v>20</v>
      </c>
      <c r="T20" s="28">
        <v>39898</v>
      </c>
      <c r="U20" s="29">
        <v>9.3000000000000007</v>
      </c>
      <c r="V20" s="28">
        <v>4134</v>
      </c>
      <c r="W20" s="30">
        <v>0.96</v>
      </c>
    </row>
    <row r="21" spans="1:23">
      <c r="A21" s="1">
        <v>4388000</v>
      </c>
      <c r="B21" s="10"/>
      <c r="C21" s="21">
        <v>26</v>
      </c>
      <c r="D21" s="22">
        <v>136014</v>
      </c>
      <c r="E21" s="23">
        <v>31</v>
      </c>
      <c r="F21" s="24">
        <v>40987</v>
      </c>
      <c r="G21" s="25">
        <v>9.3000000000000007</v>
      </c>
      <c r="H21" s="24">
        <v>95027</v>
      </c>
      <c r="I21" s="25">
        <v>21.7</v>
      </c>
      <c r="J21" s="24">
        <v>7773</v>
      </c>
      <c r="K21" s="25">
        <v>57.1</v>
      </c>
      <c r="L21" s="24">
        <v>12324</v>
      </c>
      <c r="M21" s="26">
        <v>83.1</v>
      </c>
      <c r="N21" s="27" t="s">
        <v>20</v>
      </c>
      <c r="O21" s="27" t="s">
        <v>20</v>
      </c>
      <c r="P21" s="27" t="s">
        <v>20</v>
      </c>
      <c r="Q21" s="27" t="s">
        <v>20</v>
      </c>
      <c r="R21" s="27" t="s">
        <v>20</v>
      </c>
      <c r="S21" s="27" t="s">
        <v>20</v>
      </c>
      <c r="T21" s="28">
        <v>39110</v>
      </c>
      <c r="U21" s="29">
        <v>8.9</v>
      </c>
      <c r="V21" s="28">
        <v>4289</v>
      </c>
      <c r="W21" s="30">
        <v>0.98</v>
      </c>
    </row>
    <row r="22" spans="1:23">
      <c r="A22" s="1">
        <v>4490000</v>
      </c>
      <c r="B22" s="10"/>
      <c r="C22" s="21">
        <v>27</v>
      </c>
      <c r="D22" s="22">
        <v>129840</v>
      </c>
      <c r="E22" s="23">
        <v>28.9</v>
      </c>
      <c r="F22" s="24">
        <v>35511</v>
      </c>
      <c r="G22" s="25">
        <v>7.9</v>
      </c>
      <c r="H22" s="24">
        <v>94329</v>
      </c>
      <c r="I22" s="25">
        <v>21</v>
      </c>
      <c r="J22" s="24">
        <v>5901</v>
      </c>
      <c r="K22" s="25">
        <v>45.4</v>
      </c>
      <c r="L22" s="24">
        <v>12527</v>
      </c>
      <c r="M22" s="26">
        <v>88</v>
      </c>
      <c r="N22" s="27" t="s">
        <v>20</v>
      </c>
      <c r="O22" s="27" t="s">
        <v>20</v>
      </c>
      <c r="P22" s="27" t="s">
        <v>20</v>
      </c>
      <c r="Q22" s="27" t="s">
        <v>20</v>
      </c>
      <c r="R22" s="27" t="s">
        <v>20</v>
      </c>
      <c r="S22" s="27" t="s">
        <v>20</v>
      </c>
      <c r="T22" s="28">
        <v>39119</v>
      </c>
      <c r="U22" s="29">
        <v>8.6999999999999993</v>
      </c>
      <c r="V22" s="28">
        <v>4221</v>
      </c>
      <c r="W22" s="30">
        <v>0.94</v>
      </c>
    </row>
    <row r="23" spans="1:23">
      <c r="A23" s="1">
        <v>4584000</v>
      </c>
      <c r="B23" s="10"/>
      <c r="C23" s="21">
        <v>28</v>
      </c>
      <c r="D23" s="22">
        <v>119212</v>
      </c>
      <c r="E23" s="23">
        <v>26</v>
      </c>
      <c r="F23" s="24">
        <v>35636</v>
      </c>
      <c r="G23" s="25">
        <v>7.8</v>
      </c>
      <c r="H23" s="24">
        <v>83576</v>
      </c>
      <c r="I23" s="25">
        <v>18.2</v>
      </c>
      <c r="J23" s="24">
        <v>5594</v>
      </c>
      <c r="K23" s="25">
        <v>46.9</v>
      </c>
      <c r="L23" s="24">
        <v>11863</v>
      </c>
      <c r="M23" s="26">
        <v>90.5</v>
      </c>
      <c r="N23" s="27" t="s">
        <v>20</v>
      </c>
      <c r="O23" s="27" t="s">
        <v>20</v>
      </c>
      <c r="P23" s="27" t="s">
        <v>20</v>
      </c>
      <c r="Q23" s="27" t="s">
        <v>20</v>
      </c>
      <c r="R23" s="27" t="s">
        <v>20</v>
      </c>
      <c r="S23" s="27" t="s">
        <v>20</v>
      </c>
      <c r="T23" s="28">
        <v>40013</v>
      </c>
      <c r="U23" s="29">
        <v>8.6999999999999993</v>
      </c>
      <c r="V23" s="28">
        <v>4322</v>
      </c>
      <c r="W23" s="30">
        <v>0.94</v>
      </c>
    </row>
    <row r="24" spans="1:23">
      <c r="A24" s="1">
        <v>4658000</v>
      </c>
      <c r="B24" s="10"/>
      <c r="C24" s="21">
        <v>29</v>
      </c>
      <c r="D24" s="22">
        <v>110354</v>
      </c>
      <c r="E24" s="23">
        <v>23.7</v>
      </c>
      <c r="F24" s="24">
        <v>33933</v>
      </c>
      <c r="G24" s="25">
        <v>7.3</v>
      </c>
      <c r="H24" s="24">
        <v>76421</v>
      </c>
      <c r="I24" s="25">
        <v>16.399999999999999</v>
      </c>
      <c r="J24" s="24">
        <v>4480</v>
      </c>
      <c r="K24" s="25">
        <v>40.6</v>
      </c>
      <c r="L24" s="24">
        <v>11081</v>
      </c>
      <c r="M24" s="26">
        <v>91.3</v>
      </c>
      <c r="N24" s="27" t="s">
        <v>20</v>
      </c>
      <c r="O24" s="27" t="s">
        <v>20</v>
      </c>
      <c r="P24" s="27" t="s">
        <v>20</v>
      </c>
      <c r="Q24" s="27" t="s">
        <v>20</v>
      </c>
      <c r="R24" s="27" t="s">
        <v>20</v>
      </c>
      <c r="S24" s="27" t="s">
        <v>20</v>
      </c>
      <c r="T24" s="28">
        <v>39739</v>
      </c>
      <c r="U24" s="29">
        <v>8.5</v>
      </c>
      <c r="V24" s="28">
        <v>4350</v>
      </c>
      <c r="W24" s="30">
        <v>0.93</v>
      </c>
    </row>
    <row r="25" spans="1:23" ht="22.5" customHeight="1">
      <c r="A25" s="1">
        <v>4773087</v>
      </c>
      <c r="B25" s="10"/>
      <c r="C25" s="21">
        <v>30</v>
      </c>
      <c r="D25" s="22">
        <v>103678</v>
      </c>
      <c r="E25" s="23">
        <v>21.7</v>
      </c>
      <c r="F25" s="24">
        <v>32729</v>
      </c>
      <c r="G25" s="25">
        <v>6.9</v>
      </c>
      <c r="H25" s="24">
        <v>70949</v>
      </c>
      <c r="I25" s="25">
        <v>14.9</v>
      </c>
      <c r="J25" s="24">
        <v>3995</v>
      </c>
      <c r="K25" s="25">
        <v>38.5</v>
      </c>
      <c r="L25" s="24">
        <v>10827</v>
      </c>
      <c r="M25" s="26">
        <v>94.6</v>
      </c>
      <c r="N25" s="27" t="s">
        <v>20</v>
      </c>
      <c r="O25" s="27" t="s">
        <v>20</v>
      </c>
      <c r="P25" s="27" t="s">
        <v>20</v>
      </c>
      <c r="Q25" s="27" t="s">
        <v>20</v>
      </c>
      <c r="R25" s="27" t="s">
        <v>20</v>
      </c>
      <c r="S25" s="27" t="s">
        <v>20</v>
      </c>
      <c r="T25" s="28">
        <v>39471</v>
      </c>
      <c r="U25" s="29">
        <v>8.3000000000000007</v>
      </c>
      <c r="V25" s="28">
        <v>4620</v>
      </c>
      <c r="W25" s="30">
        <v>0.97</v>
      </c>
    </row>
    <row r="26" spans="1:23">
      <c r="A26" s="1">
        <v>4840000</v>
      </c>
      <c r="B26" s="10"/>
      <c r="C26" s="21">
        <v>31</v>
      </c>
      <c r="D26" s="22">
        <v>98863</v>
      </c>
      <c r="E26" s="23">
        <v>20.399999999999999</v>
      </c>
      <c r="F26" s="24">
        <v>32198</v>
      </c>
      <c r="G26" s="25">
        <v>6.7</v>
      </c>
      <c r="H26" s="24">
        <v>66665</v>
      </c>
      <c r="I26" s="25">
        <v>13.8</v>
      </c>
      <c r="J26" s="24">
        <v>3686</v>
      </c>
      <c r="K26" s="25">
        <v>37.299999999999997</v>
      </c>
      <c r="L26" s="24">
        <v>10969</v>
      </c>
      <c r="M26" s="26">
        <v>99.9</v>
      </c>
      <c r="N26" s="27" t="s">
        <v>20</v>
      </c>
      <c r="O26" s="27" t="s">
        <v>20</v>
      </c>
      <c r="P26" s="27" t="s">
        <v>20</v>
      </c>
      <c r="Q26" s="27" t="s">
        <v>20</v>
      </c>
      <c r="R26" s="27" t="s">
        <v>20</v>
      </c>
      <c r="S26" s="27" t="s">
        <v>20</v>
      </c>
      <c r="T26" s="28">
        <v>41247</v>
      </c>
      <c r="U26" s="29">
        <v>8.5</v>
      </c>
      <c r="V26" s="28">
        <v>4433</v>
      </c>
      <c r="W26" s="30">
        <v>0.92</v>
      </c>
    </row>
    <row r="27" spans="1:23">
      <c r="A27" s="1">
        <v>4898000</v>
      </c>
      <c r="B27" s="10"/>
      <c r="C27" s="21">
        <v>32</v>
      </c>
      <c r="D27" s="22">
        <v>93181</v>
      </c>
      <c r="E27" s="23">
        <v>19</v>
      </c>
      <c r="F27" s="24">
        <v>34036</v>
      </c>
      <c r="G27" s="25">
        <v>6.9</v>
      </c>
      <c r="H27" s="24">
        <v>59145</v>
      </c>
      <c r="I27" s="25">
        <v>12.1</v>
      </c>
      <c r="J27" s="24">
        <v>3370</v>
      </c>
      <c r="K27" s="25">
        <v>36.200000000000003</v>
      </c>
      <c r="L27" s="24">
        <v>10890</v>
      </c>
      <c r="M27" s="26">
        <v>104.6</v>
      </c>
      <c r="N27" s="27" t="s">
        <v>20</v>
      </c>
      <c r="O27" s="27" t="s">
        <v>20</v>
      </c>
      <c r="P27" s="27" t="s">
        <v>20</v>
      </c>
      <c r="Q27" s="27" t="s">
        <v>20</v>
      </c>
      <c r="R27" s="27" t="s">
        <v>20</v>
      </c>
      <c r="S27" s="27" t="s">
        <v>20</v>
      </c>
      <c r="T27" s="28">
        <v>42901</v>
      </c>
      <c r="U27" s="29">
        <v>8.8000000000000007</v>
      </c>
      <c r="V27" s="28">
        <v>4422</v>
      </c>
      <c r="W27" s="30">
        <v>0.9</v>
      </c>
    </row>
    <row r="28" spans="1:23">
      <c r="A28" s="1">
        <v>4984000</v>
      </c>
      <c r="B28" s="10"/>
      <c r="C28" s="21">
        <v>33</v>
      </c>
      <c r="D28" s="22">
        <v>94427</v>
      </c>
      <c r="E28" s="23">
        <v>18.899999999999999</v>
      </c>
      <c r="F28" s="24">
        <v>30722</v>
      </c>
      <c r="G28" s="25">
        <v>6.2</v>
      </c>
      <c r="H28" s="24">
        <v>63705</v>
      </c>
      <c r="I28" s="25">
        <v>12.8</v>
      </c>
      <c r="J28" s="24">
        <v>3224</v>
      </c>
      <c r="K28" s="25">
        <v>34.1</v>
      </c>
      <c r="L28" s="24">
        <v>11752</v>
      </c>
      <c r="M28" s="26">
        <v>110.7</v>
      </c>
      <c r="N28" s="27" t="s">
        <v>20</v>
      </c>
      <c r="O28" s="27" t="s">
        <v>20</v>
      </c>
      <c r="P28" s="27" t="s">
        <v>20</v>
      </c>
      <c r="Q28" s="27" t="s">
        <v>20</v>
      </c>
      <c r="R28" s="27" t="s">
        <v>20</v>
      </c>
      <c r="S28" s="27" t="s">
        <v>20</v>
      </c>
      <c r="T28" s="28">
        <v>46872</v>
      </c>
      <c r="U28" s="29">
        <v>9.4</v>
      </c>
      <c r="V28" s="28">
        <v>4545</v>
      </c>
      <c r="W28" s="30">
        <v>0.91</v>
      </c>
    </row>
    <row r="29" spans="1:23">
      <c r="A29" s="1">
        <v>5048000</v>
      </c>
      <c r="B29" s="10"/>
      <c r="C29" s="21">
        <v>34</v>
      </c>
      <c r="D29" s="22">
        <v>95324</v>
      </c>
      <c r="E29" s="23">
        <v>18.899999999999999</v>
      </c>
      <c r="F29" s="24">
        <v>31460</v>
      </c>
      <c r="G29" s="25">
        <v>6.2</v>
      </c>
      <c r="H29" s="24">
        <v>63864</v>
      </c>
      <c r="I29" s="25">
        <v>12.7</v>
      </c>
      <c r="J29" s="24">
        <v>3073</v>
      </c>
      <c r="K29" s="25">
        <v>32.200000000000003</v>
      </c>
      <c r="L29" s="24">
        <v>11553</v>
      </c>
      <c r="M29" s="26">
        <v>108.1</v>
      </c>
      <c r="N29" s="27" t="s">
        <v>20</v>
      </c>
      <c r="O29" s="27" t="s">
        <v>20</v>
      </c>
      <c r="P29" s="27" t="s">
        <v>20</v>
      </c>
      <c r="Q29" s="27" t="s">
        <v>20</v>
      </c>
      <c r="R29" s="27" t="s">
        <v>20</v>
      </c>
      <c r="S29" s="27" t="s">
        <v>20</v>
      </c>
      <c r="T29" s="28">
        <v>49045</v>
      </c>
      <c r="U29" s="29">
        <v>9.6999999999999993</v>
      </c>
      <c r="V29" s="28">
        <v>4733</v>
      </c>
      <c r="W29" s="30">
        <v>0.94</v>
      </c>
    </row>
    <row r="30" spans="1:23" ht="22.5" customHeight="1">
      <c r="A30" s="1">
        <v>5039206</v>
      </c>
      <c r="B30" s="10"/>
      <c r="C30" s="21">
        <v>35</v>
      </c>
      <c r="D30" s="22">
        <v>93852</v>
      </c>
      <c r="E30" s="23">
        <v>18.600000000000001</v>
      </c>
      <c r="F30" s="24">
        <v>31509</v>
      </c>
      <c r="G30" s="25">
        <v>6.3</v>
      </c>
      <c r="H30" s="24">
        <v>62343</v>
      </c>
      <c r="I30" s="25">
        <v>12.4</v>
      </c>
      <c r="J30" s="24">
        <v>2831</v>
      </c>
      <c r="K30" s="25">
        <v>30.2</v>
      </c>
      <c r="L30" s="24">
        <v>11866</v>
      </c>
      <c r="M30" s="26">
        <v>112.2</v>
      </c>
      <c r="N30" s="27" t="s">
        <v>20</v>
      </c>
      <c r="O30" s="27" t="s">
        <v>20</v>
      </c>
      <c r="P30" s="27" t="s">
        <v>20</v>
      </c>
      <c r="Q30" s="27" t="s">
        <v>20</v>
      </c>
      <c r="R30" s="27" t="s">
        <v>20</v>
      </c>
      <c r="S30" s="27" t="s">
        <v>20</v>
      </c>
      <c r="T30" s="28">
        <v>50685</v>
      </c>
      <c r="U30" s="29">
        <v>10.1</v>
      </c>
      <c r="V30" s="28">
        <v>4663</v>
      </c>
      <c r="W30" s="30">
        <v>0.93</v>
      </c>
    </row>
    <row r="31" spans="1:23">
      <c r="A31" s="1">
        <v>5073000</v>
      </c>
      <c r="B31" s="10"/>
      <c r="C31" s="21">
        <v>36</v>
      </c>
      <c r="D31" s="22">
        <v>92401</v>
      </c>
      <c r="E31" s="23">
        <v>18.2</v>
      </c>
      <c r="F31" s="24">
        <v>31079</v>
      </c>
      <c r="G31" s="25">
        <v>6.1</v>
      </c>
      <c r="H31" s="24">
        <v>61322</v>
      </c>
      <c r="I31" s="25">
        <v>12.1</v>
      </c>
      <c r="J31" s="24">
        <v>2514</v>
      </c>
      <c r="K31" s="25">
        <v>27.2</v>
      </c>
      <c r="L31" s="24">
        <v>12127</v>
      </c>
      <c r="M31" s="26">
        <v>116</v>
      </c>
      <c r="N31" s="27" t="s">
        <v>20</v>
      </c>
      <c r="O31" s="27" t="s">
        <v>20</v>
      </c>
      <c r="P31" s="27" t="s">
        <v>20</v>
      </c>
      <c r="Q31" s="27" t="s">
        <v>20</v>
      </c>
      <c r="R31" s="27" t="s">
        <v>20</v>
      </c>
      <c r="S31" s="27" t="s">
        <v>20</v>
      </c>
      <c r="T31" s="28">
        <v>51411</v>
      </c>
      <c r="U31" s="29">
        <v>10.1</v>
      </c>
      <c r="V31" s="28">
        <v>4718</v>
      </c>
      <c r="W31" s="30">
        <v>0.93</v>
      </c>
    </row>
    <row r="32" spans="1:23">
      <c r="A32" s="1">
        <v>5101000</v>
      </c>
      <c r="B32" s="10"/>
      <c r="C32" s="21">
        <v>37</v>
      </c>
      <c r="D32" s="22">
        <v>91949</v>
      </c>
      <c r="E32" s="23">
        <v>18</v>
      </c>
      <c r="F32" s="24">
        <v>31719</v>
      </c>
      <c r="G32" s="25">
        <v>6.2</v>
      </c>
      <c r="H32" s="24">
        <v>60230</v>
      </c>
      <c r="I32" s="25">
        <v>11.8</v>
      </c>
      <c r="J32" s="24">
        <v>2374</v>
      </c>
      <c r="K32" s="25">
        <v>25.8</v>
      </c>
      <c r="L32" s="24">
        <v>11743</v>
      </c>
      <c r="M32" s="26">
        <v>113.2</v>
      </c>
      <c r="N32" s="27" t="s">
        <v>20</v>
      </c>
      <c r="O32" s="27" t="s">
        <v>20</v>
      </c>
      <c r="P32" s="27" t="s">
        <v>20</v>
      </c>
      <c r="Q32" s="27" t="s">
        <v>20</v>
      </c>
      <c r="R32" s="27" t="s">
        <v>20</v>
      </c>
      <c r="S32" s="27" t="s">
        <v>20</v>
      </c>
      <c r="T32" s="28">
        <v>52796</v>
      </c>
      <c r="U32" s="29">
        <v>10.4</v>
      </c>
      <c r="V32" s="28">
        <v>5035</v>
      </c>
      <c r="W32" s="30">
        <v>0.99</v>
      </c>
    </row>
    <row r="33" spans="1:23">
      <c r="A33" s="1">
        <v>5125000</v>
      </c>
      <c r="B33" s="10"/>
      <c r="C33" s="21">
        <v>38</v>
      </c>
      <c r="D33" s="22">
        <v>93326</v>
      </c>
      <c r="E33" s="23">
        <v>18.2</v>
      </c>
      <c r="F33" s="24">
        <v>29729</v>
      </c>
      <c r="G33" s="25">
        <v>5.8</v>
      </c>
      <c r="H33" s="24">
        <v>63597</v>
      </c>
      <c r="I33" s="25">
        <v>12.4</v>
      </c>
      <c r="J33" s="24">
        <v>2138</v>
      </c>
      <c r="K33" s="25">
        <v>22.9</v>
      </c>
      <c r="L33" s="24">
        <v>12028</v>
      </c>
      <c r="M33" s="26">
        <v>114.2</v>
      </c>
      <c r="N33" s="27" t="s">
        <v>20</v>
      </c>
      <c r="O33" s="27" t="s">
        <v>20</v>
      </c>
      <c r="P33" s="27" t="s">
        <v>20</v>
      </c>
      <c r="Q33" s="27" t="s">
        <v>20</v>
      </c>
      <c r="R33" s="27" t="s">
        <v>20</v>
      </c>
      <c r="S33" s="27" t="s">
        <v>20</v>
      </c>
      <c r="T33" s="28">
        <v>52680</v>
      </c>
      <c r="U33" s="29">
        <v>10.3</v>
      </c>
      <c r="V33" s="28">
        <v>5103</v>
      </c>
      <c r="W33" s="30">
        <v>1</v>
      </c>
    </row>
    <row r="34" spans="1:23">
      <c r="A34" s="1">
        <v>5151000</v>
      </c>
      <c r="B34" s="10"/>
      <c r="C34" s="21">
        <v>39</v>
      </c>
      <c r="D34" s="22">
        <v>92800</v>
      </c>
      <c r="E34" s="23">
        <v>18</v>
      </c>
      <c r="F34" s="24">
        <v>30581</v>
      </c>
      <c r="G34" s="25">
        <v>5.9</v>
      </c>
      <c r="H34" s="24">
        <v>62219</v>
      </c>
      <c r="I34" s="25">
        <v>12.1</v>
      </c>
      <c r="J34" s="24">
        <v>1987</v>
      </c>
      <c r="K34" s="25">
        <v>21.4</v>
      </c>
      <c r="L34" s="24">
        <v>11513</v>
      </c>
      <c r="M34" s="26">
        <v>110.4</v>
      </c>
      <c r="N34" s="27" t="s">
        <v>20</v>
      </c>
      <c r="O34" s="27" t="s">
        <v>20</v>
      </c>
      <c r="P34" s="27" t="s">
        <v>20</v>
      </c>
      <c r="Q34" s="27" t="s">
        <v>20</v>
      </c>
      <c r="R34" s="27" t="s">
        <v>20</v>
      </c>
      <c r="S34" s="27" t="s">
        <v>20</v>
      </c>
      <c r="T34" s="28">
        <v>51703</v>
      </c>
      <c r="U34" s="29">
        <v>10</v>
      </c>
      <c r="V34" s="28">
        <v>5200</v>
      </c>
      <c r="W34" s="30">
        <v>1.01</v>
      </c>
    </row>
    <row r="35" spans="1:23" ht="22.5" customHeight="1">
      <c r="A35" s="1">
        <v>5171800</v>
      </c>
      <c r="B35" s="10"/>
      <c r="C35" s="21">
        <v>40</v>
      </c>
      <c r="D35" s="22">
        <v>96666</v>
      </c>
      <c r="E35" s="23">
        <v>18.7</v>
      </c>
      <c r="F35" s="24">
        <v>31779</v>
      </c>
      <c r="G35" s="25">
        <v>6.1</v>
      </c>
      <c r="H35" s="24">
        <v>64887</v>
      </c>
      <c r="I35" s="25">
        <v>12.5</v>
      </c>
      <c r="J35" s="24">
        <v>1881</v>
      </c>
      <c r="K35" s="25">
        <v>19.5</v>
      </c>
      <c r="L35" s="24">
        <v>11167</v>
      </c>
      <c r="M35" s="26">
        <v>103.6</v>
      </c>
      <c r="N35" s="27" t="s">
        <v>20</v>
      </c>
      <c r="O35" s="27" t="s">
        <v>20</v>
      </c>
      <c r="P35" s="27" t="s">
        <v>20</v>
      </c>
      <c r="Q35" s="27" t="s">
        <v>20</v>
      </c>
      <c r="R35" s="27" t="s">
        <v>20</v>
      </c>
      <c r="S35" s="27" t="s">
        <v>20</v>
      </c>
      <c r="T35" s="28">
        <v>50841</v>
      </c>
      <c r="U35" s="29">
        <v>9.8000000000000007</v>
      </c>
      <c r="V35" s="28">
        <v>5850</v>
      </c>
      <c r="W35" s="30">
        <v>1.1299999999999999</v>
      </c>
    </row>
    <row r="36" spans="1:23">
      <c r="A36" s="1">
        <v>5193000</v>
      </c>
      <c r="B36" s="10"/>
      <c r="C36" s="21">
        <v>41</v>
      </c>
      <c r="D36" s="22">
        <v>74230</v>
      </c>
      <c r="E36" s="23">
        <v>14.3</v>
      </c>
      <c r="F36" s="24">
        <v>30966</v>
      </c>
      <c r="G36" s="25">
        <v>6</v>
      </c>
      <c r="H36" s="24">
        <v>43264</v>
      </c>
      <c r="I36" s="25">
        <v>8.3000000000000007</v>
      </c>
      <c r="J36" s="24">
        <v>1511</v>
      </c>
      <c r="K36" s="25">
        <v>20.399999999999999</v>
      </c>
      <c r="L36" s="24">
        <v>10668</v>
      </c>
      <c r="M36" s="26">
        <v>125.7</v>
      </c>
      <c r="N36" s="27" t="s">
        <v>20</v>
      </c>
      <c r="O36" s="27" t="s">
        <v>20</v>
      </c>
      <c r="P36" s="27" t="s">
        <v>20</v>
      </c>
      <c r="Q36" s="27" t="s">
        <v>20</v>
      </c>
      <c r="R36" s="27" t="s">
        <v>20</v>
      </c>
      <c r="S36" s="27" t="s">
        <v>20</v>
      </c>
      <c r="T36" s="28">
        <v>48635</v>
      </c>
      <c r="U36" s="29">
        <v>9.4</v>
      </c>
      <c r="V36" s="28">
        <v>5836</v>
      </c>
      <c r="W36" s="30">
        <v>1.1200000000000001</v>
      </c>
    </row>
    <row r="37" spans="1:23">
      <c r="A37" s="1">
        <v>5211000</v>
      </c>
      <c r="B37" s="10"/>
      <c r="C37" s="21">
        <v>42</v>
      </c>
      <c r="D37" s="22">
        <v>99012</v>
      </c>
      <c r="E37" s="23">
        <v>19</v>
      </c>
      <c r="F37" s="24">
        <v>30698</v>
      </c>
      <c r="G37" s="25">
        <v>5.9</v>
      </c>
      <c r="H37" s="24">
        <v>68314</v>
      </c>
      <c r="I37" s="25">
        <v>13.1</v>
      </c>
      <c r="J37" s="24">
        <v>1459</v>
      </c>
      <c r="K37" s="25">
        <v>14.7</v>
      </c>
      <c r="L37" s="24">
        <v>10548</v>
      </c>
      <c r="M37" s="26">
        <v>96.3</v>
      </c>
      <c r="N37" s="27" t="s">
        <v>20</v>
      </c>
      <c r="O37" s="27" t="s">
        <v>20</v>
      </c>
      <c r="P37" s="27" t="s">
        <v>20</v>
      </c>
      <c r="Q37" s="27" t="s">
        <v>20</v>
      </c>
      <c r="R37" s="27" t="s">
        <v>20</v>
      </c>
      <c r="S37" s="27" t="s">
        <v>20</v>
      </c>
      <c r="T37" s="28">
        <v>49134</v>
      </c>
      <c r="U37" s="29">
        <v>9.4</v>
      </c>
      <c r="V37" s="28">
        <v>6261</v>
      </c>
      <c r="W37" s="30">
        <v>1.2</v>
      </c>
    </row>
    <row r="38" spans="1:23">
      <c r="A38" s="1">
        <v>5230000</v>
      </c>
      <c r="B38" s="10"/>
      <c r="C38" s="21">
        <v>43</v>
      </c>
      <c r="D38" s="22">
        <v>93410</v>
      </c>
      <c r="E38" s="23">
        <v>17.899999999999999</v>
      </c>
      <c r="F38" s="24">
        <v>30883</v>
      </c>
      <c r="G38" s="25">
        <v>5.9</v>
      </c>
      <c r="H38" s="24">
        <v>62527</v>
      </c>
      <c r="I38" s="25">
        <v>12</v>
      </c>
      <c r="J38" s="24">
        <v>1362</v>
      </c>
      <c r="K38" s="25">
        <v>14.6</v>
      </c>
      <c r="L38" s="24">
        <v>10447</v>
      </c>
      <c r="M38" s="26">
        <v>100.6</v>
      </c>
      <c r="N38" s="27" t="s">
        <v>20</v>
      </c>
      <c r="O38" s="27" t="s">
        <v>20</v>
      </c>
      <c r="P38" s="27" t="s">
        <v>20</v>
      </c>
      <c r="Q38" s="27" t="s">
        <v>20</v>
      </c>
      <c r="R38" s="27" t="s">
        <v>20</v>
      </c>
      <c r="S38" s="27" t="s">
        <v>20</v>
      </c>
      <c r="T38" s="28">
        <v>48518</v>
      </c>
      <c r="U38" s="29">
        <v>9.3000000000000007</v>
      </c>
      <c r="V38" s="28">
        <v>6739</v>
      </c>
      <c r="W38" s="30">
        <v>1.29</v>
      </c>
    </row>
    <row r="39" spans="1:23">
      <c r="A39" s="1">
        <v>5239000</v>
      </c>
      <c r="B39" s="10"/>
      <c r="C39" s="21">
        <v>44</v>
      </c>
      <c r="D39" s="22">
        <v>92477</v>
      </c>
      <c r="E39" s="23">
        <v>17.7</v>
      </c>
      <c r="F39" s="24">
        <v>31756</v>
      </c>
      <c r="G39" s="25">
        <v>6.1</v>
      </c>
      <c r="H39" s="24">
        <v>60721</v>
      </c>
      <c r="I39" s="25">
        <v>11.6</v>
      </c>
      <c r="J39" s="24">
        <v>1366</v>
      </c>
      <c r="K39" s="25">
        <v>14.8</v>
      </c>
      <c r="L39" s="24">
        <v>10321</v>
      </c>
      <c r="M39" s="26">
        <v>100.4</v>
      </c>
      <c r="N39" s="27" t="s">
        <v>20</v>
      </c>
      <c r="O39" s="27" t="s">
        <v>20</v>
      </c>
      <c r="P39" s="27" t="s">
        <v>20</v>
      </c>
      <c r="Q39" s="27" t="s">
        <v>20</v>
      </c>
      <c r="R39" s="27" t="s">
        <v>20</v>
      </c>
      <c r="S39" s="27" t="s">
        <v>20</v>
      </c>
      <c r="T39" s="28">
        <v>49931</v>
      </c>
      <c r="U39" s="29">
        <v>9.5</v>
      </c>
      <c r="V39" s="28">
        <v>7015</v>
      </c>
      <c r="W39" s="30">
        <v>1.34</v>
      </c>
    </row>
    <row r="40" spans="1:23" ht="22.5" customHeight="1">
      <c r="A40" s="1">
        <v>5177286</v>
      </c>
      <c r="B40" s="10"/>
      <c r="C40" s="21">
        <v>45</v>
      </c>
      <c r="D40" s="22">
        <v>91867</v>
      </c>
      <c r="E40" s="23">
        <v>17.7</v>
      </c>
      <c r="F40" s="24">
        <v>31884</v>
      </c>
      <c r="G40" s="25">
        <v>6.2</v>
      </c>
      <c r="H40" s="24">
        <v>59983</v>
      </c>
      <c r="I40" s="25">
        <v>11.6</v>
      </c>
      <c r="J40" s="24">
        <v>1201</v>
      </c>
      <c r="K40" s="25">
        <v>13.1</v>
      </c>
      <c r="L40" s="24">
        <v>9914</v>
      </c>
      <c r="M40" s="26">
        <v>97.4</v>
      </c>
      <c r="N40" s="27" t="s">
        <v>20</v>
      </c>
      <c r="O40" s="27" t="s">
        <v>20</v>
      </c>
      <c r="P40" s="27" t="s">
        <v>20</v>
      </c>
      <c r="Q40" s="27" t="s">
        <v>20</v>
      </c>
      <c r="R40" s="27" t="s">
        <v>20</v>
      </c>
      <c r="S40" s="27" t="s">
        <v>20</v>
      </c>
      <c r="T40" s="28">
        <v>51539</v>
      </c>
      <c r="U40" s="29">
        <v>10</v>
      </c>
      <c r="V40" s="28">
        <v>7416</v>
      </c>
      <c r="W40" s="30">
        <v>1.43</v>
      </c>
    </row>
    <row r="41" spans="1:23">
      <c r="A41" s="1">
        <v>5177000</v>
      </c>
      <c r="B41" s="10"/>
      <c r="C41" s="21">
        <v>46</v>
      </c>
      <c r="D41" s="22">
        <v>93568</v>
      </c>
      <c r="E41" s="23">
        <v>18.100000000000001</v>
      </c>
      <c r="F41" s="24">
        <v>30700</v>
      </c>
      <c r="G41" s="25">
        <v>5.9</v>
      </c>
      <c r="H41" s="24">
        <v>62863</v>
      </c>
      <c r="I41" s="25">
        <v>12.1</v>
      </c>
      <c r="J41" s="24">
        <v>1236</v>
      </c>
      <c r="K41" s="25">
        <v>13.2</v>
      </c>
      <c r="L41" s="24">
        <v>9344</v>
      </c>
      <c r="M41" s="26">
        <v>90.8</v>
      </c>
      <c r="N41" s="27" t="s">
        <v>20</v>
      </c>
      <c r="O41" s="27" t="s">
        <v>20</v>
      </c>
      <c r="P41" s="27" t="s">
        <v>20</v>
      </c>
      <c r="Q41" s="27" t="s">
        <v>20</v>
      </c>
      <c r="R41" s="27" t="s">
        <v>20</v>
      </c>
      <c r="S41" s="27" t="s">
        <v>20</v>
      </c>
      <c r="T41" s="28">
        <v>53826</v>
      </c>
      <c r="U41" s="29">
        <v>10.4</v>
      </c>
      <c r="V41" s="28">
        <v>7749</v>
      </c>
      <c r="W41" s="30">
        <v>1.5</v>
      </c>
    </row>
    <row r="42" spans="1:23">
      <c r="A42" s="1">
        <v>5198000</v>
      </c>
      <c r="B42" s="10"/>
      <c r="C42" s="21">
        <v>47</v>
      </c>
      <c r="D42" s="22">
        <v>95200</v>
      </c>
      <c r="E42" s="23">
        <v>18.3</v>
      </c>
      <c r="F42" s="24">
        <v>30709</v>
      </c>
      <c r="G42" s="25">
        <v>5.9</v>
      </c>
      <c r="H42" s="24">
        <v>64491</v>
      </c>
      <c r="I42" s="25">
        <v>12.4</v>
      </c>
      <c r="J42" s="24">
        <v>1230</v>
      </c>
      <c r="K42" s="25">
        <v>12.9</v>
      </c>
      <c r="L42" s="24">
        <v>8887</v>
      </c>
      <c r="M42" s="26">
        <v>85.4</v>
      </c>
      <c r="N42" s="27" t="s">
        <v>20</v>
      </c>
      <c r="O42" s="27" t="s">
        <v>20</v>
      </c>
      <c r="P42" s="27" t="s">
        <v>20</v>
      </c>
      <c r="Q42" s="27" t="s">
        <v>20</v>
      </c>
      <c r="R42" s="27" t="s">
        <v>20</v>
      </c>
      <c r="S42" s="27" t="s">
        <v>20</v>
      </c>
      <c r="T42" s="28">
        <v>54396</v>
      </c>
      <c r="U42" s="29">
        <v>10.5</v>
      </c>
      <c r="V42" s="28">
        <v>8137</v>
      </c>
      <c r="W42" s="30">
        <v>1.57</v>
      </c>
    </row>
    <row r="43" spans="1:23">
      <c r="A43" s="1">
        <v>5225000</v>
      </c>
      <c r="B43" s="10"/>
      <c r="C43" s="21">
        <v>48</v>
      </c>
      <c r="D43" s="22">
        <v>95104</v>
      </c>
      <c r="E43" s="23">
        <v>18.2</v>
      </c>
      <c r="F43" s="24">
        <v>31566</v>
      </c>
      <c r="G43" s="25">
        <v>6</v>
      </c>
      <c r="H43" s="24">
        <v>63538</v>
      </c>
      <c r="I43" s="25">
        <v>12.2</v>
      </c>
      <c r="J43" s="24">
        <v>1250</v>
      </c>
      <c r="K43" s="25">
        <v>13.1</v>
      </c>
      <c r="L43" s="24">
        <v>8090</v>
      </c>
      <c r="M43" s="26">
        <v>78.400000000000006</v>
      </c>
      <c r="N43" s="27" t="s">
        <v>20</v>
      </c>
      <c r="O43" s="27" t="s">
        <v>20</v>
      </c>
      <c r="P43" s="27" t="s">
        <v>20</v>
      </c>
      <c r="Q43" s="27" t="s">
        <v>20</v>
      </c>
      <c r="R43" s="27" t="s">
        <v>20</v>
      </c>
      <c r="S43" s="27" t="s">
        <v>20</v>
      </c>
      <c r="T43" s="28">
        <v>52687</v>
      </c>
      <c r="U43" s="29">
        <v>10.1</v>
      </c>
      <c r="V43" s="28">
        <v>8471</v>
      </c>
      <c r="W43" s="30">
        <v>1.62</v>
      </c>
    </row>
    <row r="44" spans="1:23">
      <c r="A44" s="1">
        <v>5271000</v>
      </c>
      <c r="B44" s="10"/>
      <c r="C44" s="21">
        <v>49</v>
      </c>
      <c r="D44" s="22">
        <v>94356</v>
      </c>
      <c r="E44" s="23">
        <v>17.899999999999999</v>
      </c>
      <c r="F44" s="24">
        <v>30946</v>
      </c>
      <c r="G44" s="25">
        <v>5.9</v>
      </c>
      <c r="H44" s="24">
        <v>63410</v>
      </c>
      <c r="I44" s="25">
        <v>12</v>
      </c>
      <c r="J44" s="24">
        <v>1061</v>
      </c>
      <c r="K44" s="25">
        <v>11.2</v>
      </c>
      <c r="L44" s="24">
        <v>7731</v>
      </c>
      <c r="M44" s="26">
        <v>75.7</v>
      </c>
      <c r="N44" s="27" t="s">
        <v>20</v>
      </c>
      <c r="O44" s="27" t="s">
        <v>20</v>
      </c>
      <c r="P44" s="27" t="s">
        <v>20</v>
      </c>
      <c r="Q44" s="27" t="s">
        <v>20</v>
      </c>
      <c r="R44" s="27" t="s">
        <v>20</v>
      </c>
      <c r="S44" s="27" t="s">
        <v>20</v>
      </c>
      <c r="T44" s="28">
        <v>51712</v>
      </c>
      <c r="U44" s="29">
        <v>9.8000000000000007</v>
      </c>
      <c r="V44" s="28">
        <v>8447</v>
      </c>
      <c r="W44" s="30">
        <v>1.6</v>
      </c>
    </row>
    <row r="45" spans="1:23" ht="22.5" customHeight="1">
      <c r="A45" s="1">
        <v>5330284</v>
      </c>
      <c r="B45" s="10"/>
      <c r="C45" s="21">
        <v>50</v>
      </c>
      <c r="D45" s="22">
        <v>89631</v>
      </c>
      <c r="E45" s="23">
        <v>16.8</v>
      </c>
      <c r="F45" s="24">
        <v>31037</v>
      </c>
      <c r="G45" s="25">
        <v>5.8</v>
      </c>
      <c r="H45" s="24">
        <v>58594</v>
      </c>
      <c r="I45" s="25">
        <v>11</v>
      </c>
      <c r="J45" s="24">
        <v>1007</v>
      </c>
      <c r="K45" s="25">
        <v>11.2</v>
      </c>
      <c r="L45" s="24">
        <v>7272</v>
      </c>
      <c r="M45" s="26">
        <v>75</v>
      </c>
      <c r="N45" s="27" t="s">
        <v>20</v>
      </c>
      <c r="O45" s="27" t="s">
        <v>20</v>
      </c>
      <c r="P45" s="27" t="s">
        <v>20</v>
      </c>
      <c r="Q45" s="27" t="s">
        <v>20</v>
      </c>
      <c r="R45" s="27" t="s">
        <v>20</v>
      </c>
      <c r="S45" s="27" t="s">
        <v>20</v>
      </c>
      <c r="T45" s="28">
        <v>48271</v>
      </c>
      <c r="U45" s="29">
        <v>9.1</v>
      </c>
      <c r="V45" s="28">
        <v>8818</v>
      </c>
      <c r="W45" s="30">
        <v>1.65</v>
      </c>
    </row>
    <row r="46" spans="1:23">
      <c r="A46" s="1">
        <v>5386000</v>
      </c>
      <c r="B46" s="10"/>
      <c r="C46" s="21">
        <v>51</v>
      </c>
      <c r="D46" s="22">
        <v>86335</v>
      </c>
      <c r="E46" s="23">
        <v>16</v>
      </c>
      <c r="F46" s="24">
        <v>30177</v>
      </c>
      <c r="G46" s="25">
        <v>5.6</v>
      </c>
      <c r="H46" s="24">
        <v>56158</v>
      </c>
      <c r="I46" s="25">
        <v>10.4</v>
      </c>
      <c r="J46" s="24">
        <v>901</v>
      </c>
      <c r="K46" s="25">
        <v>10.4</v>
      </c>
      <c r="L46" s="24">
        <v>7324</v>
      </c>
      <c r="M46" s="26">
        <v>78.2</v>
      </c>
      <c r="N46" s="27" t="s">
        <v>20</v>
      </c>
      <c r="O46" s="27" t="s">
        <v>20</v>
      </c>
      <c r="P46" s="27" t="s">
        <v>20</v>
      </c>
      <c r="Q46" s="27" t="s">
        <v>20</v>
      </c>
      <c r="R46" s="27" t="s">
        <v>20</v>
      </c>
      <c r="S46" s="27" t="s">
        <v>20</v>
      </c>
      <c r="T46" s="28">
        <v>44814</v>
      </c>
      <c r="U46" s="29">
        <v>8.3000000000000007</v>
      </c>
      <c r="V46" s="28">
        <v>9310</v>
      </c>
      <c r="W46" s="30">
        <v>1.73</v>
      </c>
    </row>
    <row r="47" spans="1:23">
      <c r="A47" s="1">
        <v>5434000</v>
      </c>
      <c r="B47" s="10"/>
      <c r="C47" s="21">
        <v>52</v>
      </c>
      <c r="D47" s="22">
        <v>83020</v>
      </c>
      <c r="E47" s="23">
        <v>15.3</v>
      </c>
      <c r="F47" s="24">
        <v>30428</v>
      </c>
      <c r="G47" s="25">
        <v>5.6</v>
      </c>
      <c r="H47" s="24">
        <v>52592</v>
      </c>
      <c r="I47" s="25">
        <v>9.6999999999999993</v>
      </c>
      <c r="J47" s="24">
        <v>779</v>
      </c>
      <c r="K47" s="25">
        <v>9.4</v>
      </c>
      <c r="L47" s="24">
        <v>6762</v>
      </c>
      <c r="M47" s="26">
        <v>75.3</v>
      </c>
      <c r="N47" s="27" t="s">
        <v>20</v>
      </c>
      <c r="O47" s="27" t="s">
        <v>20</v>
      </c>
      <c r="P47" s="27" t="s">
        <v>20</v>
      </c>
      <c r="Q47" s="27" t="s">
        <v>20</v>
      </c>
      <c r="R47" s="27" t="s">
        <v>20</v>
      </c>
      <c r="S47" s="27" t="s">
        <v>20</v>
      </c>
      <c r="T47" s="28">
        <v>41232</v>
      </c>
      <c r="U47" s="29">
        <v>7.6</v>
      </c>
      <c r="V47" s="28">
        <v>9408</v>
      </c>
      <c r="W47" s="30">
        <v>1.73</v>
      </c>
    </row>
    <row r="48" spans="1:23">
      <c r="A48" s="1">
        <v>5480000</v>
      </c>
      <c r="B48" s="10"/>
      <c r="C48" s="21">
        <v>53</v>
      </c>
      <c r="D48" s="22">
        <v>82012</v>
      </c>
      <c r="E48" s="23">
        <v>15</v>
      </c>
      <c r="F48" s="24">
        <v>30932</v>
      </c>
      <c r="G48" s="25">
        <v>5.6</v>
      </c>
      <c r="H48" s="24">
        <v>51080</v>
      </c>
      <c r="I48" s="25">
        <v>9.3000000000000007</v>
      </c>
      <c r="J48" s="24">
        <v>715</v>
      </c>
      <c r="K48" s="25">
        <v>8.6999999999999993</v>
      </c>
      <c r="L48" s="24">
        <v>6405</v>
      </c>
      <c r="M48" s="26">
        <v>72.400000000000006</v>
      </c>
      <c r="N48" s="27" t="s">
        <v>20</v>
      </c>
      <c r="O48" s="27" t="s">
        <v>20</v>
      </c>
      <c r="P48" s="27" t="s">
        <v>20</v>
      </c>
      <c r="Q48" s="27" t="s">
        <v>20</v>
      </c>
      <c r="R48" s="27" t="s">
        <v>20</v>
      </c>
      <c r="S48" s="27" t="s">
        <v>20</v>
      </c>
      <c r="T48" s="28">
        <v>40512</v>
      </c>
      <c r="U48" s="29">
        <v>7.4</v>
      </c>
      <c r="V48" s="28">
        <v>9492</v>
      </c>
      <c r="W48" s="30">
        <v>1.73</v>
      </c>
    </row>
    <row r="49" spans="1:23">
      <c r="A49" s="1">
        <v>5524000</v>
      </c>
      <c r="B49" s="10"/>
      <c r="C49" s="21">
        <v>54</v>
      </c>
      <c r="D49" s="22">
        <v>78956</v>
      </c>
      <c r="E49" s="23">
        <v>14.3</v>
      </c>
      <c r="F49" s="24">
        <v>31091</v>
      </c>
      <c r="G49" s="25">
        <v>5.6</v>
      </c>
      <c r="H49" s="24">
        <v>47865</v>
      </c>
      <c r="I49" s="25">
        <v>8.6999999999999993</v>
      </c>
      <c r="J49" s="24">
        <v>648</v>
      </c>
      <c r="K49" s="25">
        <v>8.1999999999999993</v>
      </c>
      <c r="L49" s="24">
        <v>6160</v>
      </c>
      <c r="M49" s="26">
        <v>72.400000000000006</v>
      </c>
      <c r="N49" s="24">
        <v>2053</v>
      </c>
      <c r="O49" s="25">
        <v>25.5</v>
      </c>
      <c r="P49" s="24">
        <v>1687</v>
      </c>
      <c r="Q49" s="25">
        <v>20.9</v>
      </c>
      <c r="R49" s="24">
        <v>366</v>
      </c>
      <c r="S49" s="25">
        <v>4.5</v>
      </c>
      <c r="T49" s="24">
        <v>40337</v>
      </c>
      <c r="U49" s="25">
        <v>7.3</v>
      </c>
      <c r="V49" s="24">
        <v>9882</v>
      </c>
      <c r="W49" s="35">
        <v>1.79</v>
      </c>
    </row>
    <row r="50" spans="1:23" ht="22.5" customHeight="1">
      <c r="A50" s="1">
        <v>5575989</v>
      </c>
      <c r="B50" s="10"/>
      <c r="C50" s="21">
        <v>55</v>
      </c>
      <c r="D50" s="22">
        <v>75526</v>
      </c>
      <c r="E50" s="23">
        <v>13.6</v>
      </c>
      <c r="F50" s="24">
        <v>32434</v>
      </c>
      <c r="G50" s="25">
        <v>5.8</v>
      </c>
      <c r="H50" s="24">
        <v>43092</v>
      </c>
      <c r="I50" s="25">
        <v>7.7</v>
      </c>
      <c r="J50" s="24">
        <v>632</v>
      </c>
      <c r="K50" s="25">
        <v>8.4</v>
      </c>
      <c r="L50" s="24">
        <v>5790</v>
      </c>
      <c r="M50" s="26">
        <v>71.2</v>
      </c>
      <c r="N50" s="24">
        <v>1857</v>
      </c>
      <c r="O50" s="25">
        <v>24.2</v>
      </c>
      <c r="P50" s="24">
        <v>1515</v>
      </c>
      <c r="Q50" s="25">
        <v>19.7</v>
      </c>
      <c r="R50" s="24">
        <v>342</v>
      </c>
      <c r="S50" s="25">
        <v>4.5</v>
      </c>
      <c r="T50" s="24">
        <v>40228</v>
      </c>
      <c r="U50" s="25">
        <v>7.2</v>
      </c>
      <c r="V50" s="24">
        <v>10342</v>
      </c>
      <c r="W50" s="35">
        <v>1.86</v>
      </c>
    </row>
    <row r="51" spans="1:23">
      <c r="A51" s="1">
        <v>5600000</v>
      </c>
      <c r="B51" s="10"/>
      <c r="C51" s="21">
        <v>56</v>
      </c>
      <c r="D51" s="22">
        <v>72380</v>
      </c>
      <c r="E51" s="23">
        <v>12.9</v>
      </c>
      <c r="F51" s="24">
        <v>32701</v>
      </c>
      <c r="G51" s="25">
        <v>5.8</v>
      </c>
      <c r="H51" s="24">
        <v>39679</v>
      </c>
      <c r="I51" s="25">
        <v>7.1</v>
      </c>
      <c r="J51" s="24">
        <v>505</v>
      </c>
      <c r="K51" s="25">
        <v>7</v>
      </c>
      <c r="L51" s="24">
        <v>5731</v>
      </c>
      <c r="M51" s="26">
        <v>73.400000000000006</v>
      </c>
      <c r="N51" s="24">
        <v>1668</v>
      </c>
      <c r="O51" s="25">
        <v>22.6</v>
      </c>
      <c r="P51" s="24">
        <v>1387</v>
      </c>
      <c r="Q51" s="25">
        <v>18.8</v>
      </c>
      <c r="R51" s="24">
        <v>281</v>
      </c>
      <c r="S51" s="25">
        <v>3.8</v>
      </c>
      <c r="T51" s="24">
        <v>39280</v>
      </c>
      <c r="U51" s="25">
        <v>7</v>
      </c>
      <c r="V51" s="24">
        <v>11504</v>
      </c>
      <c r="W51" s="35">
        <v>2.0499999999999998</v>
      </c>
    </row>
    <row r="52" spans="1:23">
      <c r="A52" s="1">
        <v>5624000</v>
      </c>
      <c r="B52" s="10"/>
      <c r="C52" s="21">
        <v>57</v>
      </c>
      <c r="D52" s="22">
        <v>72828</v>
      </c>
      <c r="E52" s="23">
        <v>12.9</v>
      </c>
      <c r="F52" s="24">
        <v>32537</v>
      </c>
      <c r="G52" s="25">
        <v>5.8</v>
      </c>
      <c r="H52" s="24">
        <v>40291</v>
      </c>
      <c r="I52" s="25">
        <v>7.2</v>
      </c>
      <c r="J52" s="24">
        <v>466</v>
      </c>
      <c r="K52" s="25">
        <v>6.4</v>
      </c>
      <c r="L52" s="24">
        <v>5459</v>
      </c>
      <c r="M52" s="26">
        <v>69.7</v>
      </c>
      <c r="N52" s="24">
        <v>1578</v>
      </c>
      <c r="O52" s="25">
        <v>21.3</v>
      </c>
      <c r="P52" s="24">
        <v>1330</v>
      </c>
      <c r="Q52" s="25">
        <v>17.899999999999999</v>
      </c>
      <c r="R52" s="24">
        <v>248</v>
      </c>
      <c r="S52" s="25">
        <v>3.3</v>
      </c>
      <c r="T52" s="24">
        <v>39618</v>
      </c>
      <c r="U52" s="25">
        <v>7</v>
      </c>
      <c r="V52" s="24">
        <v>12121</v>
      </c>
      <c r="W52" s="35">
        <v>2.16</v>
      </c>
    </row>
    <row r="53" spans="1:23">
      <c r="A53" s="1">
        <v>5651000</v>
      </c>
      <c r="B53" s="10"/>
      <c r="C53" s="21">
        <v>58</v>
      </c>
      <c r="D53" s="22">
        <v>72017</v>
      </c>
      <c r="E53" s="23">
        <v>12.7</v>
      </c>
      <c r="F53" s="24">
        <v>33517</v>
      </c>
      <c r="G53" s="25">
        <v>5.9</v>
      </c>
      <c r="H53" s="24">
        <v>38500</v>
      </c>
      <c r="I53" s="25">
        <v>6.8</v>
      </c>
      <c r="J53" s="24">
        <v>486</v>
      </c>
      <c r="K53" s="25">
        <v>6.7</v>
      </c>
      <c r="L53" s="24">
        <v>5080</v>
      </c>
      <c r="M53" s="26">
        <v>65.900000000000006</v>
      </c>
      <c r="N53" s="24">
        <v>1420</v>
      </c>
      <c r="O53" s="25">
        <v>19.5</v>
      </c>
      <c r="P53" s="24">
        <v>1192</v>
      </c>
      <c r="Q53" s="25">
        <v>16.3</v>
      </c>
      <c r="R53" s="24">
        <v>228</v>
      </c>
      <c r="S53" s="25">
        <v>3.2</v>
      </c>
      <c r="T53" s="24">
        <v>38149</v>
      </c>
      <c r="U53" s="25">
        <v>6.8</v>
      </c>
      <c r="V53" s="24">
        <v>13042</v>
      </c>
      <c r="W53" s="35">
        <v>2.31</v>
      </c>
    </row>
    <row r="54" spans="1:23">
      <c r="A54" s="1">
        <v>5668000</v>
      </c>
      <c r="B54" s="10"/>
      <c r="C54" s="21">
        <v>59</v>
      </c>
      <c r="D54" s="22">
        <v>70210</v>
      </c>
      <c r="E54" s="23">
        <v>12.4</v>
      </c>
      <c r="F54" s="24">
        <v>33067</v>
      </c>
      <c r="G54" s="25">
        <v>5.8</v>
      </c>
      <c r="H54" s="24">
        <v>37143</v>
      </c>
      <c r="I54" s="25">
        <v>6.6</v>
      </c>
      <c r="J54" s="24">
        <v>462</v>
      </c>
      <c r="K54" s="25">
        <v>6.6</v>
      </c>
      <c r="L54" s="24">
        <v>5233</v>
      </c>
      <c r="M54" s="26">
        <v>69.400000000000006</v>
      </c>
      <c r="N54" s="24">
        <v>1483</v>
      </c>
      <c r="O54" s="25">
        <v>20.9</v>
      </c>
      <c r="P54" s="24">
        <v>1233</v>
      </c>
      <c r="Q54" s="25">
        <v>17.3</v>
      </c>
      <c r="R54" s="24">
        <v>250</v>
      </c>
      <c r="S54" s="25">
        <v>3.6</v>
      </c>
      <c r="T54" s="24">
        <v>37110</v>
      </c>
      <c r="U54" s="25">
        <v>6.5</v>
      </c>
      <c r="V54" s="24">
        <v>13216</v>
      </c>
      <c r="W54" s="35">
        <v>2.33</v>
      </c>
    </row>
    <row r="55" spans="1:23" ht="22.5" customHeight="1">
      <c r="A55" s="1">
        <v>5671591</v>
      </c>
      <c r="B55" s="10"/>
      <c r="C55" s="21">
        <v>60</v>
      </c>
      <c r="D55" s="22">
        <v>66413</v>
      </c>
      <c r="E55" s="23">
        <v>11.7</v>
      </c>
      <c r="F55" s="24">
        <v>33314</v>
      </c>
      <c r="G55" s="25">
        <v>6.1</v>
      </c>
      <c r="H55" s="24">
        <v>32099</v>
      </c>
      <c r="I55" s="25">
        <v>5.7</v>
      </c>
      <c r="J55" s="24">
        <v>409</v>
      </c>
      <c r="K55" s="25">
        <v>6.2</v>
      </c>
      <c r="L55" s="24">
        <v>4988</v>
      </c>
      <c r="M55" s="26">
        <v>69.900000000000006</v>
      </c>
      <c r="N55" s="24">
        <v>1286</v>
      </c>
      <c r="O55" s="25">
        <v>19.100000000000001</v>
      </c>
      <c r="P55" s="24">
        <v>1087</v>
      </c>
      <c r="Q55" s="25">
        <v>16.100000000000001</v>
      </c>
      <c r="R55" s="24">
        <v>199</v>
      </c>
      <c r="S55" s="25">
        <v>3</v>
      </c>
      <c r="T55" s="24">
        <v>36311</v>
      </c>
      <c r="U55" s="25">
        <v>6.4</v>
      </c>
      <c r="V55" s="24">
        <v>12042</v>
      </c>
      <c r="W55" s="35">
        <v>2.12</v>
      </c>
    </row>
    <row r="56" spans="1:23">
      <c r="A56" s="1">
        <v>5670000</v>
      </c>
      <c r="B56" s="10"/>
      <c r="C56" s="21">
        <v>61</v>
      </c>
      <c r="D56" s="22">
        <v>63947</v>
      </c>
      <c r="E56" s="23">
        <v>11.3</v>
      </c>
      <c r="F56" s="24">
        <v>33600</v>
      </c>
      <c r="G56" s="25">
        <v>5.9</v>
      </c>
      <c r="H56" s="24">
        <v>30347</v>
      </c>
      <c r="I56" s="25">
        <v>5.4</v>
      </c>
      <c r="J56" s="24">
        <v>352</v>
      </c>
      <c r="K56" s="25">
        <v>5.5</v>
      </c>
      <c r="L56" s="24">
        <v>4690</v>
      </c>
      <c r="M56" s="26">
        <v>68.3</v>
      </c>
      <c r="N56" s="24">
        <v>1125</v>
      </c>
      <c r="O56" s="25">
        <v>17.399999999999999</v>
      </c>
      <c r="P56" s="24">
        <v>968</v>
      </c>
      <c r="Q56" s="25">
        <v>14.9</v>
      </c>
      <c r="R56" s="24">
        <v>157</v>
      </c>
      <c r="S56" s="25">
        <v>2.5</v>
      </c>
      <c r="T56" s="24">
        <v>35137</v>
      </c>
      <c r="U56" s="25">
        <v>6.2</v>
      </c>
      <c r="V56" s="24">
        <v>11596</v>
      </c>
      <c r="W56" s="35">
        <v>2.0499999999999998</v>
      </c>
    </row>
    <row r="57" spans="1:23">
      <c r="A57" s="1">
        <v>5662000</v>
      </c>
      <c r="B57" s="10"/>
      <c r="C57" s="21">
        <v>62</v>
      </c>
      <c r="D57" s="22">
        <v>61219</v>
      </c>
      <c r="E57" s="23">
        <v>10.8</v>
      </c>
      <c r="F57" s="24">
        <v>33521</v>
      </c>
      <c r="G57" s="25">
        <v>5.9</v>
      </c>
      <c r="H57" s="24">
        <v>27698</v>
      </c>
      <c r="I57" s="25">
        <v>4.9000000000000004</v>
      </c>
      <c r="J57" s="24">
        <v>320</v>
      </c>
      <c r="K57" s="25">
        <v>5.2</v>
      </c>
      <c r="L57" s="24">
        <v>4180</v>
      </c>
      <c r="M57" s="26">
        <v>63.9</v>
      </c>
      <c r="N57" s="24">
        <v>970</v>
      </c>
      <c r="O57" s="25">
        <v>15.7</v>
      </c>
      <c r="P57" s="24">
        <v>831</v>
      </c>
      <c r="Q57" s="25">
        <v>13.4</v>
      </c>
      <c r="R57" s="24">
        <v>139</v>
      </c>
      <c r="S57" s="25">
        <v>2.2999999999999998</v>
      </c>
      <c r="T57" s="24">
        <v>33552</v>
      </c>
      <c r="U57" s="25">
        <v>5.9</v>
      </c>
      <c r="V57" s="24">
        <v>10611</v>
      </c>
      <c r="W57" s="35">
        <v>1.87</v>
      </c>
    </row>
    <row r="58" spans="1:23">
      <c r="A58" s="1">
        <v>5662000</v>
      </c>
      <c r="B58" s="10"/>
      <c r="C58" s="21">
        <v>63</v>
      </c>
      <c r="D58" s="22">
        <v>59211</v>
      </c>
      <c r="E58" s="23">
        <v>10.5</v>
      </c>
      <c r="F58" s="24">
        <v>35546</v>
      </c>
      <c r="G58" s="25">
        <v>6.3</v>
      </c>
      <c r="H58" s="24">
        <v>23665</v>
      </c>
      <c r="I58" s="25">
        <v>4.2</v>
      </c>
      <c r="J58" s="24">
        <v>267</v>
      </c>
      <c r="K58" s="25">
        <v>4.5</v>
      </c>
      <c r="L58" s="24">
        <v>3977</v>
      </c>
      <c r="M58" s="26">
        <v>62.9</v>
      </c>
      <c r="N58" s="24">
        <v>904</v>
      </c>
      <c r="O58" s="25">
        <v>15.1</v>
      </c>
      <c r="P58" s="24">
        <v>773</v>
      </c>
      <c r="Q58" s="25">
        <v>12.9</v>
      </c>
      <c r="R58" s="24">
        <v>131</v>
      </c>
      <c r="S58" s="25">
        <v>2.2000000000000002</v>
      </c>
      <c r="T58" s="24">
        <v>33938</v>
      </c>
      <c r="U58" s="25">
        <v>6</v>
      </c>
      <c r="V58" s="24">
        <v>9782</v>
      </c>
      <c r="W58" s="35">
        <v>1.73</v>
      </c>
    </row>
    <row r="59" spans="1:23" ht="13.5" customHeight="1">
      <c r="A59" s="1">
        <v>5660000</v>
      </c>
      <c r="B59" s="10" t="s">
        <v>23</v>
      </c>
      <c r="C59" s="21">
        <v>1</v>
      </c>
      <c r="D59" s="22">
        <v>55251</v>
      </c>
      <c r="E59" s="23">
        <v>9.8000000000000007</v>
      </c>
      <c r="F59" s="24">
        <v>36080</v>
      </c>
      <c r="G59" s="25">
        <v>6.4</v>
      </c>
      <c r="H59" s="24">
        <v>19171</v>
      </c>
      <c r="I59" s="25">
        <v>3.4</v>
      </c>
      <c r="J59" s="24">
        <v>246</v>
      </c>
      <c r="K59" s="25">
        <v>4.5</v>
      </c>
      <c r="L59" s="24">
        <v>3679</v>
      </c>
      <c r="M59" s="26">
        <v>62.4</v>
      </c>
      <c r="N59" s="24">
        <v>859</v>
      </c>
      <c r="O59" s="25">
        <v>15.7</v>
      </c>
      <c r="P59" s="24">
        <v>762</v>
      </c>
      <c r="Q59" s="25">
        <v>13.9</v>
      </c>
      <c r="R59" s="24">
        <v>97</v>
      </c>
      <c r="S59" s="25">
        <v>1.8</v>
      </c>
      <c r="T59" s="24">
        <v>33405</v>
      </c>
      <c r="U59" s="25">
        <v>5.9</v>
      </c>
      <c r="V59" s="24">
        <v>10042</v>
      </c>
      <c r="W59" s="35">
        <v>1.77</v>
      </c>
    </row>
    <row r="60" spans="1:23" ht="22.5" customHeight="1">
      <c r="A60" s="1">
        <v>5635065</v>
      </c>
      <c r="B60" s="10"/>
      <c r="C60" s="21">
        <v>2</v>
      </c>
      <c r="D60" s="22">
        <v>54428</v>
      </c>
      <c r="E60" s="23">
        <v>9.6999999999999993</v>
      </c>
      <c r="F60" s="24">
        <v>36720</v>
      </c>
      <c r="G60" s="25">
        <v>6.5</v>
      </c>
      <c r="H60" s="24">
        <v>17708</v>
      </c>
      <c r="I60" s="25">
        <v>3.1</v>
      </c>
      <c r="J60" s="24">
        <v>237</v>
      </c>
      <c r="K60" s="25">
        <v>4.4000000000000004</v>
      </c>
      <c r="L60" s="24">
        <v>3498</v>
      </c>
      <c r="M60" s="26">
        <v>60.4</v>
      </c>
      <c r="N60" s="24">
        <v>754</v>
      </c>
      <c r="O60" s="25">
        <v>13.7</v>
      </c>
      <c r="P60" s="24">
        <v>647</v>
      </c>
      <c r="Q60" s="25">
        <v>11.7</v>
      </c>
      <c r="R60" s="24">
        <v>107</v>
      </c>
      <c r="S60" s="25">
        <v>2</v>
      </c>
      <c r="T60" s="24">
        <v>33966</v>
      </c>
      <c r="U60" s="25">
        <v>6</v>
      </c>
      <c r="V60" s="24">
        <v>9722</v>
      </c>
      <c r="W60" s="35">
        <v>1.73</v>
      </c>
    </row>
    <row r="61" spans="1:23">
      <c r="A61" s="1">
        <v>5639000</v>
      </c>
      <c r="B61" s="10"/>
      <c r="C61" s="21">
        <v>3</v>
      </c>
      <c r="D61" s="22">
        <v>53909</v>
      </c>
      <c r="E61" s="23">
        <v>9.6</v>
      </c>
      <c r="F61" s="24">
        <v>36872</v>
      </c>
      <c r="G61" s="25">
        <v>6.5</v>
      </c>
      <c r="H61" s="24">
        <v>17037</v>
      </c>
      <c r="I61" s="25">
        <v>3</v>
      </c>
      <c r="J61" s="24">
        <v>246</v>
      </c>
      <c r="K61" s="25">
        <v>4.5999999999999996</v>
      </c>
      <c r="L61" s="24">
        <v>3111</v>
      </c>
      <c r="M61" s="26">
        <v>54.6</v>
      </c>
      <c r="N61" s="24">
        <v>445</v>
      </c>
      <c r="O61" s="25">
        <v>8.1999999999999993</v>
      </c>
      <c r="P61" s="24">
        <v>346</v>
      </c>
      <c r="Q61" s="25">
        <v>6.4</v>
      </c>
      <c r="R61" s="24">
        <v>99</v>
      </c>
      <c r="S61" s="25">
        <v>1.8</v>
      </c>
      <c r="T61" s="24">
        <v>34540</v>
      </c>
      <c r="U61" s="25">
        <v>6.1</v>
      </c>
      <c r="V61" s="24">
        <v>10175</v>
      </c>
      <c r="W61" s="35">
        <v>1.8</v>
      </c>
    </row>
    <row r="62" spans="1:23">
      <c r="A62" s="1">
        <v>5649000</v>
      </c>
      <c r="B62" s="10"/>
      <c r="C62" s="21">
        <v>4</v>
      </c>
      <c r="D62" s="22">
        <v>53121</v>
      </c>
      <c r="E62" s="23">
        <v>9.4</v>
      </c>
      <c r="F62" s="24">
        <v>38484</v>
      </c>
      <c r="G62" s="25">
        <v>6.8</v>
      </c>
      <c r="H62" s="24">
        <v>14637</v>
      </c>
      <c r="I62" s="25">
        <v>2.6</v>
      </c>
      <c r="J62" s="24">
        <v>220</v>
      </c>
      <c r="K62" s="25">
        <v>4.0999999999999996</v>
      </c>
      <c r="L62" s="24">
        <v>2856</v>
      </c>
      <c r="M62" s="26">
        <v>51</v>
      </c>
      <c r="N62" s="24">
        <v>436</v>
      </c>
      <c r="O62" s="25">
        <v>8.1999999999999993</v>
      </c>
      <c r="P62" s="24">
        <v>348</v>
      </c>
      <c r="Q62" s="25">
        <v>6.5</v>
      </c>
      <c r="R62" s="24">
        <v>88</v>
      </c>
      <c r="S62" s="25">
        <v>1.7</v>
      </c>
      <c r="T62" s="24">
        <v>34848</v>
      </c>
      <c r="U62" s="25">
        <v>6.2</v>
      </c>
      <c r="V62" s="24">
        <v>10500</v>
      </c>
      <c r="W62" s="35">
        <v>1.86</v>
      </c>
    </row>
    <row r="63" spans="1:23">
      <c r="A63" s="1">
        <v>5656000</v>
      </c>
      <c r="B63" s="10"/>
      <c r="C63" s="21">
        <v>5</v>
      </c>
      <c r="D63" s="22">
        <v>50925</v>
      </c>
      <c r="E63" s="23">
        <v>9</v>
      </c>
      <c r="F63" s="24">
        <v>39884</v>
      </c>
      <c r="G63" s="25">
        <v>7.1</v>
      </c>
      <c r="H63" s="24">
        <v>11041</v>
      </c>
      <c r="I63" s="25">
        <v>2</v>
      </c>
      <c r="J63" s="24">
        <v>187</v>
      </c>
      <c r="K63" s="25">
        <v>3.7</v>
      </c>
      <c r="L63" s="24">
        <v>2657</v>
      </c>
      <c r="M63" s="26">
        <v>49.6</v>
      </c>
      <c r="N63" s="24">
        <v>382</v>
      </c>
      <c r="O63" s="25">
        <v>7.5</v>
      </c>
      <c r="P63" s="24">
        <v>310</v>
      </c>
      <c r="Q63" s="25">
        <v>6.1</v>
      </c>
      <c r="R63" s="24">
        <v>72</v>
      </c>
      <c r="S63" s="25">
        <v>1.4</v>
      </c>
      <c r="T63" s="24">
        <v>35720</v>
      </c>
      <c r="U63" s="25">
        <v>6.3</v>
      </c>
      <c r="V63" s="24">
        <v>10998</v>
      </c>
      <c r="W63" s="35">
        <v>1.94</v>
      </c>
    </row>
    <row r="64" spans="1:23">
      <c r="A64" s="1">
        <v>5666000</v>
      </c>
      <c r="B64" s="10"/>
      <c r="C64" s="21">
        <v>6</v>
      </c>
      <c r="D64" s="22">
        <v>52522</v>
      </c>
      <c r="E64" s="23">
        <v>9.3000000000000007</v>
      </c>
      <c r="F64" s="24">
        <v>38939</v>
      </c>
      <c r="G64" s="25">
        <v>6.9</v>
      </c>
      <c r="H64" s="24">
        <v>13583</v>
      </c>
      <c r="I64" s="25">
        <v>2.4</v>
      </c>
      <c r="J64" s="24">
        <v>203</v>
      </c>
      <c r="K64" s="25">
        <v>4</v>
      </c>
      <c r="L64" s="24">
        <v>2464</v>
      </c>
      <c r="M64" s="26">
        <v>44.8</v>
      </c>
      <c r="N64" s="24">
        <v>363</v>
      </c>
      <c r="O64" s="25">
        <v>6.9</v>
      </c>
      <c r="P64" s="24">
        <v>286</v>
      </c>
      <c r="Q64" s="25">
        <v>5.4</v>
      </c>
      <c r="R64" s="24">
        <v>77</v>
      </c>
      <c r="S64" s="25">
        <v>1.5</v>
      </c>
      <c r="T64" s="24">
        <v>35373</v>
      </c>
      <c r="U64" s="25">
        <v>6.2</v>
      </c>
      <c r="V64" s="24">
        <v>11041</v>
      </c>
      <c r="W64" s="35">
        <v>1.95</v>
      </c>
    </row>
    <row r="65" spans="1:23" ht="22.5" customHeight="1">
      <c r="A65" s="1">
        <v>5681691</v>
      </c>
      <c r="B65" s="10"/>
      <c r="C65" s="21">
        <v>7</v>
      </c>
      <c r="D65" s="22">
        <v>49950</v>
      </c>
      <c r="E65" s="23">
        <v>8.8000000000000007</v>
      </c>
      <c r="F65" s="24">
        <v>40678</v>
      </c>
      <c r="G65" s="25">
        <v>7.2</v>
      </c>
      <c r="H65" s="24">
        <v>9272</v>
      </c>
      <c r="I65" s="25">
        <v>1.6</v>
      </c>
      <c r="J65" s="24">
        <v>203</v>
      </c>
      <c r="K65" s="25">
        <v>4.0999999999999996</v>
      </c>
      <c r="L65" s="24">
        <v>2139</v>
      </c>
      <c r="M65" s="26">
        <v>41.1</v>
      </c>
      <c r="N65" s="24">
        <v>350</v>
      </c>
      <c r="O65" s="25">
        <v>7</v>
      </c>
      <c r="P65" s="24">
        <v>278</v>
      </c>
      <c r="Q65" s="25">
        <v>5.5</v>
      </c>
      <c r="R65" s="24">
        <v>72</v>
      </c>
      <c r="S65" s="25">
        <v>1.4</v>
      </c>
      <c r="T65" s="24">
        <v>35591</v>
      </c>
      <c r="U65" s="25">
        <v>6.3</v>
      </c>
      <c r="V65" s="24">
        <v>11227</v>
      </c>
      <c r="W65" s="35">
        <v>1.98</v>
      </c>
    </row>
    <row r="66" spans="1:23">
      <c r="A66" s="1">
        <v>5689000</v>
      </c>
      <c r="B66" s="10"/>
      <c r="C66" s="21">
        <v>8</v>
      </c>
      <c r="D66" s="22">
        <v>49784</v>
      </c>
      <c r="E66" s="23">
        <v>8.8000000000000007</v>
      </c>
      <c r="F66" s="24">
        <v>40742</v>
      </c>
      <c r="G66" s="25">
        <v>7.2</v>
      </c>
      <c r="H66" s="24">
        <v>9042</v>
      </c>
      <c r="I66" s="25">
        <v>1.6</v>
      </c>
      <c r="J66" s="24">
        <v>184</v>
      </c>
      <c r="K66" s="25">
        <v>3.7</v>
      </c>
      <c r="L66" s="24">
        <v>2079</v>
      </c>
      <c r="M66" s="26">
        <v>40.1</v>
      </c>
      <c r="N66" s="24">
        <v>328</v>
      </c>
      <c r="O66" s="25">
        <v>6.6</v>
      </c>
      <c r="P66" s="24">
        <v>261</v>
      </c>
      <c r="Q66" s="25">
        <v>5.2</v>
      </c>
      <c r="R66" s="24">
        <v>67</v>
      </c>
      <c r="S66" s="25">
        <v>1.3</v>
      </c>
      <c r="T66" s="24">
        <v>35944</v>
      </c>
      <c r="U66" s="25">
        <v>6.3</v>
      </c>
      <c r="V66" s="24">
        <v>11706</v>
      </c>
      <c r="W66" s="35">
        <v>2.06</v>
      </c>
    </row>
    <row r="67" spans="1:23">
      <c r="A67" s="1">
        <v>5691000</v>
      </c>
      <c r="B67" s="10"/>
      <c r="C67" s="21">
        <v>9</v>
      </c>
      <c r="D67" s="22">
        <v>48912</v>
      </c>
      <c r="E67" s="23">
        <v>8.6</v>
      </c>
      <c r="F67" s="24">
        <v>41238</v>
      </c>
      <c r="G67" s="25">
        <v>7.2</v>
      </c>
      <c r="H67" s="24">
        <v>7674</v>
      </c>
      <c r="I67" s="25">
        <v>1.3</v>
      </c>
      <c r="J67" s="24">
        <v>157</v>
      </c>
      <c r="K67" s="25">
        <v>3.2</v>
      </c>
      <c r="L67" s="24">
        <v>2111</v>
      </c>
      <c r="M67" s="26">
        <v>41.4</v>
      </c>
      <c r="N67" s="24">
        <v>303</v>
      </c>
      <c r="O67" s="25">
        <v>6.2</v>
      </c>
      <c r="P67" s="24">
        <v>240</v>
      </c>
      <c r="Q67" s="25">
        <v>4.9000000000000004</v>
      </c>
      <c r="R67" s="24">
        <v>63</v>
      </c>
      <c r="S67" s="25">
        <v>1.3</v>
      </c>
      <c r="T67" s="24">
        <v>34166</v>
      </c>
      <c r="U67" s="25">
        <v>6</v>
      </c>
      <c r="V67" s="24">
        <v>12703</v>
      </c>
      <c r="W67" s="35">
        <v>2.23</v>
      </c>
    </row>
    <row r="68" spans="1:23">
      <c r="A68" s="1">
        <v>5689000</v>
      </c>
      <c r="B68" s="10"/>
      <c r="C68" s="21">
        <v>10</v>
      </c>
      <c r="D68" s="22">
        <v>49065</v>
      </c>
      <c r="E68" s="23">
        <v>8.6245385832307964</v>
      </c>
      <c r="F68" s="24">
        <v>41755</v>
      </c>
      <c r="G68" s="25">
        <v>7.3396027421339429</v>
      </c>
      <c r="H68" s="24">
        <v>7310</v>
      </c>
      <c r="I68" s="25">
        <v>1.2849358410968534</v>
      </c>
      <c r="J68" s="24">
        <v>150</v>
      </c>
      <c r="K68" s="25">
        <v>3.0571690614490983</v>
      </c>
      <c r="L68" s="24">
        <v>2156</v>
      </c>
      <c r="M68" s="26">
        <v>42.1</v>
      </c>
      <c r="N68" s="24">
        <v>308</v>
      </c>
      <c r="O68" s="25">
        <v>6.2</v>
      </c>
      <c r="P68" s="24">
        <v>237</v>
      </c>
      <c r="Q68" s="25">
        <v>4.830327117089575</v>
      </c>
      <c r="R68" s="24">
        <v>71</v>
      </c>
      <c r="S68" s="25">
        <v>1.4</v>
      </c>
      <c r="T68" s="24">
        <v>33958</v>
      </c>
      <c r="U68" s="25">
        <v>5.9690631042362456</v>
      </c>
      <c r="V68" s="24">
        <v>13532</v>
      </c>
      <c r="W68" s="35">
        <v>2.3786254174723149</v>
      </c>
    </row>
    <row r="69" spans="1:23">
      <c r="A69" s="1">
        <v>5684000</v>
      </c>
      <c r="B69" s="10"/>
      <c r="C69" s="21">
        <v>11</v>
      </c>
      <c r="D69" s="22">
        <v>46680</v>
      </c>
      <c r="E69" s="23">
        <v>8.1999999999999993</v>
      </c>
      <c r="F69" s="24">
        <v>44414</v>
      </c>
      <c r="G69" s="25">
        <v>7.8</v>
      </c>
      <c r="H69" s="24">
        <f>D69-F69</f>
        <v>2266</v>
      </c>
      <c r="I69" s="23">
        <f t="shared" ref="I69:I74" si="0">ROUND(H69/$A69*1000,1)</f>
        <v>0.4</v>
      </c>
      <c r="J69" s="24">
        <v>137</v>
      </c>
      <c r="K69" s="25">
        <v>2.9</v>
      </c>
      <c r="L69" s="24">
        <v>2053</v>
      </c>
      <c r="M69" s="26">
        <v>42.1</v>
      </c>
      <c r="N69" s="24">
        <v>302</v>
      </c>
      <c r="O69" s="25">
        <v>6.4</v>
      </c>
      <c r="P69" s="24">
        <v>246</v>
      </c>
      <c r="Q69" s="25">
        <v>5.2</v>
      </c>
      <c r="R69" s="24">
        <v>56</v>
      </c>
      <c r="S69" s="25">
        <v>1.2</v>
      </c>
      <c r="T69" s="24">
        <v>32874</v>
      </c>
      <c r="U69" s="25">
        <v>5.8</v>
      </c>
      <c r="V69" s="24">
        <v>13677</v>
      </c>
      <c r="W69" s="35">
        <v>2.41</v>
      </c>
    </row>
    <row r="70" spans="1:23" ht="22.5" customHeight="1">
      <c r="A70" s="1">
        <v>5670558</v>
      </c>
      <c r="B70" s="10"/>
      <c r="C70" s="21">
        <v>12</v>
      </c>
      <c r="D70" s="22">
        <v>46780</v>
      </c>
      <c r="E70" s="23">
        <v>8.1999999999999993</v>
      </c>
      <c r="F70" s="24">
        <v>43407</v>
      </c>
      <c r="G70" s="25">
        <v>7.7</v>
      </c>
      <c r="H70" s="24">
        <f>D70-F70</f>
        <v>3373</v>
      </c>
      <c r="I70" s="23">
        <f t="shared" si="0"/>
        <v>0.6</v>
      </c>
      <c r="J70" s="24">
        <v>115</v>
      </c>
      <c r="K70" s="25">
        <v>2.5</v>
      </c>
      <c r="L70" s="24">
        <v>2069</v>
      </c>
      <c r="M70" s="26">
        <v>42.4</v>
      </c>
      <c r="N70" s="24">
        <v>259</v>
      </c>
      <c r="O70" s="25">
        <v>5.5</v>
      </c>
      <c r="P70" s="24">
        <v>208</v>
      </c>
      <c r="Q70" s="25">
        <v>4.4000000000000004</v>
      </c>
      <c r="R70" s="24">
        <v>51</v>
      </c>
      <c r="S70" s="25">
        <v>1.1000000000000001</v>
      </c>
      <c r="T70" s="24">
        <v>34529</v>
      </c>
      <c r="U70" s="25">
        <v>6.1</v>
      </c>
      <c r="V70" s="24">
        <v>14233</v>
      </c>
      <c r="W70" s="35">
        <v>2.5099999999999998</v>
      </c>
    </row>
    <row r="71" spans="1:23">
      <c r="A71" s="1">
        <v>5666000</v>
      </c>
      <c r="B71" s="10"/>
      <c r="C71" s="21">
        <v>13</v>
      </c>
      <c r="D71" s="22">
        <v>46236</v>
      </c>
      <c r="E71" s="23">
        <f>ROUND(D71/$A71*1000,1)</f>
        <v>8.1999999999999993</v>
      </c>
      <c r="F71" s="24">
        <v>43642</v>
      </c>
      <c r="G71" s="23">
        <f>ROUND(F71/$A71*1000,1)</f>
        <v>7.7</v>
      </c>
      <c r="H71" s="24">
        <v>2594</v>
      </c>
      <c r="I71" s="23">
        <f t="shared" si="0"/>
        <v>0.5</v>
      </c>
      <c r="J71" s="24">
        <v>152</v>
      </c>
      <c r="K71" s="23">
        <f>ROUND(J71/$D71*1000,1)</f>
        <v>3.3</v>
      </c>
      <c r="L71" s="24">
        <v>2047</v>
      </c>
      <c r="M71" s="23">
        <f>ROUND(L71/(L71+$D71)*1000,1)</f>
        <v>42.4</v>
      </c>
      <c r="N71" s="24">
        <v>257</v>
      </c>
      <c r="O71" s="23">
        <f>ROUND(N71/($P71+$D71)*1000,1)</f>
        <v>5.5</v>
      </c>
      <c r="P71" s="24">
        <v>197</v>
      </c>
      <c r="Q71" s="23">
        <f>ROUND(P71/($P71+$D71)*1000,1)</f>
        <v>4.2</v>
      </c>
      <c r="R71" s="24">
        <v>60</v>
      </c>
      <c r="S71" s="23">
        <f>ROUND(R71/$D71*1000,1)</f>
        <v>1.3</v>
      </c>
      <c r="T71" s="24">
        <v>34425</v>
      </c>
      <c r="U71" s="23">
        <v>6.1</v>
      </c>
      <c r="V71" s="24">
        <v>15626</v>
      </c>
      <c r="W71" s="35">
        <v>2.76</v>
      </c>
    </row>
    <row r="72" spans="1:23">
      <c r="A72" s="1">
        <v>5656000</v>
      </c>
      <c r="B72" s="10"/>
      <c r="C72" s="21">
        <v>14</v>
      </c>
      <c r="D72" s="22">
        <v>46101</v>
      </c>
      <c r="E72" s="23">
        <f>ROUND(D72/$A72*1000,1)</f>
        <v>8.1999999999999993</v>
      </c>
      <c r="F72" s="24">
        <v>44328</v>
      </c>
      <c r="G72" s="23">
        <f>ROUND(F72/$A72*1000,1)</f>
        <v>7.8</v>
      </c>
      <c r="H72" s="24">
        <f>D72-F72</f>
        <v>1773</v>
      </c>
      <c r="I72" s="23">
        <f t="shared" si="0"/>
        <v>0.3</v>
      </c>
      <c r="J72" s="24">
        <v>114</v>
      </c>
      <c r="K72" s="23">
        <f>ROUND(J72/$D72*1000,1)</f>
        <v>2.5</v>
      </c>
      <c r="L72" s="24">
        <v>1913</v>
      </c>
      <c r="M72" s="23">
        <f>ROUND(L72/(L72+$D72)*1000,1)</f>
        <v>39.799999999999997</v>
      </c>
      <c r="N72" s="24">
        <v>244</v>
      </c>
      <c r="O72" s="23">
        <f>ROUND(N72/($P72+$D72)*1000,1)</f>
        <v>5.3</v>
      </c>
      <c r="P72" s="24">
        <v>201</v>
      </c>
      <c r="Q72" s="23">
        <f>ROUND(P72/($P72+$D72)*1000,1)</f>
        <v>4.3</v>
      </c>
      <c r="R72" s="24">
        <v>43</v>
      </c>
      <c r="S72" s="23">
        <f>ROUND(R72/$D72*1000,1)</f>
        <v>0.9</v>
      </c>
      <c r="T72" s="24">
        <v>32662</v>
      </c>
      <c r="U72" s="23">
        <v>5.8</v>
      </c>
      <c r="V72" s="24">
        <v>15676</v>
      </c>
      <c r="W72" s="35">
        <v>2.77</v>
      </c>
    </row>
    <row r="73" spans="1:23">
      <c r="A73" s="1">
        <v>5645000</v>
      </c>
      <c r="B73" s="10"/>
      <c r="C73" s="21">
        <v>15</v>
      </c>
      <c r="D73" s="22">
        <v>44939</v>
      </c>
      <c r="E73" s="23">
        <f>ROUND(D73/$A73*1000,1)</f>
        <v>8</v>
      </c>
      <c r="F73" s="24">
        <v>46247</v>
      </c>
      <c r="G73" s="23">
        <f>ROUND(F73/$A73*1000,1)</f>
        <v>8.1999999999999993</v>
      </c>
      <c r="H73" s="24">
        <f>D73-F73</f>
        <v>-1308</v>
      </c>
      <c r="I73" s="36">
        <f t="shared" si="0"/>
        <v>-0.2</v>
      </c>
      <c r="J73" s="24">
        <v>133</v>
      </c>
      <c r="K73" s="23">
        <f>ROUND(J73/$D73*1000,1)</f>
        <v>3</v>
      </c>
      <c r="L73" s="24">
        <v>1829</v>
      </c>
      <c r="M73" s="23">
        <f>ROUND(L73/(L73+$D73)*1000,1)</f>
        <v>39.1</v>
      </c>
      <c r="N73" s="24">
        <v>251</v>
      </c>
      <c r="O73" s="23">
        <f>ROUND(N73/($P73+$D73)*1000,1)</f>
        <v>5.6</v>
      </c>
      <c r="P73" s="24">
        <v>197</v>
      </c>
      <c r="Q73" s="23">
        <f>ROUND(P73/($P73+$D73)*1000,1)</f>
        <v>4.4000000000000004</v>
      </c>
      <c r="R73" s="24">
        <v>54</v>
      </c>
      <c r="S73" s="23">
        <f>ROUND(R73/$D73*1000,1)</f>
        <v>1.2</v>
      </c>
      <c r="T73" s="24">
        <v>32354</v>
      </c>
      <c r="U73" s="23">
        <f>ROUND(T73/$A73*1000,1)</f>
        <v>5.7</v>
      </c>
      <c r="V73" s="24">
        <v>15365</v>
      </c>
      <c r="W73" s="35">
        <f>ROUND(V73/$A73*1000,2)</f>
        <v>2.72</v>
      </c>
    </row>
    <row r="74" spans="1:23">
      <c r="A74" s="1">
        <v>5630000</v>
      </c>
      <c r="B74" s="10"/>
      <c r="C74" s="21">
        <v>16</v>
      </c>
      <c r="D74" s="22">
        <v>44020</v>
      </c>
      <c r="E74" s="23">
        <f>ROUND(D74/$A74*1000,1)</f>
        <v>7.8</v>
      </c>
      <c r="F74" s="24">
        <v>47335</v>
      </c>
      <c r="G74" s="23">
        <f>ROUND(F74/$A74*1000,1)</f>
        <v>8.4</v>
      </c>
      <c r="H74" s="24">
        <f>D74-F74</f>
        <v>-3315</v>
      </c>
      <c r="I74" s="36">
        <f t="shared" si="0"/>
        <v>-0.6</v>
      </c>
      <c r="J74" s="24">
        <v>142</v>
      </c>
      <c r="K74" s="23">
        <f>ROUND(J74/$D74*1000,1)</f>
        <v>3.2</v>
      </c>
      <c r="L74" s="24">
        <v>1780</v>
      </c>
      <c r="M74" s="23">
        <f>ROUND(L74/(L74+$D74)*1000,1)</f>
        <v>38.9</v>
      </c>
      <c r="N74" s="24">
        <v>228</v>
      </c>
      <c r="O74" s="23">
        <f>ROUND(N74/($P74+$D74)*1000,1)</f>
        <v>5.2</v>
      </c>
      <c r="P74" s="24">
        <v>170</v>
      </c>
      <c r="Q74" s="23">
        <f>ROUND(P74/($P74+$D74)*1000,1)</f>
        <v>3.8</v>
      </c>
      <c r="R74" s="24">
        <v>58</v>
      </c>
      <c r="S74" s="23">
        <f>ROUND(R74/$D74*1000,1)</f>
        <v>1.3</v>
      </c>
      <c r="T74" s="24">
        <v>30710</v>
      </c>
      <c r="U74" s="23">
        <f>ROUND(T74/$A74*1000,1)</f>
        <v>5.5</v>
      </c>
      <c r="V74" s="24">
        <v>14564</v>
      </c>
      <c r="W74" s="35">
        <f>ROUND(V74/$A74*1000,2)</f>
        <v>2.59</v>
      </c>
    </row>
    <row r="75" spans="1:23" ht="21.75" customHeight="1">
      <c r="B75" s="10"/>
      <c r="C75" s="21">
        <v>17</v>
      </c>
      <c r="D75" s="22">
        <v>41420</v>
      </c>
      <c r="E75" s="23">
        <v>7.4</v>
      </c>
      <c r="F75" s="24">
        <v>49982</v>
      </c>
      <c r="G75" s="23">
        <v>8.9</v>
      </c>
      <c r="H75" s="24">
        <v>-8562</v>
      </c>
      <c r="I75" s="36">
        <v>-1.5</v>
      </c>
      <c r="J75" s="24">
        <v>115</v>
      </c>
      <c r="K75" s="23">
        <v>2.8</v>
      </c>
      <c r="L75" s="24">
        <v>1664</v>
      </c>
      <c r="M75" s="23">
        <v>38.6</v>
      </c>
      <c r="N75" s="24">
        <v>212</v>
      </c>
      <c r="O75" s="23">
        <v>5.0999999999999996</v>
      </c>
      <c r="P75" s="24">
        <v>166</v>
      </c>
      <c r="Q75" s="23">
        <v>4</v>
      </c>
      <c r="R75" s="24">
        <v>46</v>
      </c>
      <c r="S75" s="23">
        <v>1.1000000000000001</v>
      </c>
      <c r="T75" s="24">
        <v>29708</v>
      </c>
      <c r="U75" s="23">
        <v>5.3</v>
      </c>
      <c r="V75" s="24">
        <v>13597</v>
      </c>
      <c r="W75" s="35">
        <v>2.42</v>
      </c>
    </row>
    <row r="76" spans="1:23">
      <c r="B76" s="10"/>
      <c r="C76" s="21">
        <v>18</v>
      </c>
      <c r="D76" s="22">
        <v>42204</v>
      </c>
      <c r="E76" s="23">
        <v>7.6</v>
      </c>
      <c r="F76" s="24">
        <v>50229</v>
      </c>
      <c r="G76" s="23">
        <v>9</v>
      </c>
      <c r="H76" s="24">
        <v>-8025</v>
      </c>
      <c r="I76" s="36">
        <v>-1.4</v>
      </c>
      <c r="J76" s="24">
        <v>116</v>
      </c>
      <c r="K76" s="23">
        <v>2.7</v>
      </c>
      <c r="L76" s="24">
        <v>1552</v>
      </c>
      <c r="M76" s="23">
        <v>35.5</v>
      </c>
      <c r="N76" s="24">
        <v>215</v>
      </c>
      <c r="O76" s="23">
        <v>5.0999999999999996</v>
      </c>
      <c r="P76" s="24">
        <v>175</v>
      </c>
      <c r="Q76" s="23">
        <v>4.0999999999999996</v>
      </c>
      <c r="R76" s="24">
        <v>40</v>
      </c>
      <c r="S76" s="23">
        <v>0.9</v>
      </c>
      <c r="T76" s="24">
        <v>30210</v>
      </c>
      <c r="U76" s="23">
        <v>5.4</v>
      </c>
      <c r="V76" s="24">
        <v>13182</v>
      </c>
      <c r="W76" s="35">
        <v>2.36</v>
      </c>
    </row>
    <row r="77" spans="1:23">
      <c r="B77" s="10"/>
      <c r="C77" s="21">
        <v>19</v>
      </c>
      <c r="D77" s="22">
        <v>41550</v>
      </c>
      <c r="E77" s="23">
        <v>7.5</v>
      </c>
      <c r="F77" s="24">
        <v>51456</v>
      </c>
      <c r="G77" s="23">
        <v>9.3000000000000007</v>
      </c>
      <c r="H77" s="24">
        <v>-9906</v>
      </c>
      <c r="I77" s="36">
        <v>-1.8</v>
      </c>
      <c r="J77" s="24">
        <v>111</v>
      </c>
      <c r="K77" s="23">
        <v>2.7</v>
      </c>
      <c r="L77" s="24">
        <v>1481</v>
      </c>
      <c r="M77" s="23">
        <v>34.4</v>
      </c>
      <c r="N77" s="24">
        <v>191</v>
      </c>
      <c r="O77" s="23">
        <v>4.5999999999999996</v>
      </c>
      <c r="P77" s="24">
        <v>152</v>
      </c>
      <c r="Q77" s="23">
        <v>3.6</v>
      </c>
      <c r="R77" s="24">
        <v>39</v>
      </c>
      <c r="S77" s="23">
        <v>0.9</v>
      </c>
      <c r="T77" s="24">
        <v>28825</v>
      </c>
      <c r="U77" s="23">
        <v>5.2</v>
      </c>
      <c r="V77" s="24">
        <v>12956</v>
      </c>
      <c r="W77" s="35">
        <v>2.33</v>
      </c>
    </row>
    <row r="78" spans="1:23">
      <c r="A78" s="1">
        <v>5517000</v>
      </c>
      <c r="B78" s="10"/>
      <c r="C78" s="21">
        <v>20</v>
      </c>
      <c r="D78" s="22">
        <v>41074</v>
      </c>
      <c r="E78" s="23">
        <f>ROUND(D78/$A78*1000,1)</f>
        <v>7.4</v>
      </c>
      <c r="F78" s="24">
        <v>52955</v>
      </c>
      <c r="G78" s="23">
        <f>ROUND(F78/$A78*1000,1)</f>
        <v>9.6</v>
      </c>
      <c r="H78" s="24">
        <f>D78-F78</f>
        <v>-11881</v>
      </c>
      <c r="I78" s="36">
        <f>ROUND(H78/$A78*1000,1)</f>
        <v>-2.2000000000000002</v>
      </c>
      <c r="J78" s="24">
        <v>99</v>
      </c>
      <c r="K78" s="23">
        <f>ROUND(J78/$D78*1000,1)</f>
        <v>2.4</v>
      </c>
      <c r="L78" s="24">
        <v>1412</v>
      </c>
      <c r="M78" s="23">
        <f>ROUND(L78/(L78+$D78)*1000,1)</f>
        <v>33.200000000000003</v>
      </c>
      <c r="N78" s="24">
        <v>195</v>
      </c>
      <c r="O78" s="23">
        <f>ROUND(N78/($P78+$D78)*1000,1)</f>
        <v>4.7</v>
      </c>
      <c r="P78" s="24">
        <v>160</v>
      </c>
      <c r="Q78" s="23">
        <f>ROUND(P78/($P78+$D78)*1000,1)</f>
        <v>3.9</v>
      </c>
      <c r="R78" s="24">
        <v>35</v>
      </c>
      <c r="S78" s="23">
        <f>ROUND(R78/$D78*1000,1)</f>
        <v>0.9</v>
      </c>
      <c r="T78" s="24">
        <v>29115</v>
      </c>
      <c r="U78" s="23">
        <f>ROUND(T78/$A78*1000,1)</f>
        <v>5.3</v>
      </c>
      <c r="V78" s="24">
        <v>12677</v>
      </c>
      <c r="W78" s="35">
        <f>ROUND(V78/$A78*1000,2)</f>
        <v>2.2999999999999998</v>
      </c>
    </row>
    <row r="79" spans="1:23">
      <c r="B79" s="10"/>
      <c r="C79" s="21">
        <v>21</v>
      </c>
      <c r="D79" s="22">
        <v>40165</v>
      </c>
      <c r="E79" s="23">
        <v>7.3</v>
      </c>
      <c r="F79" s="24">
        <v>53221</v>
      </c>
      <c r="G79" s="23">
        <v>9.6999999999999993</v>
      </c>
      <c r="H79" s="24">
        <v>-13056</v>
      </c>
      <c r="I79" s="36">
        <v>-2.4</v>
      </c>
      <c r="J79" s="24">
        <v>89</v>
      </c>
      <c r="K79" s="23">
        <v>2.2000000000000002</v>
      </c>
      <c r="L79" s="24">
        <v>1361</v>
      </c>
      <c r="M79" s="23">
        <v>32.799999999999997</v>
      </c>
      <c r="N79" s="24">
        <v>178</v>
      </c>
      <c r="O79" s="23">
        <f>ROUND(N79/($P79+$D79)*1000,1)</f>
        <v>4.4000000000000004</v>
      </c>
      <c r="P79" s="24">
        <v>147</v>
      </c>
      <c r="Q79" s="23">
        <v>3.6</v>
      </c>
      <c r="R79" s="24">
        <v>31</v>
      </c>
      <c r="S79" s="23">
        <v>0.8</v>
      </c>
      <c r="T79" s="24">
        <v>28271</v>
      </c>
      <c r="U79" s="23">
        <v>5.2</v>
      </c>
      <c r="V79" s="24">
        <v>12294</v>
      </c>
      <c r="W79" s="35">
        <v>2.2400000000000002</v>
      </c>
    </row>
    <row r="80" spans="1:23" ht="21.75" customHeight="1">
      <c r="A80" s="1">
        <v>5486250</v>
      </c>
      <c r="B80" s="10"/>
      <c r="C80" s="21">
        <v>22</v>
      </c>
      <c r="D80" s="22">
        <v>40158</v>
      </c>
      <c r="E80" s="23">
        <v>7.3245602035512025</v>
      </c>
      <c r="F80" s="24">
        <v>55404</v>
      </c>
      <c r="G80" s="23">
        <v>10.10533227545074</v>
      </c>
      <c r="H80" s="24">
        <v>-15246</v>
      </c>
      <c r="I80" s="36">
        <v>-2.7807720718995377</v>
      </c>
      <c r="J80" s="24">
        <v>84</v>
      </c>
      <c r="K80" s="23">
        <v>2.0917376363364713</v>
      </c>
      <c r="L80" s="24">
        <v>1260</v>
      </c>
      <c r="M80" s="23">
        <v>30.421555845284658</v>
      </c>
      <c r="N80" s="24">
        <v>171</v>
      </c>
      <c r="O80" s="23">
        <v>4.2401249721044412</v>
      </c>
      <c r="P80" s="24">
        <v>138</v>
      </c>
      <c r="Q80" s="23">
        <v>3.4218552406456895</v>
      </c>
      <c r="R80" s="24">
        <v>33</v>
      </c>
      <c r="S80" s="23">
        <v>0.82175407141789936</v>
      </c>
      <c r="T80" s="24">
        <v>28389</v>
      </c>
      <c r="U80" s="23">
        <v>5.1779705069628736</v>
      </c>
      <c r="V80" s="24">
        <v>12596</v>
      </c>
      <c r="W80" s="35">
        <v>2.2974291629047996</v>
      </c>
    </row>
    <row r="81" spans="1:23" ht="14.25" customHeight="1">
      <c r="A81" s="1">
        <v>5467000</v>
      </c>
      <c r="B81" s="10"/>
      <c r="C81" s="21">
        <v>23</v>
      </c>
      <c r="D81" s="22">
        <v>39292</v>
      </c>
      <c r="E81" s="23">
        <v>7.2</v>
      </c>
      <c r="F81" s="24">
        <v>56970</v>
      </c>
      <c r="G81" s="23">
        <v>10.4</v>
      </c>
      <c r="H81" s="24">
        <v>-17678</v>
      </c>
      <c r="I81" s="36">
        <v>-3.2</v>
      </c>
      <c r="J81" s="24">
        <v>84</v>
      </c>
      <c r="K81" s="23">
        <v>2.1</v>
      </c>
      <c r="L81" s="24">
        <v>1309</v>
      </c>
      <c r="M81" s="23">
        <v>32.200000000000003</v>
      </c>
      <c r="N81" s="24">
        <v>168</v>
      </c>
      <c r="O81" s="23">
        <v>4.3</v>
      </c>
      <c r="P81" s="24">
        <v>138</v>
      </c>
      <c r="Q81" s="23">
        <v>3.5</v>
      </c>
      <c r="R81" s="24">
        <v>30</v>
      </c>
      <c r="S81" s="23">
        <v>0.8</v>
      </c>
      <c r="T81" s="24">
        <v>26518</v>
      </c>
      <c r="U81" s="23">
        <v>4.9000000000000004</v>
      </c>
      <c r="V81" s="24">
        <v>11847</v>
      </c>
      <c r="W81" s="35">
        <v>2.17</v>
      </c>
    </row>
    <row r="82" spans="1:23" ht="14.25" customHeight="1">
      <c r="A82" s="1">
        <v>5442000</v>
      </c>
      <c r="B82" s="10"/>
      <c r="C82" s="21">
        <v>24</v>
      </c>
      <c r="D82" s="22">
        <v>38686</v>
      </c>
      <c r="E82" s="23">
        <v>7.1</v>
      </c>
      <c r="F82" s="24">
        <v>58066</v>
      </c>
      <c r="G82" s="23">
        <v>10.7</v>
      </c>
      <c r="H82" s="24">
        <v>-19380</v>
      </c>
      <c r="I82" s="36">
        <v>-3.6</v>
      </c>
      <c r="J82" s="24">
        <v>88</v>
      </c>
      <c r="K82" s="23">
        <v>2.2999999999999998</v>
      </c>
      <c r="L82" s="24">
        <v>1177</v>
      </c>
      <c r="M82" s="23">
        <v>29.5</v>
      </c>
      <c r="N82" s="24">
        <v>160</v>
      </c>
      <c r="O82" s="23">
        <v>4.0999999999999996</v>
      </c>
      <c r="P82" s="24">
        <v>130</v>
      </c>
      <c r="Q82" s="23">
        <v>3.3</v>
      </c>
      <c r="R82" s="24">
        <v>30</v>
      </c>
      <c r="S82" s="23">
        <v>0.8</v>
      </c>
      <c r="T82" s="24">
        <v>26538</v>
      </c>
      <c r="U82" s="23">
        <v>4.9000000000000004</v>
      </c>
      <c r="V82" s="24">
        <v>11593</v>
      </c>
      <c r="W82" s="35">
        <v>2.13</v>
      </c>
    </row>
    <row r="83" spans="1:23" ht="22.5" customHeight="1">
      <c r="A83" s="1">
        <v>125957000</v>
      </c>
      <c r="B83" s="343" t="s">
        <v>453</v>
      </c>
      <c r="C83" s="343"/>
      <c r="D83" s="37">
        <v>1037231</v>
      </c>
      <c r="E83" s="38">
        <v>8.1999999999999993</v>
      </c>
      <c r="F83" s="39">
        <v>1256359</v>
      </c>
      <c r="G83" s="38">
        <v>10</v>
      </c>
      <c r="H83" s="39">
        <v>-219128</v>
      </c>
      <c r="I83" s="335">
        <v>-1.7</v>
      </c>
      <c r="J83" s="39">
        <v>2299</v>
      </c>
      <c r="K83" s="38">
        <v>2.2000000000000002</v>
      </c>
      <c r="L83" s="39">
        <v>24800</v>
      </c>
      <c r="M83" s="38">
        <v>23.4</v>
      </c>
      <c r="N83" s="39">
        <v>4133</v>
      </c>
      <c r="O83" s="38">
        <v>4</v>
      </c>
      <c r="P83" s="39">
        <v>3343</v>
      </c>
      <c r="Q83" s="38">
        <v>3.2</v>
      </c>
      <c r="R83" s="39">
        <v>790</v>
      </c>
      <c r="S83" s="38">
        <v>0.8</v>
      </c>
      <c r="T83" s="39">
        <v>668869</v>
      </c>
      <c r="U83" s="38">
        <v>5.3</v>
      </c>
      <c r="V83" s="39">
        <v>235406</v>
      </c>
      <c r="W83" s="40">
        <v>1.87</v>
      </c>
    </row>
    <row r="84" spans="1:23">
      <c r="C84" s="3" t="s">
        <v>24</v>
      </c>
    </row>
    <row r="85" spans="1:23">
      <c r="C85" s="3" t="s">
        <v>25</v>
      </c>
    </row>
    <row r="86" spans="1:23">
      <c r="C86" s="3" t="s">
        <v>26</v>
      </c>
    </row>
    <row r="87" spans="1:23">
      <c r="C87" s="3" t="s">
        <v>27</v>
      </c>
    </row>
    <row r="88" spans="1:23">
      <c r="D88" s="7" t="s">
        <v>28</v>
      </c>
    </row>
  </sheetData>
  <mergeCells count="11">
    <mergeCell ref="C2:V2"/>
    <mergeCell ref="T4:U4"/>
    <mergeCell ref="V4:W4"/>
    <mergeCell ref="B5:C5"/>
    <mergeCell ref="B83:C83"/>
    <mergeCell ref="D4:E4"/>
    <mergeCell ref="F4:G4"/>
    <mergeCell ref="H4:I4"/>
    <mergeCell ref="J4:K4"/>
    <mergeCell ref="L4:M4"/>
    <mergeCell ref="N4:S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60" orientation="landscape" r:id="rId1"/>
  <headerFooter alignWithMargins="0"/>
  <colBreaks count="1" manualBreakCount="1">
    <brk id="11" min="1" max="7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90"/>
  <sheetViews>
    <sheetView tabSelected="1" view="pageBreakPreview" zoomScale="85" zoomScaleNormal="100" zoomScaleSheetLayoutView="85" workbookViewId="0">
      <pane xSplit="1" ySplit="8" topLeftCell="B54" activePane="bottomRight" state="frozen"/>
      <selection pane="topRight" activeCell="B1" sqref="B1"/>
      <selection pane="bottomLeft" activeCell="A9" sqref="A9"/>
      <selection pane="bottomRight" activeCell="N69" sqref="N69"/>
    </sheetView>
  </sheetViews>
  <sheetFormatPr defaultRowHeight="13.5"/>
  <cols>
    <col min="1" max="1" width="14.625" style="244" customWidth="1"/>
    <col min="2" max="6" width="10" style="244" customWidth="1"/>
    <col min="7" max="7" width="10" style="315" customWidth="1"/>
    <col min="8" max="13" width="10" style="244" customWidth="1"/>
    <col min="14" max="15" width="10.625" style="244" customWidth="1"/>
    <col min="16" max="16384" width="9" style="244"/>
  </cols>
  <sheetData>
    <row r="1" spans="1:16">
      <c r="A1" s="274"/>
    </row>
    <row r="2" spans="1:16" ht="24">
      <c r="A2" s="274"/>
      <c r="B2" s="392" t="s">
        <v>505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434" t="s">
        <v>151</v>
      </c>
      <c r="O2" s="434"/>
    </row>
    <row r="3" spans="1:16">
      <c r="A3" s="274"/>
      <c r="N3" s="409" t="s">
        <v>504</v>
      </c>
      <c r="O3" s="409"/>
    </row>
    <row r="4" spans="1:16" ht="33.75" customHeight="1">
      <c r="A4" s="435" t="s">
        <v>488</v>
      </c>
      <c r="B4" s="438" t="s">
        <v>99</v>
      </c>
      <c r="C4" s="438" t="s">
        <v>100</v>
      </c>
      <c r="D4" s="438" t="s">
        <v>432</v>
      </c>
      <c r="E4" s="438" t="s">
        <v>507</v>
      </c>
      <c r="F4" s="438" t="s">
        <v>501</v>
      </c>
      <c r="G4" s="440" t="s">
        <v>506</v>
      </c>
      <c r="H4" s="415" t="s">
        <v>433</v>
      </c>
      <c r="I4" s="416"/>
      <c r="J4" s="417"/>
      <c r="K4" s="415" t="s">
        <v>434</v>
      </c>
      <c r="L4" s="416"/>
      <c r="M4" s="417"/>
      <c r="N4" s="418" t="s">
        <v>502</v>
      </c>
      <c r="O4" s="418" t="s">
        <v>503</v>
      </c>
    </row>
    <row r="5" spans="1:16" ht="17.25" customHeight="1">
      <c r="A5" s="436"/>
      <c r="B5" s="439"/>
      <c r="C5" s="439"/>
      <c r="D5" s="439"/>
      <c r="E5" s="439"/>
      <c r="F5" s="439"/>
      <c r="G5" s="441"/>
      <c r="H5" s="412" t="s">
        <v>435</v>
      </c>
      <c r="I5" s="316" t="s">
        <v>162</v>
      </c>
      <c r="J5" s="316" t="s">
        <v>163</v>
      </c>
      <c r="K5" s="317"/>
      <c r="L5" s="287"/>
      <c r="M5" s="273"/>
      <c r="N5" s="419"/>
      <c r="O5" s="419"/>
    </row>
    <row r="6" spans="1:16">
      <c r="A6" s="436"/>
      <c r="B6" s="439"/>
      <c r="C6" s="439"/>
      <c r="D6" s="439"/>
      <c r="E6" s="439"/>
      <c r="F6" s="439"/>
      <c r="G6" s="441"/>
      <c r="H6" s="413"/>
      <c r="I6" s="319" t="s">
        <v>205</v>
      </c>
      <c r="J6" s="319" t="s">
        <v>168</v>
      </c>
      <c r="K6" s="286" t="s">
        <v>435</v>
      </c>
      <c r="L6" s="286" t="s">
        <v>169</v>
      </c>
      <c r="M6" s="286" t="s">
        <v>170</v>
      </c>
      <c r="N6" s="419"/>
      <c r="O6" s="419"/>
    </row>
    <row r="7" spans="1:16" ht="28.5" customHeight="1">
      <c r="A7" s="437"/>
      <c r="B7" s="308" t="s">
        <v>436</v>
      </c>
      <c r="C7" s="308" t="s">
        <v>436</v>
      </c>
      <c r="D7" s="308" t="s">
        <v>436</v>
      </c>
      <c r="E7" s="308" t="s">
        <v>437</v>
      </c>
      <c r="F7" s="308" t="s">
        <v>437</v>
      </c>
      <c r="G7" s="309" t="s">
        <v>437</v>
      </c>
      <c r="H7" s="308" t="s">
        <v>438</v>
      </c>
      <c r="I7" s="308" t="s">
        <v>438</v>
      </c>
      <c r="J7" s="308" t="s">
        <v>439</v>
      </c>
      <c r="K7" s="310"/>
      <c r="L7" s="310"/>
      <c r="M7" s="310"/>
      <c r="N7" s="283" t="s">
        <v>436</v>
      </c>
      <c r="O7" s="314" t="s">
        <v>436</v>
      </c>
      <c r="P7" s="320"/>
    </row>
    <row r="8" spans="1:16" ht="7.5" customHeight="1">
      <c r="A8" s="318"/>
      <c r="B8" s="311"/>
      <c r="C8" s="312"/>
      <c r="D8" s="312"/>
      <c r="E8" s="312"/>
      <c r="F8" s="312"/>
      <c r="G8" s="313"/>
      <c r="H8" s="312"/>
      <c r="I8" s="312"/>
      <c r="J8" s="312"/>
      <c r="K8" s="312"/>
      <c r="L8" s="312"/>
      <c r="M8" s="312"/>
      <c r="N8" s="312"/>
      <c r="O8" s="312"/>
      <c r="P8" s="320"/>
    </row>
    <row r="9" spans="1:16" s="334" customFormat="1" ht="18.75" customHeight="1">
      <c r="A9" s="329" t="s">
        <v>172</v>
      </c>
      <c r="B9" s="330">
        <v>7.1087835354649025</v>
      </c>
      <c r="C9" s="331">
        <v>10.669974274163911</v>
      </c>
      <c r="D9" s="331">
        <v>-3.561190738699008</v>
      </c>
      <c r="E9" s="331">
        <v>97.296179496458663</v>
      </c>
      <c r="F9" s="331">
        <v>2.2747247066122109</v>
      </c>
      <c r="G9" s="332">
        <v>1.111513208912785</v>
      </c>
      <c r="H9" s="331">
        <v>4.1358631029312924</v>
      </c>
      <c r="I9" s="331">
        <v>3.3603887711316758</v>
      </c>
      <c r="J9" s="331">
        <v>0.77547433179961744</v>
      </c>
      <c r="K9" s="331">
        <v>29.526126984923362</v>
      </c>
      <c r="L9" s="331">
        <v>12.226645298040635</v>
      </c>
      <c r="M9" s="331">
        <v>18.197797652897687</v>
      </c>
      <c r="N9" s="331">
        <v>4.8765159867695704</v>
      </c>
      <c r="O9" s="333">
        <v>2.1302829841969864</v>
      </c>
    </row>
    <row r="10" spans="1:16" s="334" customFormat="1" ht="18.75" customHeight="1">
      <c r="A10" s="329" t="s">
        <v>258</v>
      </c>
      <c r="B10" s="330">
        <v>7.5409528866124269</v>
      </c>
      <c r="C10" s="331">
        <v>8.447199795951299</v>
      </c>
      <c r="D10" s="331">
        <v>-0.90624690933887175</v>
      </c>
      <c r="E10" s="331">
        <v>95.188789949609998</v>
      </c>
      <c r="F10" s="331">
        <v>2.3469317318975635</v>
      </c>
      <c r="G10" s="332">
        <v>0.8973562504314212</v>
      </c>
      <c r="H10" s="331">
        <v>4.6248360599157872</v>
      </c>
      <c r="I10" s="331">
        <v>3.8655346172430458</v>
      </c>
      <c r="J10" s="331">
        <v>0.75930144267274113</v>
      </c>
      <c r="K10" s="331">
        <v>29.866738096832517</v>
      </c>
      <c r="L10" s="331">
        <v>12.424932698281218</v>
      </c>
      <c r="M10" s="331">
        <v>18.361289431904467</v>
      </c>
      <c r="N10" s="331">
        <v>5.65246133745595</v>
      </c>
      <c r="O10" s="333">
        <v>2.3710250844563823</v>
      </c>
    </row>
    <row r="11" spans="1:16" ht="18.75" customHeight="1">
      <c r="A11" s="327" t="s">
        <v>222</v>
      </c>
      <c r="B11" s="321">
        <v>7.5409528866124269</v>
      </c>
      <c r="C11" s="322">
        <v>8.447199795951299</v>
      </c>
      <c r="D11" s="322">
        <v>-0.90624690933887175</v>
      </c>
      <c r="E11" s="322">
        <v>95.188789949609998</v>
      </c>
      <c r="F11" s="322">
        <v>2.3469317318975635</v>
      </c>
      <c r="G11" s="323">
        <v>0.8973562504314212</v>
      </c>
      <c r="H11" s="322">
        <v>4.6248360599157872</v>
      </c>
      <c r="I11" s="322">
        <v>3.8655346172430458</v>
      </c>
      <c r="J11" s="322">
        <v>0.75930144267274113</v>
      </c>
      <c r="K11" s="322">
        <v>29.866738096832517</v>
      </c>
      <c r="L11" s="322">
        <v>12.424932698281218</v>
      </c>
      <c r="M11" s="322">
        <v>18.361289431904467</v>
      </c>
      <c r="N11" s="322">
        <v>5.65246133745595</v>
      </c>
      <c r="O11" s="324">
        <v>2.3710250844563823</v>
      </c>
    </row>
    <row r="12" spans="1:16" s="334" customFormat="1" ht="18.75" customHeight="1">
      <c r="A12" s="329" t="s">
        <v>259</v>
      </c>
      <c r="B12" s="330">
        <v>5.047269317915462</v>
      </c>
      <c r="C12" s="331">
        <v>14.868349089772638</v>
      </c>
      <c r="D12" s="331">
        <v>-9.8210797718571765</v>
      </c>
      <c r="E12" s="331">
        <v>92.879256965944279</v>
      </c>
      <c r="F12" s="331">
        <v>1.5479876160990713</v>
      </c>
      <c r="G12" s="332">
        <v>1.5479876160990713</v>
      </c>
      <c r="H12" s="331">
        <v>3.0959752321981426</v>
      </c>
      <c r="I12" s="331">
        <v>3.0959752321981426</v>
      </c>
      <c r="J12" s="331" t="s">
        <v>96</v>
      </c>
      <c r="K12" s="331">
        <v>30.03003003003003</v>
      </c>
      <c r="L12" s="331">
        <v>9.2879256965944261</v>
      </c>
      <c r="M12" s="331">
        <v>21.671826625386998</v>
      </c>
      <c r="N12" s="331">
        <v>3.5784045628564729</v>
      </c>
      <c r="O12" s="333">
        <v>1.7892022814282365</v>
      </c>
    </row>
    <row r="13" spans="1:16" ht="18.75" customHeight="1">
      <c r="A13" s="327" t="s">
        <v>224</v>
      </c>
      <c r="B13" s="321">
        <v>5.047269317915462</v>
      </c>
      <c r="C13" s="322">
        <v>14.868349089772638</v>
      </c>
      <c r="D13" s="322">
        <v>-9.8210797718571765</v>
      </c>
      <c r="E13" s="322">
        <v>92.879256965944279</v>
      </c>
      <c r="F13" s="322">
        <v>1.5479876160990713</v>
      </c>
      <c r="G13" s="323">
        <v>1.5479876160990713</v>
      </c>
      <c r="H13" s="322">
        <v>3.0959752321981426</v>
      </c>
      <c r="I13" s="322">
        <v>3.0959752321981426</v>
      </c>
      <c r="J13" s="322" t="s">
        <v>96</v>
      </c>
      <c r="K13" s="322">
        <v>30.03003003003003</v>
      </c>
      <c r="L13" s="322">
        <v>9.2879256965944261</v>
      </c>
      <c r="M13" s="322">
        <v>21.671826625386998</v>
      </c>
      <c r="N13" s="322">
        <v>3.5784045628564729</v>
      </c>
      <c r="O13" s="324">
        <v>1.7892022814282365</v>
      </c>
    </row>
    <row r="14" spans="1:16" s="334" customFormat="1" ht="18.75" customHeight="1">
      <c r="A14" s="329" t="s">
        <v>260</v>
      </c>
      <c r="B14" s="330">
        <v>6.204072679413593</v>
      </c>
      <c r="C14" s="331">
        <v>12.898036778415531</v>
      </c>
      <c r="D14" s="331">
        <v>-6.6939640990019376</v>
      </c>
      <c r="E14" s="331">
        <v>98.998232174425453</v>
      </c>
      <c r="F14" s="331">
        <v>1.1785503830288744</v>
      </c>
      <c r="G14" s="332" t="s">
        <v>96</v>
      </c>
      <c r="H14" s="331">
        <v>4.1249263406010606</v>
      </c>
      <c r="I14" s="331">
        <v>4.1249263406010606</v>
      </c>
      <c r="J14" s="331" t="s">
        <v>96</v>
      </c>
      <c r="K14" s="331">
        <v>33.048433048433054</v>
      </c>
      <c r="L14" s="331">
        <v>10.606953447259871</v>
      </c>
      <c r="M14" s="331">
        <v>23.571007660577489</v>
      </c>
      <c r="N14" s="331">
        <v>4.6868716411362552</v>
      </c>
      <c r="O14" s="333">
        <v>1.966877490586042</v>
      </c>
    </row>
    <row r="15" spans="1:16" ht="18.75" customHeight="1">
      <c r="A15" s="327" t="s">
        <v>223</v>
      </c>
      <c r="B15" s="321">
        <v>6.204072679413593</v>
      </c>
      <c r="C15" s="322">
        <v>12.898036778415531</v>
      </c>
      <c r="D15" s="322">
        <v>-6.6939640990019376</v>
      </c>
      <c r="E15" s="322">
        <v>98.998232174425453</v>
      </c>
      <c r="F15" s="322">
        <v>1.1785503830288744</v>
      </c>
      <c r="G15" s="323" t="s">
        <v>96</v>
      </c>
      <c r="H15" s="322">
        <v>4.1249263406010606</v>
      </c>
      <c r="I15" s="322">
        <v>4.1249263406010606</v>
      </c>
      <c r="J15" s="322" t="s">
        <v>96</v>
      </c>
      <c r="K15" s="322">
        <v>33.048433048433054</v>
      </c>
      <c r="L15" s="322">
        <v>10.606953447259871</v>
      </c>
      <c r="M15" s="322">
        <v>23.571007660577489</v>
      </c>
      <c r="N15" s="322">
        <v>4.6868716411362552</v>
      </c>
      <c r="O15" s="324">
        <v>1.966877490586042</v>
      </c>
    </row>
    <row r="16" spans="1:16" s="334" customFormat="1" ht="18.75" customHeight="1">
      <c r="A16" s="329" t="s">
        <v>261</v>
      </c>
      <c r="B16" s="330">
        <v>7.1564244177551792</v>
      </c>
      <c r="C16" s="331">
        <v>11.16273633149236</v>
      </c>
      <c r="D16" s="331">
        <v>-4.0063119137371794</v>
      </c>
      <c r="E16" s="331">
        <v>101.67415271539404</v>
      </c>
      <c r="F16" s="331">
        <v>2.4499795835034708</v>
      </c>
      <c r="G16" s="332">
        <v>1.2249897917517354</v>
      </c>
      <c r="H16" s="331">
        <v>2.8583095140873827</v>
      </c>
      <c r="I16" s="331">
        <v>2.0416496529195589</v>
      </c>
      <c r="J16" s="331">
        <v>0.81665986116782363</v>
      </c>
      <c r="K16" s="331">
        <v>41.487279843444227</v>
      </c>
      <c r="L16" s="331">
        <v>12.249897917517355</v>
      </c>
      <c r="M16" s="331">
        <v>31.033074724377297</v>
      </c>
      <c r="N16" s="331">
        <v>5.186873557172496</v>
      </c>
      <c r="O16" s="333">
        <v>2.0981268811548466</v>
      </c>
    </row>
    <row r="17" spans="1:15" ht="18.75" customHeight="1">
      <c r="A17" s="327" t="s">
        <v>225</v>
      </c>
      <c r="B17" s="321">
        <v>7.1564244177551792</v>
      </c>
      <c r="C17" s="322">
        <v>11.16273633149236</v>
      </c>
      <c r="D17" s="322">
        <v>-4.0063119137371794</v>
      </c>
      <c r="E17" s="322">
        <v>101.67415271539404</v>
      </c>
      <c r="F17" s="322">
        <v>2.4499795835034708</v>
      </c>
      <c r="G17" s="323">
        <v>1.2249897917517354</v>
      </c>
      <c r="H17" s="322">
        <v>2.8583095140873827</v>
      </c>
      <c r="I17" s="322">
        <v>2.0416496529195589</v>
      </c>
      <c r="J17" s="322">
        <v>0.81665986116782363</v>
      </c>
      <c r="K17" s="322">
        <v>41.487279843444227</v>
      </c>
      <c r="L17" s="322">
        <v>12.249897917517355</v>
      </c>
      <c r="M17" s="322">
        <v>31.033074724377297</v>
      </c>
      <c r="N17" s="322">
        <v>5.186873557172496</v>
      </c>
      <c r="O17" s="324">
        <v>2.0981268811548466</v>
      </c>
    </row>
    <row r="18" spans="1:15" s="334" customFormat="1" ht="18.75" customHeight="1">
      <c r="A18" s="329" t="s">
        <v>262</v>
      </c>
      <c r="B18" s="330">
        <v>5.6328302259051002</v>
      </c>
      <c r="C18" s="331">
        <v>9.3321495511492536</v>
      </c>
      <c r="D18" s="331">
        <v>-3.6993193252441547</v>
      </c>
      <c r="E18" s="331">
        <v>91.068301225919441</v>
      </c>
      <c r="F18" s="331">
        <v>1.7513134851138354</v>
      </c>
      <c r="G18" s="332">
        <v>0.87565674255691772</v>
      </c>
      <c r="H18" s="331">
        <v>1.7513134851138354</v>
      </c>
      <c r="I18" s="331">
        <v>1.7513134851138354</v>
      </c>
      <c r="J18" s="331">
        <v>0</v>
      </c>
      <c r="K18" s="331">
        <v>27.257240204429301</v>
      </c>
      <c r="L18" s="331">
        <v>12.259194395796849</v>
      </c>
      <c r="M18" s="331">
        <v>15.761821366024519</v>
      </c>
      <c r="N18" s="331">
        <v>3.2948604123507943</v>
      </c>
      <c r="O18" s="333">
        <v>1.9729703067968827</v>
      </c>
    </row>
    <row r="19" spans="1:15" ht="18.75" customHeight="1">
      <c r="A19" s="327" t="s">
        <v>238</v>
      </c>
      <c r="B19" s="321">
        <v>5.612286577893963</v>
      </c>
      <c r="C19" s="322">
        <v>8.6349154480843069</v>
      </c>
      <c r="D19" s="322">
        <v>-3.0226288701903443</v>
      </c>
      <c r="E19" s="322">
        <v>91.703056768558952</v>
      </c>
      <c r="F19" s="322">
        <v>1.4556040756914119</v>
      </c>
      <c r="G19" s="323" t="s">
        <v>96</v>
      </c>
      <c r="H19" s="322">
        <v>2.9112081513828238</v>
      </c>
      <c r="I19" s="322">
        <v>2.9112081513828238</v>
      </c>
      <c r="J19" s="322" t="s">
        <v>96</v>
      </c>
      <c r="K19" s="322">
        <v>22.75960170697013</v>
      </c>
      <c r="L19" s="322">
        <v>11.644832605531295</v>
      </c>
      <c r="M19" s="322">
        <v>11.644832605531295</v>
      </c>
      <c r="N19" s="322">
        <v>3.1941834817416881</v>
      </c>
      <c r="O19" s="324">
        <v>1.8544236581978597</v>
      </c>
    </row>
    <row r="20" spans="1:15" ht="18.75" customHeight="1">
      <c r="A20" s="327" t="s">
        <v>255</v>
      </c>
      <c r="B20" s="321">
        <v>6.1841658171933398</v>
      </c>
      <c r="C20" s="322">
        <v>10.091743119266056</v>
      </c>
      <c r="D20" s="322">
        <v>-3.9075773020727147</v>
      </c>
      <c r="E20" s="322">
        <v>85.164835164835168</v>
      </c>
      <c r="F20" s="322">
        <v>2.7472527472527473</v>
      </c>
      <c r="G20" s="323">
        <v>2.7472527472527473</v>
      </c>
      <c r="H20" s="322" t="s">
        <v>96</v>
      </c>
      <c r="I20" s="322" t="s">
        <v>96</v>
      </c>
      <c r="J20" s="322" t="s">
        <v>96</v>
      </c>
      <c r="K20" s="322">
        <v>34.482758620689651</v>
      </c>
      <c r="L20" s="322">
        <v>13.736263736263735</v>
      </c>
      <c r="M20" s="322">
        <v>21.978021978021978</v>
      </c>
      <c r="N20" s="322">
        <v>3.3809038396194357</v>
      </c>
      <c r="O20" s="324">
        <v>2.1916411824668702</v>
      </c>
    </row>
    <row r="21" spans="1:15" ht="18.75" customHeight="1">
      <c r="A21" s="327" t="s">
        <v>263</v>
      </c>
      <c r="B21" s="321">
        <v>3.5891772501380452</v>
      </c>
      <c r="C21" s="322">
        <v>9.9392600773053559</v>
      </c>
      <c r="D21" s="322">
        <v>-6.3500828271673111</v>
      </c>
      <c r="E21" s="322">
        <v>92.307692307692307</v>
      </c>
      <c r="F21" s="322" t="s">
        <v>96</v>
      </c>
      <c r="G21" s="322" t="s">
        <v>96</v>
      </c>
      <c r="H21" s="322" t="s">
        <v>96</v>
      </c>
      <c r="I21" s="322" t="s">
        <v>96</v>
      </c>
      <c r="J21" s="322" t="s">
        <v>96</v>
      </c>
      <c r="K21" s="322">
        <v>44.117647058823529</v>
      </c>
      <c r="L21" s="322">
        <v>15.384615384615385</v>
      </c>
      <c r="M21" s="322">
        <v>30.76923076923077</v>
      </c>
      <c r="N21" s="322">
        <v>3.8100496963003865</v>
      </c>
      <c r="O21" s="324">
        <v>2.2087244616234125</v>
      </c>
    </row>
    <row r="22" spans="1:15" ht="18.75" customHeight="1">
      <c r="A22" s="327" t="s">
        <v>264</v>
      </c>
      <c r="B22" s="321">
        <v>7.7380952380952381</v>
      </c>
      <c r="C22" s="322">
        <v>18.154761904761905</v>
      </c>
      <c r="D22" s="322">
        <v>-10.416666666666666</v>
      </c>
      <c r="E22" s="322">
        <v>153.84615384615387</v>
      </c>
      <c r="F22" s="322" t="s">
        <v>96</v>
      </c>
      <c r="G22" s="322" t="s">
        <v>96</v>
      </c>
      <c r="H22" s="322" t="s">
        <v>96</v>
      </c>
      <c r="I22" s="322" t="s">
        <v>96</v>
      </c>
      <c r="J22" s="322" t="s">
        <v>96</v>
      </c>
      <c r="K22" s="322" t="s">
        <v>96</v>
      </c>
      <c r="L22" s="322" t="s">
        <v>96</v>
      </c>
      <c r="M22" s="322" t="s">
        <v>96</v>
      </c>
      <c r="N22" s="322">
        <v>2.6785714285714284</v>
      </c>
      <c r="O22" s="324">
        <v>1.1904761904761907</v>
      </c>
    </row>
    <row r="23" spans="1:15" s="334" customFormat="1" ht="18.75" customHeight="1">
      <c r="A23" s="329" t="s">
        <v>265</v>
      </c>
      <c r="B23" s="330">
        <v>7.8527222172392142</v>
      </c>
      <c r="C23" s="331">
        <v>7.8661763386850838</v>
      </c>
      <c r="D23" s="331">
        <v>-1.3454121445869584E-2</v>
      </c>
      <c r="E23" s="331">
        <v>94.802969731581953</v>
      </c>
      <c r="F23" s="331">
        <v>2.2844089091947457</v>
      </c>
      <c r="G23" s="331">
        <v>2.2844089091947457</v>
      </c>
      <c r="H23" s="331">
        <v>4.5688178183894914</v>
      </c>
      <c r="I23" s="331">
        <v>2.8555111364934325</v>
      </c>
      <c r="J23" s="331">
        <v>1.7133066818960594</v>
      </c>
      <c r="K23" s="331">
        <v>31.526548672566371</v>
      </c>
      <c r="L23" s="331">
        <v>9.1376356367789828</v>
      </c>
      <c r="M23" s="331">
        <v>23.415191319246144</v>
      </c>
      <c r="N23" s="331">
        <v>5.1753520495111669</v>
      </c>
      <c r="O23" s="333">
        <v>2.4038030316620325</v>
      </c>
    </row>
    <row r="24" spans="1:15" ht="18.75" customHeight="1">
      <c r="A24" s="327" t="s">
        <v>245</v>
      </c>
      <c r="B24" s="321">
        <v>9.8062180579216349</v>
      </c>
      <c r="C24" s="322">
        <v>7.1763202725724025</v>
      </c>
      <c r="D24" s="322">
        <v>2.6298977853492334</v>
      </c>
      <c r="E24" s="322">
        <v>95.548317046688382</v>
      </c>
      <c r="F24" s="322">
        <v>2.1715526601520088</v>
      </c>
      <c r="G24" s="322">
        <v>2.1715526601520088</v>
      </c>
      <c r="H24" s="322">
        <v>6.5146579804560263</v>
      </c>
      <c r="I24" s="322">
        <v>4.3431053203040175</v>
      </c>
      <c r="J24" s="322">
        <v>2.1715526601520088</v>
      </c>
      <c r="K24" s="322">
        <v>34.591194968553459</v>
      </c>
      <c r="L24" s="322">
        <v>9.7719869706840381</v>
      </c>
      <c r="M24" s="322">
        <v>26.058631921824105</v>
      </c>
      <c r="N24" s="322">
        <v>6.9740204429301533</v>
      </c>
      <c r="O24" s="324">
        <v>2.9067291311754682</v>
      </c>
    </row>
    <row r="25" spans="1:15" ht="18.75" customHeight="1">
      <c r="A25" s="327" t="s">
        <v>252</v>
      </c>
      <c r="B25" s="321">
        <v>7.2729901677270101</v>
      </c>
      <c r="C25" s="322">
        <v>8.5309427414690582</v>
      </c>
      <c r="D25" s="322">
        <v>-1.2579525737420474</v>
      </c>
      <c r="E25" s="322">
        <v>93.439363817097416</v>
      </c>
      <c r="F25" s="322" t="s">
        <v>96</v>
      </c>
      <c r="G25" s="322" t="s">
        <v>96</v>
      </c>
      <c r="H25" s="322">
        <v>1.9880715705765406</v>
      </c>
      <c r="I25" s="322">
        <v>1.9880715705765406</v>
      </c>
      <c r="J25" s="322" t="s">
        <v>96</v>
      </c>
      <c r="K25" s="322">
        <v>32.692307692307693</v>
      </c>
      <c r="L25" s="322">
        <v>5.964214711729622</v>
      </c>
      <c r="M25" s="322">
        <v>27.833001988071572</v>
      </c>
      <c r="N25" s="322">
        <v>4.4823597455176403</v>
      </c>
      <c r="O25" s="324">
        <v>2.0965876229034124</v>
      </c>
    </row>
    <row r="26" spans="1:15" ht="18.75" customHeight="1">
      <c r="A26" s="327" t="s">
        <v>254</v>
      </c>
      <c r="B26" s="321">
        <v>5.4590984974958268</v>
      </c>
      <c r="C26" s="322">
        <v>8.1803005008347238</v>
      </c>
      <c r="D26" s="322">
        <v>-2.7212020033388979</v>
      </c>
      <c r="E26" s="322">
        <v>94.801223241590208</v>
      </c>
      <c r="F26" s="322">
        <v>6.1162079510703364</v>
      </c>
      <c r="G26" s="322">
        <v>6.1162079510703364</v>
      </c>
      <c r="H26" s="322">
        <v>3.0581039755351682</v>
      </c>
      <c r="I26" s="322" t="s">
        <v>96</v>
      </c>
      <c r="J26" s="322">
        <v>3.0581039755351682</v>
      </c>
      <c r="K26" s="322">
        <v>20.958083832335326</v>
      </c>
      <c r="L26" s="322">
        <v>12.232415902140673</v>
      </c>
      <c r="M26" s="322">
        <v>9.1743119266055047</v>
      </c>
      <c r="N26" s="322">
        <v>3.1552587646076793</v>
      </c>
      <c r="O26" s="324">
        <v>1.969949916527546</v>
      </c>
    </row>
    <row r="27" spans="1:15" s="334" customFormat="1" ht="18.75" customHeight="1">
      <c r="A27" s="329" t="s">
        <v>266</v>
      </c>
      <c r="B27" s="330">
        <v>5.611984338648357</v>
      </c>
      <c r="C27" s="331">
        <v>14.010100436929013</v>
      </c>
      <c r="D27" s="331">
        <v>-8.3981160982806564</v>
      </c>
      <c r="E27" s="331">
        <v>103.13447927199192</v>
      </c>
      <c r="F27" s="331">
        <v>6.0667340748230538</v>
      </c>
      <c r="G27" s="331">
        <v>4.0444893832153692</v>
      </c>
      <c r="H27" s="331">
        <v>6.0667340748230538</v>
      </c>
      <c r="I27" s="331">
        <v>3.0333670374115269</v>
      </c>
      <c r="J27" s="331">
        <v>3.0333670374115269</v>
      </c>
      <c r="K27" s="331">
        <v>20.792079207920793</v>
      </c>
      <c r="L27" s="331">
        <v>8.0889787664307384</v>
      </c>
      <c r="M27" s="331">
        <v>13.14459049544995</v>
      </c>
      <c r="N27" s="331">
        <v>3.6940362026896669</v>
      </c>
      <c r="O27" s="333">
        <v>1.5320887476593088</v>
      </c>
    </row>
    <row r="28" spans="1:15" ht="18.75" customHeight="1">
      <c r="A28" s="327" t="s">
        <v>230</v>
      </c>
      <c r="B28" s="321">
        <v>2.7504911591355601</v>
      </c>
      <c r="C28" s="322">
        <v>20.923379174852652</v>
      </c>
      <c r="D28" s="322">
        <v>-18.172888015717092</v>
      </c>
      <c r="E28" s="322">
        <v>71.428571428571431</v>
      </c>
      <c r="F28" s="322" t="s">
        <v>96</v>
      </c>
      <c r="G28" s="322" t="s">
        <v>96</v>
      </c>
      <c r="H28" s="322" t="s">
        <v>96</v>
      </c>
      <c r="I28" s="322" t="s">
        <v>96</v>
      </c>
      <c r="J28" s="322" t="s">
        <v>96</v>
      </c>
      <c r="K28" s="322" t="s">
        <v>96</v>
      </c>
      <c r="L28" s="322" t="s">
        <v>96</v>
      </c>
      <c r="M28" s="322" t="s">
        <v>96</v>
      </c>
      <c r="N28" s="322">
        <v>2.2593320235756384</v>
      </c>
      <c r="O28" s="324">
        <v>0.68762278978389002</v>
      </c>
    </row>
    <row r="29" spans="1:15" ht="18.75" customHeight="1">
      <c r="A29" s="327" t="s">
        <v>231</v>
      </c>
      <c r="B29" s="321">
        <v>6.445047489823609</v>
      </c>
      <c r="C29" s="322">
        <v>12.245590230664858</v>
      </c>
      <c r="D29" s="322">
        <v>-5.800542740841248</v>
      </c>
      <c r="E29" s="322">
        <v>94.736842105263165</v>
      </c>
      <c r="F29" s="322">
        <v>5.2631578947368416</v>
      </c>
      <c r="G29" s="322">
        <v>3.5087719298245617</v>
      </c>
      <c r="H29" s="322">
        <v>8.7719298245614024</v>
      </c>
      <c r="I29" s="322">
        <v>5.2631578947368416</v>
      </c>
      <c r="J29" s="322">
        <v>3.5087719298245617</v>
      </c>
      <c r="K29" s="322">
        <v>18.9328743545611</v>
      </c>
      <c r="L29" s="322">
        <v>8.7719298245614024</v>
      </c>
      <c r="M29" s="322">
        <v>10.526315789473683</v>
      </c>
      <c r="N29" s="322">
        <v>4.0479421076436006</v>
      </c>
      <c r="O29" s="324">
        <v>1.7073722297602896</v>
      </c>
    </row>
    <row r="30" spans="1:15" ht="18.75" customHeight="1">
      <c r="A30" s="327" t="s">
        <v>236</v>
      </c>
      <c r="B30" s="321">
        <v>4.5675020210185933</v>
      </c>
      <c r="C30" s="322">
        <v>15.440582053354891</v>
      </c>
      <c r="D30" s="322">
        <v>-10.873080032336297</v>
      </c>
      <c r="E30" s="322">
        <v>88.495575221238937</v>
      </c>
      <c r="F30" s="322">
        <v>17.699115044247787</v>
      </c>
      <c r="G30" s="322">
        <v>8.8495575221238933</v>
      </c>
      <c r="H30" s="322" t="s">
        <v>96</v>
      </c>
      <c r="I30" s="322" t="s">
        <v>96</v>
      </c>
      <c r="J30" s="322" t="s">
        <v>96</v>
      </c>
      <c r="K30" s="322">
        <v>34.188034188034194</v>
      </c>
      <c r="L30" s="322">
        <v>8.8495575221238933</v>
      </c>
      <c r="M30" s="322">
        <v>26.548672566371682</v>
      </c>
      <c r="N30" s="322">
        <v>3.7995149555375907</v>
      </c>
      <c r="O30" s="324">
        <v>1.8189167340339532</v>
      </c>
    </row>
    <row r="31" spans="1:15" ht="18.75" customHeight="1">
      <c r="A31" s="327" t="s">
        <v>243</v>
      </c>
      <c r="B31" s="321">
        <v>3.806584362139918</v>
      </c>
      <c r="C31" s="322">
        <v>21.399176954732511</v>
      </c>
      <c r="D31" s="322">
        <v>-17.592592592592595</v>
      </c>
      <c r="E31" s="322">
        <v>189.18918918918919</v>
      </c>
      <c r="F31" s="322" t="s">
        <v>96</v>
      </c>
      <c r="G31" s="322" t="s">
        <v>96</v>
      </c>
      <c r="H31" s="322" t="s">
        <v>96</v>
      </c>
      <c r="I31" s="322" t="s">
        <v>96</v>
      </c>
      <c r="J31" s="322" t="s">
        <v>96</v>
      </c>
      <c r="K31" s="322">
        <v>75</v>
      </c>
      <c r="L31" s="322">
        <v>54.054054054054056</v>
      </c>
      <c r="M31" s="322">
        <v>27.027027027027028</v>
      </c>
      <c r="N31" s="322">
        <v>2.6748971193415638</v>
      </c>
      <c r="O31" s="324">
        <v>1.1316872427983538</v>
      </c>
    </row>
    <row r="32" spans="1:15" ht="18.75" customHeight="1">
      <c r="A32" s="327" t="s">
        <v>267</v>
      </c>
      <c r="B32" s="321">
        <v>4.171632896305125</v>
      </c>
      <c r="C32" s="322">
        <v>10.965435041716329</v>
      </c>
      <c r="D32" s="322">
        <v>-6.7938021454112034</v>
      </c>
      <c r="E32" s="322">
        <v>85.714285714285708</v>
      </c>
      <c r="F32" s="322" t="s">
        <v>96</v>
      </c>
      <c r="G32" s="322" t="s">
        <v>96</v>
      </c>
      <c r="H32" s="322" t="s">
        <v>96</v>
      </c>
      <c r="I32" s="322" t="s">
        <v>96</v>
      </c>
      <c r="J32" s="322" t="s">
        <v>96</v>
      </c>
      <c r="K32" s="322">
        <v>27.777777777777775</v>
      </c>
      <c r="L32" s="322" t="s">
        <v>96</v>
      </c>
      <c r="M32" s="322">
        <v>28.571428571428569</v>
      </c>
      <c r="N32" s="322">
        <v>2.7413587604290823</v>
      </c>
      <c r="O32" s="324">
        <v>1.1918951132300357</v>
      </c>
    </row>
    <row r="33" spans="1:15" ht="18.75" customHeight="1">
      <c r="A33" s="327" t="s">
        <v>268</v>
      </c>
      <c r="B33" s="321">
        <v>8.626760563380282</v>
      </c>
      <c r="C33" s="322">
        <v>14.084507042253522</v>
      </c>
      <c r="D33" s="322">
        <v>-5.457746478873239</v>
      </c>
      <c r="E33" s="322">
        <v>102.04081632653062</v>
      </c>
      <c r="F33" s="322">
        <v>20.408163265306122</v>
      </c>
      <c r="G33" s="322">
        <v>20.408163265306122</v>
      </c>
      <c r="H33" s="322">
        <v>20.408163265306122</v>
      </c>
      <c r="I33" s="322" t="s">
        <v>96</v>
      </c>
      <c r="J33" s="322">
        <v>20.408163265306122</v>
      </c>
      <c r="K33" s="322" t="s">
        <v>96</v>
      </c>
      <c r="L33" s="322" t="s">
        <v>96</v>
      </c>
      <c r="M33" s="322" t="s">
        <v>96</v>
      </c>
      <c r="N33" s="322">
        <v>2.4647887323943665</v>
      </c>
      <c r="O33" s="324">
        <v>1.2323943661971832</v>
      </c>
    </row>
    <row r="34" spans="1:15" ht="18.75" customHeight="1">
      <c r="A34" s="327" t="s">
        <v>269</v>
      </c>
      <c r="B34" s="321">
        <v>6.0209424083769632</v>
      </c>
      <c r="C34" s="322">
        <v>13.612565445026178</v>
      </c>
      <c r="D34" s="322">
        <v>-7.5916230366492146</v>
      </c>
      <c r="E34" s="322">
        <v>144.92753623188406</v>
      </c>
      <c r="F34" s="322" t="s">
        <v>96</v>
      </c>
      <c r="G34" s="322" t="s">
        <v>96</v>
      </c>
      <c r="H34" s="322" t="s">
        <v>96</v>
      </c>
      <c r="I34" s="322" t="s">
        <v>96</v>
      </c>
      <c r="J34" s="322" t="s">
        <v>96</v>
      </c>
      <c r="K34" s="322">
        <v>28.169014084507044</v>
      </c>
      <c r="L34" s="322" t="s">
        <v>96</v>
      </c>
      <c r="M34" s="322">
        <v>28.985507246376812</v>
      </c>
      <c r="N34" s="322">
        <v>3.3158813263525304</v>
      </c>
      <c r="O34" s="324">
        <v>1.2216404886561956</v>
      </c>
    </row>
    <row r="35" spans="1:15" ht="18.75" customHeight="1">
      <c r="A35" s="327" t="s">
        <v>270</v>
      </c>
      <c r="B35" s="321">
        <v>5.8320373250388799</v>
      </c>
      <c r="C35" s="322">
        <v>16.018662519440127</v>
      </c>
      <c r="D35" s="322">
        <v>-10.186625194401245</v>
      </c>
      <c r="E35" s="322">
        <v>133.33333333333334</v>
      </c>
      <c r="F35" s="322" t="s">
        <v>96</v>
      </c>
      <c r="G35" s="322" t="s">
        <v>96</v>
      </c>
      <c r="H35" s="322" t="s">
        <v>96</v>
      </c>
      <c r="I35" s="322" t="s">
        <v>96</v>
      </c>
      <c r="J35" s="322" t="s">
        <v>96</v>
      </c>
      <c r="K35" s="322" t="s">
        <v>96</v>
      </c>
      <c r="L35" s="322" t="s">
        <v>96</v>
      </c>
      <c r="M35" s="322" t="s">
        <v>96</v>
      </c>
      <c r="N35" s="322">
        <v>4.5101088646967344</v>
      </c>
      <c r="O35" s="324">
        <v>1.6329704510108864</v>
      </c>
    </row>
    <row r="36" spans="1:15" ht="18.75" customHeight="1">
      <c r="A36" s="327" t="s">
        <v>271</v>
      </c>
      <c r="B36" s="321">
        <v>2.7310924369747895</v>
      </c>
      <c r="C36" s="322">
        <v>10.294117647058824</v>
      </c>
      <c r="D36" s="322">
        <v>-7.5630252100840334</v>
      </c>
      <c r="E36" s="322">
        <v>76.923076923076934</v>
      </c>
      <c r="F36" s="322" t="s">
        <v>96</v>
      </c>
      <c r="G36" s="322" t="s">
        <v>96</v>
      </c>
      <c r="H36" s="322" t="s">
        <v>96</v>
      </c>
      <c r="I36" s="322" t="s">
        <v>96</v>
      </c>
      <c r="J36" s="322" t="s">
        <v>96</v>
      </c>
      <c r="K36" s="322" t="s">
        <v>96</v>
      </c>
      <c r="L36" s="322" t="s">
        <v>96</v>
      </c>
      <c r="M36" s="322" t="s">
        <v>96</v>
      </c>
      <c r="N36" s="322">
        <v>3.5714285714285712</v>
      </c>
      <c r="O36" s="324">
        <v>0.84033613445378152</v>
      </c>
    </row>
    <row r="37" spans="1:15" s="334" customFormat="1" ht="18.75" customHeight="1">
      <c r="A37" s="329" t="s">
        <v>272</v>
      </c>
      <c r="B37" s="330">
        <v>5.0213582076540844</v>
      </c>
      <c r="C37" s="331">
        <v>14.497428297445733</v>
      </c>
      <c r="D37" s="331">
        <v>-9.4760700897916479</v>
      </c>
      <c r="E37" s="331">
        <v>112.84722222222223</v>
      </c>
      <c r="F37" s="331">
        <v>3.4722222222222219</v>
      </c>
      <c r="G37" s="331">
        <v>3.4722222222222219</v>
      </c>
      <c r="H37" s="331">
        <v>10.416666666666666</v>
      </c>
      <c r="I37" s="331">
        <v>8.6805555555555554</v>
      </c>
      <c r="J37" s="331">
        <v>1.7361111111111109</v>
      </c>
      <c r="K37" s="331">
        <v>30.303030303030305</v>
      </c>
      <c r="L37" s="331">
        <v>19.097222222222225</v>
      </c>
      <c r="M37" s="331">
        <v>12.152777777777779</v>
      </c>
      <c r="N37" s="331">
        <v>3.5742306686426639</v>
      </c>
      <c r="O37" s="333">
        <v>1.6825037049952054</v>
      </c>
    </row>
    <row r="38" spans="1:15" ht="18.75" customHeight="1">
      <c r="A38" s="327" t="s">
        <v>237</v>
      </c>
      <c r="B38" s="321">
        <v>4.4738500315059859</v>
      </c>
      <c r="C38" s="322">
        <v>16.383112791430371</v>
      </c>
      <c r="D38" s="322">
        <v>-11.909262759924387</v>
      </c>
      <c r="E38" s="322">
        <v>112.67605633802818</v>
      </c>
      <c r="F38" s="322" t="s">
        <v>96</v>
      </c>
      <c r="G38" s="322" t="s">
        <v>96</v>
      </c>
      <c r="H38" s="322">
        <v>28.169014084507044</v>
      </c>
      <c r="I38" s="322">
        <v>28.169014084507044</v>
      </c>
      <c r="J38" s="322" t="s">
        <v>96</v>
      </c>
      <c r="K38" s="322">
        <v>53.333333333333336</v>
      </c>
      <c r="L38" s="322">
        <v>42.25352112676056</v>
      </c>
      <c r="M38" s="322">
        <v>14.084507042253522</v>
      </c>
      <c r="N38" s="322">
        <v>3.2136105860113422</v>
      </c>
      <c r="O38" s="324">
        <v>1.1972274732199117</v>
      </c>
    </row>
    <row r="39" spans="1:15" ht="18.75" customHeight="1">
      <c r="A39" s="327" t="s">
        <v>239</v>
      </c>
      <c r="B39" s="321">
        <v>2.7568922305764412</v>
      </c>
      <c r="C39" s="322">
        <v>20.718462823725982</v>
      </c>
      <c r="D39" s="322">
        <v>-17.961570593149538</v>
      </c>
      <c r="E39" s="322">
        <v>90.909090909090907</v>
      </c>
      <c r="F39" s="322" t="s">
        <v>96</v>
      </c>
      <c r="G39" s="322" t="s">
        <v>96</v>
      </c>
      <c r="H39" s="322" t="s">
        <v>96</v>
      </c>
      <c r="I39" s="322" t="s">
        <v>96</v>
      </c>
      <c r="J39" s="322" t="s">
        <v>96</v>
      </c>
      <c r="K39" s="322" t="s">
        <v>96</v>
      </c>
      <c r="L39" s="322" t="s">
        <v>96</v>
      </c>
      <c r="M39" s="322" t="s">
        <v>96</v>
      </c>
      <c r="N39" s="322">
        <v>2.5898078529657478</v>
      </c>
      <c r="O39" s="324">
        <v>1.5873015873015872</v>
      </c>
    </row>
    <row r="40" spans="1:15" ht="18.75" customHeight="1">
      <c r="A40" s="327" t="s">
        <v>246</v>
      </c>
      <c r="B40" s="321">
        <v>6.000472478147886</v>
      </c>
      <c r="C40" s="322">
        <v>11.197732104890148</v>
      </c>
      <c r="D40" s="322">
        <v>-5.1972596267422633</v>
      </c>
      <c r="E40" s="322">
        <v>86.614173228346459</v>
      </c>
      <c r="F40" s="322">
        <v>3.9370078740157481</v>
      </c>
      <c r="G40" s="322">
        <v>3.9370078740157481</v>
      </c>
      <c r="H40" s="322">
        <v>11.811023622047244</v>
      </c>
      <c r="I40" s="322">
        <v>7.8740157480314963</v>
      </c>
      <c r="J40" s="322">
        <v>3.9370078740157481</v>
      </c>
      <c r="K40" s="322">
        <v>30.534351145038165</v>
      </c>
      <c r="L40" s="322">
        <v>19.685039370078741</v>
      </c>
      <c r="M40" s="322">
        <v>11.811023622047244</v>
      </c>
      <c r="N40" s="322">
        <v>4.5357902197023385</v>
      </c>
      <c r="O40" s="324">
        <v>2.0080321285140559</v>
      </c>
    </row>
    <row r="41" spans="1:15" ht="18.75" customHeight="1">
      <c r="A41" s="327" t="s">
        <v>247</v>
      </c>
      <c r="B41" s="321">
        <v>5.7619816908993</v>
      </c>
      <c r="C41" s="322">
        <v>14.16262789445342</v>
      </c>
      <c r="D41" s="322">
        <v>-8.4006462035541194</v>
      </c>
      <c r="E41" s="322">
        <v>121.49532710280374</v>
      </c>
      <c r="F41" s="322">
        <v>9.3457943925233646</v>
      </c>
      <c r="G41" s="322">
        <v>9.3457943925233646</v>
      </c>
      <c r="H41" s="322">
        <v>9.3457943925233646</v>
      </c>
      <c r="I41" s="322">
        <v>9.3457943925233646</v>
      </c>
      <c r="J41" s="322" t="s">
        <v>96</v>
      </c>
      <c r="K41" s="322">
        <v>44.642857142857146</v>
      </c>
      <c r="L41" s="322">
        <v>28.037383177570092</v>
      </c>
      <c r="M41" s="322">
        <v>18.691588785046729</v>
      </c>
      <c r="N41" s="322">
        <v>3.0694668820678515</v>
      </c>
      <c r="O41" s="324">
        <v>1.7770597738287559</v>
      </c>
    </row>
    <row r="42" spans="1:15" ht="18.75" customHeight="1">
      <c r="A42" s="327" t="s">
        <v>248</v>
      </c>
      <c r="B42" s="321">
        <v>2.9411764705882351</v>
      </c>
      <c r="C42" s="322">
        <v>20.588235294117649</v>
      </c>
      <c r="D42" s="322">
        <v>-17.647058823529413</v>
      </c>
      <c r="E42" s="322" t="s">
        <v>96</v>
      </c>
      <c r="F42" s="322" t="s">
        <v>96</v>
      </c>
      <c r="G42" s="322" t="s">
        <v>96</v>
      </c>
      <c r="H42" s="322" t="s">
        <v>96</v>
      </c>
      <c r="I42" s="322" t="s">
        <v>96</v>
      </c>
      <c r="J42" s="322" t="s">
        <v>96</v>
      </c>
      <c r="K42" s="322" t="s">
        <v>96</v>
      </c>
      <c r="L42" s="322" t="s">
        <v>96</v>
      </c>
      <c r="M42" s="322" t="s">
        <v>96</v>
      </c>
      <c r="N42" s="322">
        <v>2.2058823529411766</v>
      </c>
      <c r="O42" s="324">
        <v>2.4509803921568629</v>
      </c>
    </row>
    <row r="43" spans="1:15" ht="18.75" customHeight="1">
      <c r="A43" s="327" t="s">
        <v>273</v>
      </c>
      <c r="B43" s="321">
        <v>3.1932773109243695</v>
      </c>
      <c r="C43" s="322">
        <v>14.789915966386555</v>
      </c>
      <c r="D43" s="322">
        <v>-11.596638655462186</v>
      </c>
      <c r="E43" s="322">
        <v>105.26315789473684</v>
      </c>
      <c r="F43" s="322" t="s">
        <v>96</v>
      </c>
      <c r="G43" s="322" t="s">
        <v>96</v>
      </c>
      <c r="H43" s="322" t="s">
        <v>96</v>
      </c>
      <c r="I43" s="322" t="s">
        <v>96</v>
      </c>
      <c r="J43" s="322" t="s">
        <v>96</v>
      </c>
      <c r="K43" s="322" t="s">
        <v>96</v>
      </c>
      <c r="L43" s="322" t="s">
        <v>96</v>
      </c>
      <c r="M43" s="322" t="s">
        <v>96</v>
      </c>
      <c r="N43" s="322">
        <v>2.6890756302521011</v>
      </c>
      <c r="O43" s="324">
        <v>0.84033613445378152</v>
      </c>
    </row>
    <row r="44" spans="1:15" ht="18.75" customHeight="1">
      <c r="A44" s="327" t="s">
        <v>274</v>
      </c>
      <c r="B44" s="321">
        <v>4.6511627906976747</v>
      </c>
      <c r="C44" s="322">
        <v>22.997416020671835</v>
      </c>
      <c r="D44" s="322">
        <v>-18.34625322997416</v>
      </c>
      <c r="E44" s="322">
        <v>222.2222222222222</v>
      </c>
      <c r="F44" s="322" t="s">
        <v>96</v>
      </c>
      <c r="G44" s="322" t="s">
        <v>96</v>
      </c>
      <c r="H44" s="322" t="s">
        <v>96</v>
      </c>
      <c r="I44" s="322" t="s">
        <v>96</v>
      </c>
      <c r="J44" s="322" t="s">
        <v>96</v>
      </c>
      <c r="K44" s="322" t="s">
        <v>96</v>
      </c>
      <c r="L44" s="322" t="s">
        <v>96</v>
      </c>
      <c r="M44" s="322" t="s">
        <v>96</v>
      </c>
      <c r="N44" s="322">
        <v>3.3591731266149871</v>
      </c>
      <c r="O44" s="324">
        <v>1.5503875968992249</v>
      </c>
    </row>
    <row r="45" spans="1:15" ht="18.75" customHeight="1">
      <c r="A45" s="327" t="s">
        <v>275</v>
      </c>
      <c r="B45" s="321">
        <v>3.3175355450236967</v>
      </c>
      <c r="C45" s="322">
        <v>18.009478672985782</v>
      </c>
      <c r="D45" s="322">
        <v>-14.691943127962086</v>
      </c>
      <c r="E45" s="322">
        <v>142.85714285714286</v>
      </c>
      <c r="F45" s="322" t="s">
        <v>96</v>
      </c>
      <c r="G45" s="322" t="s">
        <v>96</v>
      </c>
      <c r="H45" s="322" t="s">
        <v>96</v>
      </c>
      <c r="I45" s="322" t="s">
        <v>96</v>
      </c>
      <c r="J45" s="322" t="s">
        <v>96</v>
      </c>
      <c r="K45" s="322" t="s">
        <v>96</v>
      </c>
      <c r="L45" s="322" t="s">
        <v>96</v>
      </c>
      <c r="M45" s="322" t="s">
        <v>96</v>
      </c>
      <c r="N45" s="322">
        <v>2.8436018957345972</v>
      </c>
      <c r="O45" s="324" t="s">
        <v>96</v>
      </c>
    </row>
    <row r="46" spans="1:15" ht="18.75" customHeight="1">
      <c r="A46" s="327" t="s">
        <v>276</v>
      </c>
      <c r="B46" s="321">
        <v>5.8238636363636367</v>
      </c>
      <c r="C46" s="322">
        <v>11.789772727272727</v>
      </c>
      <c r="D46" s="322">
        <v>-5.9659090909090908</v>
      </c>
      <c r="E46" s="322">
        <v>243.90243902439025</v>
      </c>
      <c r="F46" s="322" t="s">
        <v>96</v>
      </c>
      <c r="G46" s="322" t="s">
        <v>96</v>
      </c>
      <c r="H46" s="322" t="s">
        <v>96</v>
      </c>
      <c r="I46" s="322" t="s">
        <v>96</v>
      </c>
      <c r="J46" s="322" t="s">
        <v>96</v>
      </c>
      <c r="K46" s="322" t="s">
        <v>96</v>
      </c>
      <c r="L46" s="322" t="s">
        <v>96</v>
      </c>
      <c r="M46" s="322" t="s">
        <v>96</v>
      </c>
      <c r="N46" s="322">
        <v>3.4090909090909087</v>
      </c>
      <c r="O46" s="324">
        <v>1.7045454545454544</v>
      </c>
    </row>
    <row r="47" spans="1:15" ht="18.75" customHeight="1">
      <c r="A47" s="327" t="s">
        <v>277</v>
      </c>
      <c r="B47" s="321">
        <v>4.794520547945206</v>
      </c>
      <c r="C47" s="322">
        <v>12.328767123287671</v>
      </c>
      <c r="D47" s="322">
        <v>-7.5342465753424657</v>
      </c>
      <c r="E47" s="322">
        <v>142.85714285714286</v>
      </c>
      <c r="F47" s="322" t="s">
        <v>96</v>
      </c>
      <c r="G47" s="322" t="s">
        <v>96</v>
      </c>
      <c r="H47" s="322" t="s">
        <v>96</v>
      </c>
      <c r="I47" s="322" t="s">
        <v>96</v>
      </c>
      <c r="J47" s="322" t="s">
        <v>96</v>
      </c>
      <c r="K47" s="322">
        <v>66.666666666666671</v>
      </c>
      <c r="L47" s="322" t="s">
        <v>96</v>
      </c>
      <c r="M47" s="322">
        <v>71.428571428571431</v>
      </c>
      <c r="N47" s="322">
        <v>3.7671232876712328</v>
      </c>
      <c r="O47" s="324">
        <v>1.3698630136986301</v>
      </c>
    </row>
    <row r="48" spans="1:15" s="334" customFormat="1" ht="18.75" customHeight="1">
      <c r="A48" s="329" t="s">
        <v>278</v>
      </c>
      <c r="B48" s="330">
        <v>4.8293811451706192</v>
      </c>
      <c r="C48" s="331">
        <v>16.338924233661075</v>
      </c>
      <c r="D48" s="331">
        <v>-11.509543088490457</v>
      </c>
      <c r="E48" s="331">
        <v>131.7365269461078</v>
      </c>
      <c r="F48" s="331">
        <v>0</v>
      </c>
      <c r="G48" s="331">
        <v>0</v>
      </c>
      <c r="H48" s="331">
        <v>0</v>
      </c>
      <c r="I48" s="331">
        <v>0</v>
      </c>
      <c r="J48" s="331">
        <v>0</v>
      </c>
      <c r="K48" s="331">
        <v>40.229885057471265</v>
      </c>
      <c r="L48" s="331">
        <v>35.928143712574851</v>
      </c>
      <c r="M48" s="331">
        <v>5.9880239520958085</v>
      </c>
      <c r="N48" s="331">
        <v>3.3834586466165413</v>
      </c>
      <c r="O48" s="333">
        <v>1.156737998843262</v>
      </c>
    </row>
    <row r="49" spans="1:15" ht="18.75" customHeight="1">
      <c r="A49" s="327" t="s">
        <v>249</v>
      </c>
      <c r="B49" s="321">
        <v>5.2585832246849202</v>
      </c>
      <c r="C49" s="322">
        <v>15.601912212081704</v>
      </c>
      <c r="D49" s="322">
        <v>-10.343328987396784</v>
      </c>
      <c r="E49" s="322">
        <v>123.96694214876034</v>
      </c>
      <c r="F49" s="322" t="s">
        <v>96</v>
      </c>
      <c r="G49" s="322" t="s">
        <v>96</v>
      </c>
      <c r="H49" s="322" t="s">
        <v>96</v>
      </c>
      <c r="I49" s="322" t="s">
        <v>96</v>
      </c>
      <c r="J49" s="322" t="s">
        <v>96</v>
      </c>
      <c r="K49" s="322">
        <v>39.682539682539684</v>
      </c>
      <c r="L49" s="322">
        <v>41.32231404958678</v>
      </c>
      <c r="M49" s="322" t="s">
        <v>96</v>
      </c>
      <c r="N49" s="322">
        <v>3.7809647979139505</v>
      </c>
      <c r="O49" s="324">
        <v>1.1734028683181226</v>
      </c>
    </row>
    <row r="50" spans="1:15" ht="18.75" customHeight="1">
      <c r="A50" s="327" t="s">
        <v>279</v>
      </c>
      <c r="B50" s="321">
        <v>2.7108433734939759</v>
      </c>
      <c r="C50" s="322">
        <v>17.168674698795179</v>
      </c>
      <c r="D50" s="322">
        <v>-14.457831325301205</v>
      </c>
      <c r="E50" s="322">
        <v>0</v>
      </c>
      <c r="F50" s="322" t="s">
        <v>96</v>
      </c>
      <c r="G50" s="322" t="s">
        <v>96</v>
      </c>
      <c r="H50" s="322" t="s">
        <v>96</v>
      </c>
      <c r="I50" s="322" t="s">
        <v>96</v>
      </c>
      <c r="J50" s="322" t="s">
        <v>96</v>
      </c>
      <c r="K50" s="322" t="s">
        <v>96</v>
      </c>
      <c r="L50" s="322" t="s">
        <v>96</v>
      </c>
      <c r="M50" s="322" t="s">
        <v>96</v>
      </c>
      <c r="N50" s="322">
        <v>1.2048192771084338</v>
      </c>
      <c r="O50" s="324">
        <v>0.90361445783132532</v>
      </c>
    </row>
    <row r="51" spans="1:15" ht="18.75" customHeight="1">
      <c r="A51" s="327" t="s">
        <v>280</v>
      </c>
      <c r="B51" s="321">
        <v>4.1353383458646613</v>
      </c>
      <c r="C51" s="322">
        <v>19.548872180451127</v>
      </c>
      <c r="D51" s="322">
        <v>-15.413533834586467</v>
      </c>
      <c r="E51" s="322">
        <v>181.81818181818181</v>
      </c>
      <c r="F51" s="322" t="s">
        <v>96</v>
      </c>
      <c r="G51" s="322" t="s">
        <v>96</v>
      </c>
      <c r="H51" s="322" t="s">
        <v>96</v>
      </c>
      <c r="I51" s="322" t="s">
        <v>96</v>
      </c>
      <c r="J51" s="322" t="s">
        <v>96</v>
      </c>
      <c r="K51" s="322">
        <v>83.333333333333329</v>
      </c>
      <c r="L51" s="322">
        <v>90.909090909090907</v>
      </c>
      <c r="M51" s="322" t="s">
        <v>96</v>
      </c>
      <c r="N51" s="322">
        <v>3.3834586466165413</v>
      </c>
      <c r="O51" s="324">
        <v>2.255639097744361</v>
      </c>
    </row>
    <row r="52" spans="1:15" ht="18.75" customHeight="1">
      <c r="A52" s="327" t="s">
        <v>281</v>
      </c>
      <c r="B52" s="321">
        <v>4.7169811320754711</v>
      </c>
      <c r="C52" s="322">
        <v>16.981132075471699</v>
      </c>
      <c r="D52" s="322">
        <v>-12.264150943396228</v>
      </c>
      <c r="E52" s="322">
        <v>300</v>
      </c>
      <c r="F52" s="322" t="s">
        <v>96</v>
      </c>
      <c r="G52" s="322" t="s">
        <v>96</v>
      </c>
      <c r="H52" s="322" t="s">
        <v>96</v>
      </c>
      <c r="I52" s="322" t="s">
        <v>96</v>
      </c>
      <c r="J52" s="322" t="s">
        <v>96</v>
      </c>
      <c r="K52" s="322" t="s">
        <v>96</v>
      </c>
      <c r="L52" s="322" t="s">
        <v>96</v>
      </c>
      <c r="M52" s="322" t="s">
        <v>96</v>
      </c>
      <c r="N52" s="322">
        <v>1.8867924528301887</v>
      </c>
      <c r="O52" s="324">
        <v>0.94339622641509435</v>
      </c>
    </row>
    <row r="53" spans="1:15" ht="18.75" customHeight="1">
      <c r="A53" s="327" t="s">
        <v>282</v>
      </c>
      <c r="B53" s="321">
        <v>4.6109510086455332</v>
      </c>
      <c r="C53" s="322">
        <v>17.579250720461093</v>
      </c>
      <c r="D53" s="322">
        <v>-12.968299711815563</v>
      </c>
      <c r="E53" s="322">
        <v>125</v>
      </c>
      <c r="F53" s="322" t="s">
        <v>96</v>
      </c>
      <c r="G53" s="322" t="s">
        <v>96</v>
      </c>
      <c r="H53" s="322" t="s">
        <v>96</v>
      </c>
      <c r="I53" s="322" t="s">
        <v>96</v>
      </c>
      <c r="J53" s="322" t="s">
        <v>96</v>
      </c>
      <c r="K53" s="322">
        <v>58.823529411764703</v>
      </c>
      <c r="L53" s="322" t="s">
        <v>96</v>
      </c>
      <c r="M53" s="322">
        <v>62.5</v>
      </c>
      <c r="N53" s="322">
        <v>3.7463976945244957</v>
      </c>
      <c r="O53" s="324">
        <v>0.57636887608069165</v>
      </c>
    </row>
    <row r="54" spans="1:15" s="334" customFormat="1" ht="18.75" customHeight="1">
      <c r="A54" s="329" t="s">
        <v>283</v>
      </c>
      <c r="B54" s="330">
        <v>7.9265562024182712</v>
      </c>
      <c r="C54" s="331">
        <v>10.277653381101656</v>
      </c>
      <c r="D54" s="331">
        <v>-2.3510971786833856</v>
      </c>
      <c r="E54" s="331">
        <v>93.220338983050851</v>
      </c>
      <c r="F54" s="331">
        <v>0</v>
      </c>
      <c r="G54" s="331">
        <v>0</v>
      </c>
      <c r="H54" s="331">
        <v>2.8248587570621471</v>
      </c>
      <c r="I54" s="331">
        <v>2.8248587570621471</v>
      </c>
      <c r="J54" s="331">
        <v>0</v>
      </c>
      <c r="K54" s="331">
        <v>27.472527472527471</v>
      </c>
      <c r="L54" s="331">
        <v>5.6497175141242941</v>
      </c>
      <c r="M54" s="331">
        <v>22.598870056497177</v>
      </c>
      <c r="N54" s="331">
        <v>4.9708911777877294</v>
      </c>
      <c r="O54" s="333">
        <v>1.5450067174205107</v>
      </c>
    </row>
    <row r="55" spans="1:15" ht="18.75" customHeight="1">
      <c r="A55" s="327" t="s">
        <v>250</v>
      </c>
      <c r="B55" s="321">
        <v>7.7085088458298232</v>
      </c>
      <c r="C55" s="322">
        <v>9.2670598146588041</v>
      </c>
      <c r="D55" s="322">
        <v>-1.5585509688289807</v>
      </c>
      <c r="E55" s="322">
        <v>125.68306010928961</v>
      </c>
      <c r="F55" s="322" t="s">
        <v>96</v>
      </c>
      <c r="G55" s="322" t="s">
        <v>96</v>
      </c>
      <c r="H55" s="322">
        <v>5.4644808743169397</v>
      </c>
      <c r="I55" s="322">
        <v>5.4644808743169397</v>
      </c>
      <c r="J55" s="322" t="s">
        <v>96</v>
      </c>
      <c r="K55" s="322">
        <v>31.746031746031743</v>
      </c>
      <c r="L55" s="322">
        <v>10.928961748633879</v>
      </c>
      <c r="M55" s="322">
        <v>21.857923497267759</v>
      </c>
      <c r="N55" s="322">
        <v>4.5492839090143216</v>
      </c>
      <c r="O55" s="324">
        <v>1.5164279696714407</v>
      </c>
    </row>
    <row r="56" spans="1:15" ht="18.75" customHeight="1">
      <c r="A56" s="327" t="s">
        <v>284</v>
      </c>
      <c r="B56" s="321">
        <v>8.2897033158813276</v>
      </c>
      <c r="C56" s="322">
        <v>9.0750436300174524</v>
      </c>
      <c r="D56" s="322">
        <v>-0.78534031413612571</v>
      </c>
      <c r="E56" s="322">
        <v>73.68421052631578</v>
      </c>
      <c r="F56" s="322" t="s">
        <v>96</v>
      </c>
      <c r="G56" s="322" t="s">
        <v>96</v>
      </c>
      <c r="H56" s="322" t="s">
        <v>96</v>
      </c>
      <c r="I56" s="322" t="s">
        <v>96</v>
      </c>
      <c r="J56" s="322" t="s">
        <v>96</v>
      </c>
      <c r="K56" s="322">
        <v>20.618556701030929</v>
      </c>
      <c r="L56" s="322" t="s">
        <v>96</v>
      </c>
      <c r="M56" s="322">
        <v>21.052631578947366</v>
      </c>
      <c r="N56" s="322">
        <v>7.0680628272251314</v>
      </c>
      <c r="O56" s="324">
        <v>1.6579406631762652</v>
      </c>
    </row>
    <row r="57" spans="1:15" ht="18.75" customHeight="1">
      <c r="A57" s="327" t="s">
        <v>285</v>
      </c>
      <c r="B57" s="321">
        <v>9.4795539033457246</v>
      </c>
      <c r="C57" s="322">
        <v>13.568773234200743</v>
      </c>
      <c r="D57" s="322">
        <v>-4.0892193308550189</v>
      </c>
      <c r="E57" s="322">
        <v>39.215686274509807</v>
      </c>
      <c r="F57" s="322" t="s">
        <v>96</v>
      </c>
      <c r="G57" s="322" t="s">
        <v>96</v>
      </c>
      <c r="H57" s="322" t="s">
        <v>96</v>
      </c>
      <c r="I57" s="322" t="s">
        <v>96</v>
      </c>
      <c r="J57" s="322" t="s">
        <v>96</v>
      </c>
      <c r="K57" s="322" t="s">
        <v>96</v>
      </c>
      <c r="L57" s="322" t="s">
        <v>96</v>
      </c>
      <c r="M57" s="322" t="s">
        <v>96</v>
      </c>
      <c r="N57" s="322">
        <v>2.2304832713754648</v>
      </c>
      <c r="O57" s="324">
        <v>0.74349442379182151</v>
      </c>
    </row>
    <row r="58" spans="1:15" ht="18.75" customHeight="1">
      <c r="A58" s="327" t="s">
        <v>286</v>
      </c>
      <c r="B58" s="321">
        <v>6.9343065693430663</v>
      </c>
      <c r="C58" s="322">
        <v>18.248175182481749</v>
      </c>
      <c r="D58" s="322">
        <v>-11.313868613138688</v>
      </c>
      <c r="E58" s="322">
        <v>52.631578947368418</v>
      </c>
      <c r="F58" s="322" t="s">
        <v>96</v>
      </c>
      <c r="G58" s="322" t="s">
        <v>96</v>
      </c>
      <c r="H58" s="322" t="s">
        <v>96</v>
      </c>
      <c r="I58" s="322" t="s">
        <v>96</v>
      </c>
      <c r="J58" s="322" t="s">
        <v>96</v>
      </c>
      <c r="K58" s="322">
        <v>95.238095238095227</v>
      </c>
      <c r="L58" s="322" t="s">
        <v>96</v>
      </c>
      <c r="M58" s="322">
        <v>105.26315789473684</v>
      </c>
      <c r="N58" s="322">
        <v>5.1094890510948909</v>
      </c>
      <c r="O58" s="324">
        <v>1.4598540145985401</v>
      </c>
    </row>
    <row r="59" spans="1:15" ht="18.75" customHeight="1">
      <c r="A59" s="327" t="s">
        <v>287</v>
      </c>
      <c r="B59" s="321">
        <v>4.477611940298508</v>
      </c>
      <c r="C59" s="322">
        <v>8.9552238805970159</v>
      </c>
      <c r="D59" s="322">
        <v>-4.477611940298508</v>
      </c>
      <c r="E59" s="322">
        <v>0</v>
      </c>
      <c r="F59" s="322" t="s">
        <v>96</v>
      </c>
      <c r="G59" s="322" t="s">
        <v>96</v>
      </c>
      <c r="H59" s="322" t="s">
        <v>96</v>
      </c>
      <c r="I59" s="322" t="s">
        <v>96</v>
      </c>
      <c r="J59" s="322" t="s">
        <v>96</v>
      </c>
      <c r="K59" s="322" t="s">
        <v>96</v>
      </c>
      <c r="L59" s="322" t="s">
        <v>96</v>
      </c>
      <c r="M59" s="322" t="s">
        <v>96</v>
      </c>
      <c r="N59" s="322">
        <v>5.2238805970149258</v>
      </c>
      <c r="O59" s="324">
        <v>4.477611940298508</v>
      </c>
    </row>
    <row r="60" spans="1:15" s="334" customFormat="1" ht="18.75" customHeight="1">
      <c r="A60" s="329" t="s">
        <v>288</v>
      </c>
      <c r="B60" s="330">
        <v>7.0842332613390937</v>
      </c>
      <c r="C60" s="331">
        <v>12.728581713462923</v>
      </c>
      <c r="D60" s="331">
        <v>-5.6443484521238299</v>
      </c>
      <c r="E60" s="331">
        <v>107.72357723577237</v>
      </c>
      <c r="F60" s="331">
        <v>2.0325203252032522</v>
      </c>
      <c r="G60" s="331">
        <v>0</v>
      </c>
      <c r="H60" s="331">
        <v>0</v>
      </c>
      <c r="I60" s="331">
        <v>0</v>
      </c>
      <c r="J60" s="331">
        <v>0</v>
      </c>
      <c r="K60" s="331">
        <v>31.496062992125985</v>
      </c>
      <c r="L60" s="331">
        <v>10.16260162601626</v>
      </c>
      <c r="M60" s="331">
        <v>22.357723577235774</v>
      </c>
      <c r="N60" s="331">
        <v>3.9452843772498203</v>
      </c>
      <c r="O60" s="333">
        <v>1.5982721382289418</v>
      </c>
    </row>
    <row r="61" spans="1:15" ht="18.75" customHeight="1">
      <c r="A61" s="327" t="s">
        <v>241</v>
      </c>
      <c r="B61" s="321">
        <v>4.7098001902949571</v>
      </c>
      <c r="C61" s="322">
        <v>13.177925784966698</v>
      </c>
      <c r="D61" s="322">
        <v>-8.46812559467174</v>
      </c>
      <c r="E61" s="322">
        <v>90.909090909090907</v>
      </c>
      <c r="F61" s="322" t="s">
        <v>96</v>
      </c>
      <c r="G61" s="322" t="s">
        <v>96</v>
      </c>
      <c r="H61" s="322" t="s">
        <v>96</v>
      </c>
      <c r="I61" s="322" t="s">
        <v>96</v>
      </c>
      <c r="J61" s="322" t="s">
        <v>96</v>
      </c>
      <c r="K61" s="322">
        <v>74.766355140186917</v>
      </c>
      <c r="L61" s="322">
        <v>20.202020202020204</v>
      </c>
      <c r="M61" s="322">
        <v>60.606060606060609</v>
      </c>
      <c r="N61" s="322">
        <v>3.3777354900095151</v>
      </c>
      <c r="O61" s="324">
        <v>1.7126546146527115</v>
      </c>
    </row>
    <row r="62" spans="1:15" ht="18.75" customHeight="1">
      <c r="A62" s="327" t="s">
        <v>242</v>
      </c>
      <c r="B62" s="321">
        <v>9.5940959409594093</v>
      </c>
      <c r="C62" s="322">
        <v>11.20429386112043</v>
      </c>
      <c r="D62" s="322">
        <v>-1.6101979201610197</v>
      </c>
      <c r="E62" s="322">
        <v>118.88111888111888</v>
      </c>
      <c r="F62" s="322">
        <v>3.4965034965034967</v>
      </c>
      <c r="G62" s="322" t="s">
        <v>96</v>
      </c>
      <c r="H62" s="322" t="s">
        <v>96</v>
      </c>
      <c r="I62" s="322" t="s">
        <v>96</v>
      </c>
      <c r="J62" s="322" t="s">
        <v>96</v>
      </c>
      <c r="K62" s="322">
        <v>13.793103448275861</v>
      </c>
      <c r="L62" s="322">
        <v>3.4965034965034967</v>
      </c>
      <c r="M62" s="322">
        <v>10.48951048951049</v>
      </c>
      <c r="N62" s="322">
        <v>5.0318685005031867</v>
      </c>
      <c r="O62" s="324">
        <v>1.8114726601811473</v>
      </c>
    </row>
    <row r="63" spans="1:15" ht="18.75" customHeight="1">
      <c r="A63" s="327" t="s">
        <v>289</v>
      </c>
      <c r="B63" s="321">
        <v>6.6844919786096257</v>
      </c>
      <c r="C63" s="322">
        <v>16.844919786096256</v>
      </c>
      <c r="D63" s="322">
        <v>-10.160427807486631</v>
      </c>
      <c r="E63" s="322">
        <v>0</v>
      </c>
      <c r="F63" s="322" t="s">
        <v>96</v>
      </c>
      <c r="G63" s="322" t="s">
        <v>96</v>
      </c>
      <c r="H63" s="322" t="s">
        <v>96</v>
      </c>
      <c r="I63" s="322" t="s">
        <v>96</v>
      </c>
      <c r="J63" s="322" t="s">
        <v>96</v>
      </c>
      <c r="K63" s="322">
        <v>74.074074074074076</v>
      </c>
      <c r="L63" s="322">
        <v>40</v>
      </c>
      <c r="M63" s="322">
        <v>40</v>
      </c>
      <c r="N63" s="322">
        <v>2.1390374331550803</v>
      </c>
      <c r="O63" s="324">
        <v>1.0695187165775402</v>
      </c>
    </row>
    <row r="64" spans="1:15" ht="18.75" customHeight="1">
      <c r="A64" s="327" t="s">
        <v>290</v>
      </c>
      <c r="B64" s="321">
        <v>4.9275362318840576</v>
      </c>
      <c r="C64" s="322">
        <v>14.782608695652174</v>
      </c>
      <c r="D64" s="322">
        <v>-9.8550724637681153</v>
      </c>
      <c r="E64" s="322">
        <v>58.823529411764703</v>
      </c>
      <c r="F64" s="322" t="s">
        <v>96</v>
      </c>
      <c r="G64" s="322" t="s">
        <v>96</v>
      </c>
      <c r="H64" s="322" t="s">
        <v>96</v>
      </c>
      <c r="I64" s="322" t="s">
        <v>96</v>
      </c>
      <c r="J64" s="322" t="s">
        <v>96</v>
      </c>
      <c r="K64" s="322">
        <v>55.55555555555555</v>
      </c>
      <c r="L64" s="322">
        <v>58.823529411764703</v>
      </c>
      <c r="M64" s="322" t="s">
        <v>96</v>
      </c>
      <c r="N64" s="322">
        <v>2.318840579710145</v>
      </c>
      <c r="O64" s="324">
        <v>1.4492753623188406</v>
      </c>
    </row>
    <row r="65" spans="1:15" ht="18.75" customHeight="1">
      <c r="A65" s="327" t="s">
        <v>291</v>
      </c>
      <c r="B65" s="321">
        <v>6.2841530054644812</v>
      </c>
      <c r="C65" s="322">
        <v>17.486338797814209</v>
      </c>
      <c r="D65" s="322">
        <v>-11.202185792349727</v>
      </c>
      <c r="E65" s="322">
        <v>86.956521739130437</v>
      </c>
      <c r="F65" s="322" t="s">
        <v>96</v>
      </c>
      <c r="G65" s="322" t="s">
        <v>96</v>
      </c>
      <c r="H65" s="322" t="s">
        <v>96</v>
      </c>
      <c r="I65" s="322" t="s">
        <v>96</v>
      </c>
      <c r="J65" s="322" t="s">
        <v>96</v>
      </c>
      <c r="K65" s="322" t="s">
        <v>96</v>
      </c>
      <c r="L65" s="322" t="s">
        <v>96</v>
      </c>
      <c r="M65" s="322" t="s">
        <v>96</v>
      </c>
      <c r="N65" s="322">
        <v>2.459016393442623</v>
      </c>
      <c r="O65" s="324">
        <v>1.639344262295082</v>
      </c>
    </row>
    <row r="66" spans="1:15" ht="18.75" customHeight="1">
      <c r="A66" s="327" t="s">
        <v>292</v>
      </c>
      <c r="B66" s="321">
        <v>5.2</v>
      </c>
      <c r="C66" s="322">
        <v>13.2</v>
      </c>
      <c r="D66" s="322">
        <v>-8</v>
      </c>
      <c r="E66" s="322">
        <v>153.84615384615387</v>
      </c>
      <c r="F66" s="322" t="s">
        <v>96</v>
      </c>
      <c r="G66" s="322" t="s">
        <v>96</v>
      </c>
      <c r="H66" s="322" t="s">
        <v>96</v>
      </c>
      <c r="I66" s="322" t="s">
        <v>96</v>
      </c>
      <c r="J66" s="322" t="s">
        <v>96</v>
      </c>
      <c r="K66" s="322">
        <v>37.037037037037038</v>
      </c>
      <c r="L66" s="322" t="s">
        <v>96</v>
      </c>
      <c r="M66" s="322">
        <v>38.461538461538467</v>
      </c>
      <c r="N66" s="322">
        <v>3.2</v>
      </c>
      <c r="O66" s="324">
        <v>1</v>
      </c>
    </row>
    <row r="67" spans="1:15" ht="18.75" customHeight="1">
      <c r="A67" s="327" t="s">
        <v>293</v>
      </c>
      <c r="B67" s="321">
        <v>4.2553191489361701</v>
      </c>
      <c r="C67" s="322">
        <v>9.5744680851063837</v>
      </c>
      <c r="D67" s="322">
        <v>-5.3191489361702127</v>
      </c>
      <c r="E67" s="322">
        <v>0</v>
      </c>
      <c r="F67" s="322" t="s">
        <v>96</v>
      </c>
      <c r="G67" s="322" t="s">
        <v>96</v>
      </c>
      <c r="H67" s="322" t="s">
        <v>96</v>
      </c>
      <c r="I67" s="322" t="s">
        <v>96</v>
      </c>
      <c r="J67" s="322" t="s">
        <v>96</v>
      </c>
      <c r="K67" s="322" t="s">
        <v>96</v>
      </c>
      <c r="L67" s="322" t="s">
        <v>96</v>
      </c>
      <c r="M67" s="322" t="s">
        <v>96</v>
      </c>
      <c r="N67" s="322">
        <v>3.1914893617021276</v>
      </c>
      <c r="O67" s="324">
        <v>1.0638297872340425</v>
      </c>
    </row>
    <row r="68" spans="1:15" s="320" customFormat="1" ht="18.75" customHeight="1">
      <c r="A68" s="327" t="s">
        <v>294</v>
      </c>
      <c r="B68" s="321">
        <v>6.5</v>
      </c>
      <c r="C68" s="322">
        <v>10.9</v>
      </c>
      <c r="D68" s="322">
        <v>-0.42712226374799789</v>
      </c>
      <c r="E68" s="322">
        <v>250</v>
      </c>
      <c r="F68" s="322" t="s">
        <v>96</v>
      </c>
      <c r="G68" s="322" t="s">
        <v>96</v>
      </c>
      <c r="H68" s="322" t="s">
        <v>96</v>
      </c>
      <c r="I68" s="322" t="s">
        <v>96</v>
      </c>
      <c r="J68" s="322" t="s">
        <v>96</v>
      </c>
      <c r="K68" s="322" t="s">
        <v>96</v>
      </c>
      <c r="L68" s="322" t="s">
        <v>96</v>
      </c>
      <c r="M68" s="322" t="s">
        <v>96</v>
      </c>
      <c r="N68" s="322">
        <v>4.9000000000000004</v>
      </c>
      <c r="O68" s="324" t="s">
        <v>96</v>
      </c>
    </row>
    <row r="69" spans="1:15" s="334" customFormat="1" ht="18.75" customHeight="1">
      <c r="A69" s="329" t="s">
        <v>295</v>
      </c>
      <c r="B69" s="330">
        <v>7.1490467937608324</v>
      </c>
      <c r="C69" s="331">
        <v>14.904679376083189</v>
      </c>
      <c r="D69" s="331">
        <v>-7.7556325823223569</v>
      </c>
      <c r="E69" s="331">
        <v>54.54545454545454</v>
      </c>
      <c r="F69" s="331">
        <v>0</v>
      </c>
      <c r="G69" s="331">
        <v>0</v>
      </c>
      <c r="H69" s="331">
        <v>12.121212121212121</v>
      </c>
      <c r="I69" s="331">
        <v>12.121212121212121</v>
      </c>
      <c r="J69" s="331">
        <v>0</v>
      </c>
      <c r="K69" s="331">
        <v>51.724137931034484</v>
      </c>
      <c r="L69" s="331">
        <v>30.303030303030305</v>
      </c>
      <c r="M69" s="331">
        <v>24.242424242424242</v>
      </c>
      <c r="N69" s="331">
        <v>4.6793760831889077</v>
      </c>
      <c r="O69" s="333">
        <v>1.3864818024263432</v>
      </c>
    </row>
    <row r="70" spans="1:15" ht="18.75" customHeight="1">
      <c r="A70" s="327" t="s">
        <v>296</v>
      </c>
      <c r="B70" s="321">
        <v>9.4098883572567775</v>
      </c>
      <c r="C70" s="322">
        <v>13.716108452950559</v>
      </c>
      <c r="D70" s="322">
        <v>-4.3062200956937797</v>
      </c>
      <c r="E70" s="322">
        <v>50.847457627118651</v>
      </c>
      <c r="F70" s="322" t="s">
        <v>96</v>
      </c>
      <c r="G70" s="323" t="s">
        <v>96</v>
      </c>
      <c r="H70" s="322" t="s">
        <v>96</v>
      </c>
      <c r="I70" s="322" t="s">
        <v>96</v>
      </c>
      <c r="J70" s="322" t="s">
        <v>96</v>
      </c>
      <c r="K70" s="322">
        <v>16.666666666666668</v>
      </c>
      <c r="L70" s="322" t="s">
        <v>96</v>
      </c>
      <c r="M70" s="322">
        <v>16.949152542372882</v>
      </c>
      <c r="N70" s="322">
        <v>6.2200956937799043</v>
      </c>
      <c r="O70" s="324">
        <v>1.1164274322169059</v>
      </c>
    </row>
    <row r="71" spans="1:15" ht="18.75" customHeight="1">
      <c r="A71" s="327" t="s">
        <v>297</v>
      </c>
      <c r="B71" s="321">
        <v>6.8296189791516895</v>
      </c>
      <c r="C71" s="322">
        <v>14.809489575844715</v>
      </c>
      <c r="D71" s="322">
        <v>-7.9798705966930266</v>
      </c>
      <c r="E71" s="322">
        <v>63.15789473684211</v>
      </c>
      <c r="F71" s="322" t="s">
        <v>96</v>
      </c>
      <c r="G71" s="323" t="s">
        <v>96</v>
      </c>
      <c r="H71" s="323">
        <v>10.526315789473683</v>
      </c>
      <c r="I71" s="323">
        <v>10.526315789473683</v>
      </c>
      <c r="J71" s="323" t="s">
        <v>96</v>
      </c>
      <c r="K71" s="322">
        <v>40.404040404040408</v>
      </c>
      <c r="L71" s="322">
        <v>31.578947368421055</v>
      </c>
      <c r="M71" s="322">
        <v>10.526315789473683</v>
      </c>
      <c r="N71" s="322">
        <v>4.1696621135873473</v>
      </c>
      <c r="O71" s="324">
        <v>1.7972681524083394</v>
      </c>
    </row>
    <row r="72" spans="1:15" ht="18.75" customHeight="1">
      <c r="A72" s="327" t="s">
        <v>298</v>
      </c>
      <c r="B72" s="321">
        <v>4.4198895027624312</v>
      </c>
      <c r="C72" s="322">
        <v>19.337016574585636</v>
      </c>
      <c r="D72" s="322">
        <v>-14.917127071823204</v>
      </c>
      <c r="E72" s="322">
        <v>0</v>
      </c>
      <c r="F72" s="322" t="s">
        <v>96</v>
      </c>
      <c r="G72" s="323" t="s">
        <v>96</v>
      </c>
      <c r="H72" s="323" t="s">
        <v>96</v>
      </c>
      <c r="I72" s="323" t="s">
        <v>96</v>
      </c>
      <c r="J72" s="323" t="s">
        <v>96</v>
      </c>
      <c r="K72" s="322">
        <v>272.72727272727269</v>
      </c>
      <c r="L72" s="322">
        <v>125</v>
      </c>
      <c r="M72" s="322">
        <v>250</v>
      </c>
      <c r="N72" s="322">
        <v>4.4198895027624312</v>
      </c>
      <c r="O72" s="324" t="s">
        <v>96</v>
      </c>
    </row>
    <row r="73" spans="1:15" ht="18.75" customHeight="1">
      <c r="A73" s="327" t="s">
        <v>299</v>
      </c>
      <c r="B73" s="321">
        <v>2.7522935779816518</v>
      </c>
      <c r="C73" s="322">
        <v>15.596330275229359</v>
      </c>
      <c r="D73" s="322">
        <v>-12.844036697247708</v>
      </c>
      <c r="E73" s="322">
        <v>0</v>
      </c>
      <c r="F73" s="322" t="s">
        <v>96</v>
      </c>
      <c r="G73" s="323" t="s">
        <v>96</v>
      </c>
      <c r="H73" s="322">
        <v>333.33333333333331</v>
      </c>
      <c r="I73" s="322">
        <v>333.33333333333331</v>
      </c>
      <c r="J73" s="322" t="s">
        <v>96</v>
      </c>
      <c r="K73" s="322">
        <v>250</v>
      </c>
      <c r="L73" s="322">
        <v>333.33333333333331</v>
      </c>
      <c r="M73" s="322" t="s">
        <v>96</v>
      </c>
      <c r="N73" s="322">
        <v>2.7522935779816518</v>
      </c>
      <c r="O73" s="324" t="s">
        <v>96</v>
      </c>
    </row>
    <row r="74" spans="1:15" s="334" customFormat="1" ht="18.75" customHeight="1">
      <c r="A74" s="329" t="s">
        <v>300</v>
      </c>
      <c r="B74" s="330">
        <v>7.4113856068743287</v>
      </c>
      <c r="C74" s="331">
        <v>14.151450053705693</v>
      </c>
      <c r="D74" s="331">
        <v>-6.7400644468313642</v>
      </c>
      <c r="E74" s="331">
        <v>90.579710144927532</v>
      </c>
      <c r="F74" s="331">
        <v>5.4347826086956523</v>
      </c>
      <c r="G74" s="332">
        <v>3.6231884057971016</v>
      </c>
      <c r="H74" s="331">
        <v>7.2463768115942031</v>
      </c>
      <c r="I74" s="331">
        <v>3.6231884057971016</v>
      </c>
      <c r="J74" s="331">
        <v>3.6231884057971016</v>
      </c>
      <c r="K74" s="331">
        <v>38.327526132404181</v>
      </c>
      <c r="L74" s="331">
        <v>10.869565217391305</v>
      </c>
      <c r="M74" s="331">
        <v>28.985507246376812</v>
      </c>
      <c r="N74" s="331">
        <v>4.3098818474758325</v>
      </c>
      <c r="O74" s="333">
        <v>1.8528464017185822</v>
      </c>
    </row>
    <row r="75" spans="1:15" ht="18.75" customHeight="1">
      <c r="A75" s="327" t="s">
        <v>301</v>
      </c>
      <c r="B75" s="321">
        <v>7.2289156626506026</v>
      </c>
      <c r="C75" s="322">
        <v>18.072289156626507</v>
      </c>
      <c r="D75" s="322">
        <v>-10.843373493975903</v>
      </c>
      <c r="E75" s="322">
        <v>0</v>
      </c>
      <c r="F75" s="322" t="s">
        <v>96</v>
      </c>
      <c r="G75" s="323" t="s">
        <v>96</v>
      </c>
      <c r="H75" s="322" t="s">
        <v>96</v>
      </c>
      <c r="I75" s="322" t="s">
        <v>96</v>
      </c>
      <c r="J75" s="322" t="s">
        <v>96</v>
      </c>
      <c r="K75" s="322">
        <v>76.923076923076934</v>
      </c>
      <c r="L75" s="322" t="s">
        <v>96</v>
      </c>
      <c r="M75" s="322">
        <v>83.333333333333329</v>
      </c>
      <c r="N75" s="322">
        <v>2.4096385542168677</v>
      </c>
      <c r="O75" s="324">
        <v>3.0120481927710845</v>
      </c>
    </row>
    <row r="76" spans="1:15" ht="18.75" customHeight="1">
      <c r="A76" s="327" t="s">
        <v>302</v>
      </c>
      <c r="B76" s="321">
        <v>9.0909090909090899</v>
      </c>
      <c r="C76" s="322">
        <v>16.363636363636363</v>
      </c>
      <c r="D76" s="322">
        <v>-7.2727272727272725</v>
      </c>
      <c r="E76" s="322">
        <v>66.666666666666671</v>
      </c>
      <c r="F76" s="322" t="s">
        <v>96</v>
      </c>
      <c r="G76" s="323" t="s">
        <v>96</v>
      </c>
      <c r="H76" s="323" t="s">
        <v>96</v>
      </c>
      <c r="I76" s="323" t="s">
        <v>96</v>
      </c>
      <c r="J76" s="322" t="s">
        <v>96</v>
      </c>
      <c r="K76" s="322" t="s">
        <v>96</v>
      </c>
      <c r="L76" s="322" t="s">
        <v>96</v>
      </c>
      <c r="M76" s="322" t="s">
        <v>96</v>
      </c>
      <c r="N76" s="322">
        <v>3.3333333333333335</v>
      </c>
      <c r="O76" s="324">
        <v>1.5151515151515151</v>
      </c>
    </row>
    <row r="77" spans="1:15" ht="18.75" customHeight="1">
      <c r="A77" s="327" t="s">
        <v>303</v>
      </c>
      <c r="B77" s="321">
        <v>5.5727554179566567</v>
      </c>
      <c r="C77" s="322">
        <v>13.622291021671828</v>
      </c>
      <c r="D77" s="322">
        <v>-8.0495356037151691</v>
      </c>
      <c r="E77" s="322">
        <v>55.55555555555555</v>
      </c>
      <c r="F77" s="322" t="s">
        <v>96</v>
      </c>
      <c r="G77" s="323" t="s">
        <v>96</v>
      </c>
      <c r="H77" s="323" t="s">
        <v>96</v>
      </c>
      <c r="I77" s="323" t="s">
        <v>96</v>
      </c>
      <c r="J77" s="322" t="s">
        <v>96</v>
      </c>
      <c r="K77" s="322">
        <v>217.39130434782609</v>
      </c>
      <c r="L77" s="322">
        <v>166.66666666666666</v>
      </c>
      <c r="M77" s="322">
        <v>111.1111111111111</v>
      </c>
      <c r="N77" s="322">
        <v>6.5015479876160986</v>
      </c>
      <c r="O77" s="324">
        <v>0.92879256965944268</v>
      </c>
    </row>
    <row r="78" spans="1:15" ht="18.75" customHeight="1">
      <c r="A78" s="327" t="s">
        <v>304</v>
      </c>
      <c r="B78" s="321">
        <v>5.4901960784313726</v>
      </c>
      <c r="C78" s="322">
        <v>18.03921568627451</v>
      </c>
      <c r="D78" s="322">
        <v>-12.549019607843137</v>
      </c>
      <c r="E78" s="322">
        <v>35.714285714285715</v>
      </c>
      <c r="F78" s="322" t="s">
        <v>96</v>
      </c>
      <c r="G78" s="323" t="s">
        <v>96</v>
      </c>
      <c r="H78" s="323" t="s">
        <v>96</v>
      </c>
      <c r="I78" s="323" t="s">
        <v>96</v>
      </c>
      <c r="J78" s="322" t="s">
        <v>96</v>
      </c>
      <c r="K78" s="322">
        <v>66.666666666666671</v>
      </c>
      <c r="L78" s="322" t="s">
        <v>96</v>
      </c>
      <c r="M78" s="322">
        <v>71.428571428571431</v>
      </c>
      <c r="N78" s="322">
        <v>2.9411764705882351</v>
      </c>
      <c r="O78" s="324">
        <v>0.78431372549019607</v>
      </c>
    </row>
    <row r="79" spans="1:15" ht="18.75" customHeight="1">
      <c r="A79" s="327" t="s">
        <v>305</v>
      </c>
      <c r="B79" s="321">
        <v>10.625</v>
      </c>
      <c r="C79" s="322">
        <v>11.458333333333332</v>
      </c>
      <c r="D79" s="322">
        <v>-0.83333333333333337</v>
      </c>
      <c r="E79" s="322">
        <v>98.039215686274503</v>
      </c>
      <c r="F79" s="322">
        <v>19.607843137254903</v>
      </c>
      <c r="G79" s="323" t="s">
        <v>96</v>
      </c>
      <c r="H79" s="323" t="s">
        <v>96</v>
      </c>
      <c r="I79" s="323" t="s">
        <v>96</v>
      </c>
      <c r="J79" s="322" t="s">
        <v>96</v>
      </c>
      <c r="K79" s="322" t="s">
        <v>96</v>
      </c>
      <c r="L79" s="322" t="s">
        <v>96</v>
      </c>
      <c r="M79" s="322" t="s">
        <v>96</v>
      </c>
      <c r="N79" s="322">
        <v>3.5416666666666665</v>
      </c>
      <c r="O79" s="324">
        <v>2.7083333333333335</v>
      </c>
    </row>
    <row r="80" spans="1:15" ht="18.75" customHeight="1">
      <c r="A80" s="327" t="s">
        <v>306</v>
      </c>
      <c r="B80" s="321">
        <v>5.1886792452830184</v>
      </c>
      <c r="C80" s="322">
        <v>16.981132075471699</v>
      </c>
      <c r="D80" s="322">
        <v>-11.79245283018868</v>
      </c>
      <c r="E80" s="322">
        <v>272.72727272727269</v>
      </c>
      <c r="F80" s="322" t="s">
        <v>96</v>
      </c>
      <c r="G80" s="323" t="s">
        <v>96</v>
      </c>
      <c r="H80" s="322" t="s">
        <v>96</v>
      </c>
      <c r="I80" s="322" t="s">
        <v>96</v>
      </c>
      <c r="J80" s="322" t="s">
        <v>96</v>
      </c>
      <c r="K80" s="322" t="s">
        <v>96</v>
      </c>
      <c r="L80" s="322" t="s">
        <v>96</v>
      </c>
      <c r="M80" s="322" t="s">
        <v>96</v>
      </c>
      <c r="N80" s="322">
        <v>5.1886792452830184</v>
      </c>
      <c r="O80" s="324">
        <v>0.47169811320754718</v>
      </c>
    </row>
    <row r="81" spans="1:15" ht="18.75" customHeight="1">
      <c r="A81" s="327" t="s">
        <v>307</v>
      </c>
      <c r="B81" s="321">
        <v>9.7938144329896915</v>
      </c>
      <c r="C81" s="322">
        <v>11.855670103092782</v>
      </c>
      <c r="D81" s="322">
        <v>-2.061855670103093</v>
      </c>
      <c r="E81" s="322">
        <v>105.26315789473684</v>
      </c>
      <c r="F81" s="322" t="s">
        <v>96</v>
      </c>
      <c r="G81" s="323" t="s">
        <v>96</v>
      </c>
      <c r="H81" s="323" t="s">
        <v>96</v>
      </c>
      <c r="I81" s="323" t="s">
        <v>96</v>
      </c>
      <c r="J81" s="322" t="s">
        <v>96</v>
      </c>
      <c r="K81" s="322" t="s">
        <v>96</v>
      </c>
      <c r="L81" s="322" t="s">
        <v>96</v>
      </c>
      <c r="M81" s="322" t="s">
        <v>96</v>
      </c>
      <c r="N81" s="322">
        <v>8.247422680412372</v>
      </c>
      <c r="O81" s="324">
        <v>1.0309278350515465</v>
      </c>
    </row>
    <row r="82" spans="1:15" ht="18.75" customHeight="1">
      <c r="A82" s="327" t="s">
        <v>308</v>
      </c>
      <c r="B82" s="321">
        <v>4.2016806722689077</v>
      </c>
      <c r="C82" s="322">
        <v>13.025210084033613</v>
      </c>
      <c r="D82" s="322">
        <v>-8.8235294117647065</v>
      </c>
      <c r="E82" s="322">
        <v>0</v>
      </c>
      <c r="F82" s="322" t="s">
        <v>96</v>
      </c>
      <c r="G82" s="323" t="s">
        <v>96</v>
      </c>
      <c r="H82" s="323" t="s">
        <v>96</v>
      </c>
      <c r="I82" s="323" t="s">
        <v>96</v>
      </c>
      <c r="J82" s="322" t="s">
        <v>96</v>
      </c>
      <c r="K82" s="322" t="s">
        <v>96</v>
      </c>
      <c r="L82" s="322" t="s">
        <v>96</v>
      </c>
      <c r="M82" s="322" t="s">
        <v>96</v>
      </c>
      <c r="N82" s="322">
        <v>2.9411764705882351</v>
      </c>
      <c r="O82" s="324">
        <v>0.84033613445378152</v>
      </c>
    </row>
    <row r="83" spans="1:15" ht="18.75" customHeight="1">
      <c r="A83" s="327" t="s">
        <v>309</v>
      </c>
      <c r="B83" s="321">
        <v>7.8167115902964959</v>
      </c>
      <c r="C83" s="322">
        <v>15.09433962264151</v>
      </c>
      <c r="D83" s="322">
        <v>-7.2776280323450138</v>
      </c>
      <c r="E83" s="322">
        <v>68.965517241379303</v>
      </c>
      <c r="F83" s="322" t="s">
        <v>96</v>
      </c>
      <c r="G83" s="323" t="s">
        <v>96</v>
      </c>
      <c r="H83" s="323" t="s">
        <v>96</v>
      </c>
      <c r="I83" s="323" t="s">
        <v>96</v>
      </c>
      <c r="J83" s="322" t="s">
        <v>96</v>
      </c>
      <c r="K83" s="322" t="s">
        <v>96</v>
      </c>
      <c r="L83" s="322" t="s">
        <v>96</v>
      </c>
      <c r="M83" s="322" t="s">
        <v>96</v>
      </c>
      <c r="N83" s="322">
        <v>5.1212938005390836</v>
      </c>
      <c r="O83" s="324">
        <v>0.80862533692722371</v>
      </c>
    </row>
    <row r="84" spans="1:15" ht="18.75" customHeight="1">
      <c r="A84" s="327" t="s">
        <v>310</v>
      </c>
      <c r="B84" s="321">
        <v>11.900065746219592</v>
      </c>
      <c r="C84" s="322">
        <v>8.8757396449704142</v>
      </c>
      <c r="D84" s="322">
        <v>3.0243261012491782</v>
      </c>
      <c r="E84" s="322">
        <v>93.922651933701658</v>
      </c>
      <c r="F84" s="322" t="s">
        <v>96</v>
      </c>
      <c r="G84" s="323" t="s">
        <v>96</v>
      </c>
      <c r="H84" s="322">
        <v>5.5248618784530388</v>
      </c>
      <c r="I84" s="322">
        <v>5.5248618784530388</v>
      </c>
      <c r="J84" s="322" t="s">
        <v>96</v>
      </c>
      <c r="K84" s="322">
        <v>32.085561497326204</v>
      </c>
      <c r="L84" s="322">
        <v>5.5248618784530388</v>
      </c>
      <c r="M84" s="322">
        <v>27.624309392265193</v>
      </c>
      <c r="N84" s="322">
        <v>6.7061143984220903</v>
      </c>
      <c r="O84" s="324">
        <v>2.5641025641025643</v>
      </c>
    </row>
    <row r="85" spans="1:15" ht="18.75" customHeight="1">
      <c r="A85" s="327" t="s">
        <v>311</v>
      </c>
      <c r="B85" s="321">
        <v>8.0508474576271176</v>
      </c>
      <c r="C85" s="322">
        <v>17.796610169491526</v>
      </c>
      <c r="D85" s="322">
        <v>-9.7457627118644083</v>
      </c>
      <c r="E85" s="322">
        <v>315.78947368421052</v>
      </c>
      <c r="F85" s="322">
        <v>52.631578947368418</v>
      </c>
      <c r="G85" s="323">
        <v>52.631578947368418</v>
      </c>
      <c r="H85" s="323">
        <v>52.631578947368418</v>
      </c>
      <c r="I85" s="323" t="s">
        <v>96</v>
      </c>
      <c r="J85" s="322">
        <v>52.631578947368418</v>
      </c>
      <c r="K85" s="322">
        <v>50</v>
      </c>
      <c r="L85" s="322">
        <v>52.631578947368418</v>
      </c>
      <c r="M85" s="322" t="s">
        <v>96</v>
      </c>
      <c r="N85" s="322">
        <v>2.9661016949152543</v>
      </c>
      <c r="O85" s="324">
        <v>1.6949152542372881</v>
      </c>
    </row>
    <row r="86" spans="1:15" ht="18.75" customHeight="1">
      <c r="A86" s="327" t="s">
        <v>312</v>
      </c>
      <c r="B86" s="321">
        <v>4.7058823529411757</v>
      </c>
      <c r="C86" s="322">
        <v>19.411764705882355</v>
      </c>
      <c r="D86" s="322">
        <v>-14.705882352941176</v>
      </c>
      <c r="E86" s="322">
        <v>62.5</v>
      </c>
      <c r="F86" s="322" t="s">
        <v>96</v>
      </c>
      <c r="G86" s="323" t="s">
        <v>96</v>
      </c>
      <c r="H86" s="323" t="s">
        <v>96</v>
      </c>
      <c r="I86" s="323" t="s">
        <v>96</v>
      </c>
      <c r="J86" s="322" t="s">
        <v>96</v>
      </c>
      <c r="K86" s="322">
        <v>58.823529411764703</v>
      </c>
      <c r="L86" s="322" t="s">
        <v>96</v>
      </c>
      <c r="M86" s="322">
        <v>62.5</v>
      </c>
      <c r="N86" s="322">
        <v>3.8235294117647061</v>
      </c>
      <c r="O86" s="324">
        <v>0.58823529411764697</v>
      </c>
    </row>
    <row r="87" spans="1:15" ht="18.75" customHeight="1">
      <c r="A87" s="327" t="s">
        <v>313</v>
      </c>
      <c r="B87" s="321">
        <v>3.3994334277620397</v>
      </c>
      <c r="C87" s="322">
        <v>20.963172804532579</v>
      </c>
      <c r="D87" s="322">
        <v>-17.563739376770538</v>
      </c>
      <c r="E87" s="322">
        <v>83.333333333333329</v>
      </c>
      <c r="F87" s="322" t="s">
        <v>96</v>
      </c>
      <c r="G87" s="323" t="s">
        <v>96</v>
      </c>
      <c r="H87" s="323" t="s">
        <v>96</v>
      </c>
      <c r="I87" s="323" t="s">
        <v>96</v>
      </c>
      <c r="J87" s="322" t="s">
        <v>96</v>
      </c>
      <c r="K87" s="322" t="s">
        <v>96</v>
      </c>
      <c r="L87" s="322" t="s">
        <v>96</v>
      </c>
      <c r="M87" s="322" t="s">
        <v>96</v>
      </c>
      <c r="N87" s="322">
        <v>2.8328611898017</v>
      </c>
      <c r="O87" s="324">
        <v>2.2662889518413598</v>
      </c>
    </row>
    <row r="88" spans="1:15" ht="18.75" customHeight="1">
      <c r="A88" s="327" t="s">
        <v>314</v>
      </c>
      <c r="B88" s="321">
        <v>5.4474708171206219</v>
      </c>
      <c r="C88" s="322">
        <v>14.688715953307392</v>
      </c>
      <c r="D88" s="322">
        <v>-9.2412451361867713</v>
      </c>
      <c r="E88" s="322">
        <v>71.428571428571431</v>
      </c>
      <c r="F88" s="322">
        <v>8.9285714285714288</v>
      </c>
      <c r="G88" s="323">
        <v>8.9285714285714288</v>
      </c>
      <c r="H88" s="323">
        <v>17.857142857142858</v>
      </c>
      <c r="I88" s="323">
        <v>8.9285714285714288</v>
      </c>
      <c r="J88" s="322">
        <v>8.9285714285714288</v>
      </c>
      <c r="K88" s="322">
        <v>42.735042735042732</v>
      </c>
      <c r="L88" s="322">
        <v>8.9285714285714288</v>
      </c>
      <c r="M88" s="322">
        <v>35.714285714285715</v>
      </c>
      <c r="N88" s="322">
        <v>3.1614785992217898</v>
      </c>
      <c r="O88" s="324">
        <v>2.2373540856031129</v>
      </c>
    </row>
    <row r="89" spans="1:15" ht="18.75" customHeight="1">
      <c r="A89" s="327" t="s">
        <v>315</v>
      </c>
      <c r="B89" s="321">
        <v>3.3898305084745761</v>
      </c>
      <c r="C89" s="322">
        <v>11.864406779661017</v>
      </c>
      <c r="D89" s="322">
        <v>-8.4745762711864412</v>
      </c>
      <c r="E89" s="322">
        <v>250</v>
      </c>
      <c r="F89" s="322" t="s">
        <v>96</v>
      </c>
      <c r="G89" s="323" t="s">
        <v>96</v>
      </c>
      <c r="H89" s="323" t="s">
        <v>96</v>
      </c>
      <c r="I89" s="323" t="s">
        <v>96</v>
      </c>
      <c r="J89" s="322" t="s">
        <v>96</v>
      </c>
      <c r="K89" s="322">
        <v>200</v>
      </c>
      <c r="L89" s="322" t="s">
        <v>96</v>
      </c>
      <c r="M89" s="322">
        <v>250</v>
      </c>
      <c r="N89" s="322">
        <v>2.5423728813559321</v>
      </c>
      <c r="O89" s="324">
        <v>0.84745762711864403</v>
      </c>
    </row>
    <row r="90" spans="1:15" s="334" customFormat="1" ht="18.75" customHeight="1">
      <c r="A90" s="329" t="s">
        <v>316</v>
      </c>
      <c r="B90" s="330">
        <v>5.3592695514092892</v>
      </c>
      <c r="C90" s="331">
        <v>14.211988884477966</v>
      </c>
      <c r="D90" s="331">
        <v>-8.8527193330686789</v>
      </c>
      <c r="E90" s="331">
        <v>111.1111111111111</v>
      </c>
      <c r="F90" s="331">
        <v>0</v>
      </c>
      <c r="G90" s="332">
        <v>0</v>
      </c>
      <c r="H90" s="332">
        <v>0</v>
      </c>
      <c r="I90" s="332">
        <v>0</v>
      </c>
      <c r="J90" s="331">
        <v>0</v>
      </c>
      <c r="K90" s="331">
        <v>28.776978417266189</v>
      </c>
      <c r="L90" s="331">
        <v>7.4074074074074074</v>
      </c>
      <c r="M90" s="331">
        <v>22.222222222222221</v>
      </c>
      <c r="N90" s="331">
        <v>4.1683207622072249</v>
      </c>
      <c r="O90" s="333">
        <v>1.5482334259626835</v>
      </c>
    </row>
    <row r="91" spans="1:15" ht="18.75" customHeight="1">
      <c r="A91" s="327" t="s">
        <v>317</v>
      </c>
      <c r="B91" s="321">
        <v>6.1699650756693831</v>
      </c>
      <c r="C91" s="322">
        <v>15.250291036088475</v>
      </c>
      <c r="D91" s="322">
        <v>-9.080325960419092</v>
      </c>
      <c r="E91" s="322">
        <v>113.20754716981132</v>
      </c>
      <c r="F91" s="322" t="s">
        <v>96</v>
      </c>
      <c r="G91" s="323" t="s">
        <v>96</v>
      </c>
      <c r="H91" s="323" t="s">
        <v>96</v>
      </c>
      <c r="I91" s="323" t="s">
        <v>96</v>
      </c>
      <c r="J91" s="322" t="s">
        <v>96</v>
      </c>
      <c r="K91" s="322">
        <v>36.36363636363636</v>
      </c>
      <c r="L91" s="322" t="s">
        <v>96</v>
      </c>
      <c r="M91" s="322">
        <v>37.735849056603769</v>
      </c>
      <c r="N91" s="322">
        <v>3.8416763678696157</v>
      </c>
      <c r="O91" s="324">
        <v>1.979045401629802</v>
      </c>
    </row>
    <row r="92" spans="1:15" ht="18.75" customHeight="1">
      <c r="A92" s="327" t="s">
        <v>318</v>
      </c>
      <c r="B92" s="321">
        <v>4.7984644913627639</v>
      </c>
      <c r="C92" s="322">
        <v>15.355086372360844</v>
      </c>
      <c r="D92" s="322">
        <v>-10.55662188099808</v>
      </c>
      <c r="E92" s="322">
        <v>120</v>
      </c>
      <c r="F92" s="322" t="s">
        <v>96</v>
      </c>
      <c r="G92" s="323" t="s">
        <v>96</v>
      </c>
      <c r="H92" s="323" t="s">
        <v>96</v>
      </c>
      <c r="I92" s="323" t="s">
        <v>96</v>
      </c>
      <c r="J92" s="322" t="s">
        <v>96</v>
      </c>
      <c r="K92" s="322">
        <v>38.461538461538467</v>
      </c>
      <c r="L92" s="322" t="s">
        <v>96</v>
      </c>
      <c r="M92" s="322">
        <v>40</v>
      </c>
      <c r="N92" s="322">
        <v>4.9904030710172744</v>
      </c>
      <c r="O92" s="324">
        <v>1.5355086372360844</v>
      </c>
    </row>
    <row r="93" spans="1:15" ht="18.75" customHeight="1">
      <c r="A93" s="327" t="s">
        <v>319</v>
      </c>
      <c r="B93" s="321">
        <v>5.39906103286385</v>
      </c>
      <c r="C93" s="322">
        <v>12.206572769953052</v>
      </c>
      <c r="D93" s="322">
        <v>-6.807511737089202</v>
      </c>
      <c r="E93" s="322">
        <v>86.956521739130437</v>
      </c>
      <c r="F93" s="322" t="s">
        <v>96</v>
      </c>
      <c r="G93" s="323" t="s">
        <v>96</v>
      </c>
      <c r="H93" s="323" t="s">
        <v>96</v>
      </c>
      <c r="I93" s="323" t="s">
        <v>96</v>
      </c>
      <c r="J93" s="322" t="s">
        <v>96</v>
      </c>
      <c r="K93" s="322" t="s">
        <v>96</v>
      </c>
      <c r="L93" s="322" t="s">
        <v>96</v>
      </c>
      <c r="M93" s="322" t="s">
        <v>96</v>
      </c>
      <c r="N93" s="322">
        <v>4.225352112676056</v>
      </c>
      <c r="O93" s="324">
        <v>1.1737089201877935</v>
      </c>
    </row>
    <row r="94" spans="1:15" ht="18.75" customHeight="1">
      <c r="A94" s="327" t="s">
        <v>320</v>
      </c>
      <c r="B94" s="321">
        <v>5.4245283018867925</v>
      </c>
      <c r="C94" s="322">
        <v>13.443396226415095</v>
      </c>
      <c r="D94" s="322">
        <v>-8.0188679245283012</v>
      </c>
      <c r="E94" s="322">
        <v>130.43478260869566</v>
      </c>
      <c r="F94" s="322" t="s">
        <v>96</v>
      </c>
      <c r="G94" s="323" t="s">
        <v>96</v>
      </c>
      <c r="H94" s="323" t="s">
        <v>96</v>
      </c>
      <c r="I94" s="323" t="s">
        <v>96</v>
      </c>
      <c r="J94" s="322" t="s">
        <v>96</v>
      </c>
      <c r="K94" s="322">
        <v>41.666666666666664</v>
      </c>
      <c r="L94" s="322">
        <v>43.478260869565219</v>
      </c>
      <c r="M94" s="322" t="s">
        <v>96</v>
      </c>
      <c r="N94" s="322">
        <v>2.1226415094339623</v>
      </c>
      <c r="O94" s="324">
        <v>1.1792452830188678</v>
      </c>
    </row>
    <row r="95" spans="1:15" ht="18.75" customHeight="1">
      <c r="A95" s="327" t="s">
        <v>321</v>
      </c>
      <c r="B95" s="321">
        <v>3.8062283737024223</v>
      </c>
      <c r="C95" s="322">
        <v>13.148788927335641</v>
      </c>
      <c r="D95" s="322">
        <v>-9.3425605536332164</v>
      </c>
      <c r="E95" s="322">
        <v>90.909090909090907</v>
      </c>
      <c r="F95" s="322" t="s">
        <v>96</v>
      </c>
      <c r="G95" s="323" t="s">
        <v>96</v>
      </c>
      <c r="H95" s="323" t="s">
        <v>96</v>
      </c>
      <c r="I95" s="323" t="s">
        <v>96</v>
      </c>
      <c r="J95" s="322" t="s">
        <v>96</v>
      </c>
      <c r="K95" s="322" t="s">
        <v>96</v>
      </c>
      <c r="L95" s="322" t="s">
        <v>96</v>
      </c>
      <c r="M95" s="322" t="s">
        <v>96</v>
      </c>
      <c r="N95" s="322">
        <v>6.5743944636678204</v>
      </c>
      <c r="O95" s="324">
        <v>1.3840830449826989</v>
      </c>
    </row>
    <row r="96" spans="1:15" s="334" customFormat="1" ht="18.75" customHeight="1">
      <c r="A96" s="329" t="s">
        <v>322</v>
      </c>
      <c r="B96" s="330">
        <v>6.2059238363892808</v>
      </c>
      <c r="C96" s="331">
        <v>12.577781465195388</v>
      </c>
      <c r="D96" s="331">
        <v>-6.3718576288061062</v>
      </c>
      <c r="E96" s="331">
        <v>102.94117647058823</v>
      </c>
      <c r="F96" s="331">
        <v>2.6737967914438503</v>
      </c>
      <c r="G96" s="332">
        <v>1.3368983957219251</v>
      </c>
      <c r="H96" s="332">
        <v>4.0106951871657754</v>
      </c>
      <c r="I96" s="332">
        <v>2.6737967914438503</v>
      </c>
      <c r="J96" s="331">
        <v>1.3368983957219251</v>
      </c>
      <c r="K96" s="331">
        <v>23.49869451697128</v>
      </c>
      <c r="L96" s="331">
        <v>5.3475935828877006</v>
      </c>
      <c r="M96" s="331">
        <v>18.71657754010695</v>
      </c>
      <c r="N96" s="331">
        <v>3.799883846345308</v>
      </c>
      <c r="O96" s="333">
        <v>2.2732929561105122</v>
      </c>
    </row>
    <row r="97" spans="1:15" ht="18.75" customHeight="1">
      <c r="A97" s="327" t="s">
        <v>256</v>
      </c>
      <c r="B97" s="321">
        <v>7.0675105485232068</v>
      </c>
      <c r="C97" s="322">
        <v>10.253164556962025</v>
      </c>
      <c r="D97" s="322">
        <v>-3.1856540084388185</v>
      </c>
      <c r="E97" s="322">
        <v>116.41791044776119</v>
      </c>
      <c r="F97" s="322">
        <v>2.9850746268656718</v>
      </c>
      <c r="G97" s="323">
        <v>2.9850746268656718</v>
      </c>
      <c r="H97" s="322">
        <v>5.9701492537313436</v>
      </c>
      <c r="I97" s="322">
        <v>2.9850746268656718</v>
      </c>
      <c r="J97" s="322">
        <v>2.9850746268656718</v>
      </c>
      <c r="K97" s="322">
        <v>31.791907514450866</v>
      </c>
      <c r="L97" s="322">
        <v>8.9552238805970159</v>
      </c>
      <c r="M97" s="322">
        <v>23.880597014925375</v>
      </c>
      <c r="N97" s="322">
        <v>4.3248945147679327</v>
      </c>
      <c r="O97" s="324">
        <v>2.890295358649789</v>
      </c>
    </row>
    <row r="98" spans="1:15" ht="18.75" customHeight="1">
      <c r="A98" s="327" t="s">
        <v>323</v>
      </c>
      <c r="B98" s="321">
        <v>3.1325301204819276</v>
      </c>
      <c r="C98" s="322">
        <v>16.024096385542169</v>
      </c>
      <c r="D98" s="322">
        <v>-12.891566265060241</v>
      </c>
      <c r="E98" s="322">
        <v>153.84615384615387</v>
      </c>
      <c r="F98" s="322" t="s">
        <v>96</v>
      </c>
      <c r="G98" s="323" t="s">
        <v>96</v>
      </c>
      <c r="H98" s="322" t="s">
        <v>96</v>
      </c>
      <c r="I98" s="322" t="s">
        <v>96</v>
      </c>
      <c r="J98" s="322" t="s">
        <v>96</v>
      </c>
      <c r="K98" s="322" t="s">
        <v>96</v>
      </c>
      <c r="L98" s="322" t="s">
        <v>96</v>
      </c>
      <c r="M98" s="322" t="s">
        <v>96</v>
      </c>
      <c r="N98" s="322">
        <v>2.8915662650602409</v>
      </c>
      <c r="O98" s="324">
        <v>1.2048192771084338</v>
      </c>
    </row>
    <row r="99" spans="1:15" ht="18.75" customHeight="1">
      <c r="A99" s="327" t="s">
        <v>324</v>
      </c>
      <c r="B99" s="321">
        <v>3.9256198347107443</v>
      </c>
      <c r="C99" s="322">
        <v>16.115702479338843</v>
      </c>
      <c r="D99" s="322">
        <v>-12.190082644628099</v>
      </c>
      <c r="E99" s="322">
        <v>157.89473684210526</v>
      </c>
      <c r="F99" s="322" t="s">
        <v>96</v>
      </c>
      <c r="G99" s="322" t="s">
        <v>96</v>
      </c>
      <c r="H99" s="322" t="s">
        <v>96</v>
      </c>
      <c r="I99" s="322" t="s">
        <v>96</v>
      </c>
      <c r="J99" s="322" t="s">
        <v>96</v>
      </c>
      <c r="K99" s="322">
        <v>50</v>
      </c>
      <c r="L99" s="322" t="s">
        <v>96</v>
      </c>
      <c r="M99" s="322">
        <v>52.631578947368418</v>
      </c>
      <c r="N99" s="322">
        <v>3.71900826446281</v>
      </c>
      <c r="O99" s="324">
        <v>0.6198347107438017</v>
      </c>
    </row>
    <row r="100" spans="1:15" ht="18.75" customHeight="1">
      <c r="A100" s="327" t="s">
        <v>325</v>
      </c>
      <c r="B100" s="321">
        <v>5.1334702258726894</v>
      </c>
      <c r="C100" s="322">
        <v>17.659137577002053</v>
      </c>
      <c r="D100" s="322">
        <v>-12.525667351129364</v>
      </c>
      <c r="E100" s="322">
        <v>40</v>
      </c>
      <c r="F100" s="322" t="s">
        <v>96</v>
      </c>
      <c r="G100" s="322" t="s">
        <v>96</v>
      </c>
      <c r="H100" s="322" t="s">
        <v>96</v>
      </c>
      <c r="I100" s="322" t="s">
        <v>96</v>
      </c>
      <c r="J100" s="322" t="s">
        <v>96</v>
      </c>
      <c r="K100" s="322">
        <v>38.461538461538467</v>
      </c>
      <c r="L100" s="322" t="s">
        <v>96</v>
      </c>
      <c r="M100" s="322">
        <v>40</v>
      </c>
      <c r="N100" s="322">
        <v>3.2854209445585214</v>
      </c>
      <c r="O100" s="324">
        <v>1.2320328542094456</v>
      </c>
    </row>
    <row r="101" spans="1:15" ht="18.75" customHeight="1">
      <c r="A101" s="327" t="s">
        <v>326</v>
      </c>
      <c r="B101" s="321">
        <v>4.225352112676056</v>
      </c>
      <c r="C101" s="322">
        <v>18.913480885311873</v>
      </c>
      <c r="D101" s="322">
        <v>-14.688128772635814</v>
      </c>
      <c r="E101" s="322" t="s">
        <v>96</v>
      </c>
      <c r="F101" s="322" t="s">
        <v>96</v>
      </c>
      <c r="G101" s="322" t="s">
        <v>96</v>
      </c>
      <c r="H101" s="322" t="s">
        <v>96</v>
      </c>
      <c r="I101" s="322" t="s">
        <v>96</v>
      </c>
      <c r="J101" s="322" t="s">
        <v>96</v>
      </c>
      <c r="K101" s="322" t="s">
        <v>96</v>
      </c>
      <c r="L101" s="322" t="s">
        <v>96</v>
      </c>
      <c r="M101" s="322" t="s">
        <v>96</v>
      </c>
      <c r="N101" s="322">
        <v>2.6156941649899399</v>
      </c>
      <c r="O101" s="324">
        <v>0.60362173038229372</v>
      </c>
    </row>
    <row r="102" spans="1:15" ht="18.75" customHeight="1">
      <c r="A102" s="327" t="s">
        <v>327</v>
      </c>
      <c r="B102" s="321">
        <v>6.7088162978573935</v>
      </c>
      <c r="C102" s="322">
        <v>11.696522655426765</v>
      </c>
      <c r="D102" s="322">
        <v>-4.9877063575693716</v>
      </c>
      <c r="E102" s="322">
        <v>125.6544502617801</v>
      </c>
      <c r="F102" s="322">
        <v>5.2356020942408383</v>
      </c>
      <c r="G102" s="322" t="s">
        <v>96</v>
      </c>
      <c r="H102" s="322" t="s">
        <v>96</v>
      </c>
      <c r="I102" s="322" t="s">
        <v>96</v>
      </c>
      <c r="J102" s="322" t="s">
        <v>96</v>
      </c>
      <c r="K102" s="322">
        <v>15.463917525773196</v>
      </c>
      <c r="L102" s="322" t="s">
        <v>96</v>
      </c>
      <c r="M102" s="322">
        <v>15.706806282722512</v>
      </c>
      <c r="N102" s="322">
        <v>3.5124692658939236</v>
      </c>
      <c r="O102" s="324">
        <v>2.3533544081489284</v>
      </c>
    </row>
    <row r="103" spans="1:15" ht="18.75" customHeight="1">
      <c r="A103" s="327" t="s">
        <v>328</v>
      </c>
      <c r="B103" s="321">
        <v>6.6</v>
      </c>
      <c r="C103" s="322">
        <v>11.8</v>
      </c>
      <c r="D103" s="322">
        <v>-5.2401746724890801</v>
      </c>
      <c r="E103" s="322">
        <v>66.666666666666671</v>
      </c>
      <c r="F103" s="322" t="s">
        <v>96</v>
      </c>
      <c r="G103" s="322" t="s">
        <v>96</v>
      </c>
      <c r="H103" s="322">
        <v>33.333333333333336</v>
      </c>
      <c r="I103" s="322">
        <v>33.333333333333336</v>
      </c>
      <c r="J103" s="322" t="s">
        <v>96</v>
      </c>
      <c r="K103" s="322">
        <v>62.5</v>
      </c>
      <c r="L103" s="322">
        <v>33.333333333333336</v>
      </c>
      <c r="M103" s="322">
        <v>33.333333333333336</v>
      </c>
      <c r="N103" s="322">
        <v>2.4017467248908302</v>
      </c>
      <c r="O103" s="324">
        <v>1.74672489082969</v>
      </c>
    </row>
    <row r="104" spans="1:15" ht="18.75" customHeight="1">
      <c r="A104" s="327" t="s">
        <v>329</v>
      </c>
      <c r="B104" s="321">
        <v>5.9064327485380117</v>
      </c>
      <c r="C104" s="322">
        <v>14.736842105263158</v>
      </c>
      <c r="D104" s="322">
        <v>-8.8304093567251467</v>
      </c>
      <c r="E104" s="322">
        <v>39.603960396039604</v>
      </c>
      <c r="F104" s="322" t="s">
        <v>96</v>
      </c>
      <c r="G104" s="322" t="s">
        <v>96</v>
      </c>
      <c r="H104" s="322" t="s">
        <v>96</v>
      </c>
      <c r="I104" s="322" t="s">
        <v>96</v>
      </c>
      <c r="J104" s="322" t="s">
        <v>96</v>
      </c>
      <c r="K104" s="322" t="s">
        <v>96</v>
      </c>
      <c r="L104" s="322" t="s">
        <v>96</v>
      </c>
      <c r="M104" s="322" t="s">
        <v>96</v>
      </c>
      <c r="N104" s="322">
        <v>4.1520467836257309</v>
      </c>
      <c r="O104" s="324">
        <v>2.3391812865497075</v>
      </c>
    </row>
    <row r="105" spans="1:15" s="334" customFormat="1" ht="18.75" customHeight="1">
      <c r="A105" s="329" t="s">
        <v>330</v>
      </c>
      <c r="B105" s="330">
        <v>6.4974619289340101</v>
      </c>
      <c r="C105" s="331">
        <v>14.31472081218274</v>
      </c>
      <c r="D105" s="331">
        <v>-7.8172588832487317</v>
      </c>
      <c r="E105" s="331">
        <v>74.21875</v>
      </c>
      <c r="F105" s="331">
        <v>0</v>
      </c>
      <c r="G105" s="331" t="s">
        <v>96</v>
      </c>
      <c r="H105" s="331">
        <v>3.90625</v>
      </c>
      <c r="I105" s="331">
        <v>3.90625</v>
      </c>
      <c r="J105" s="331">
        <v>0</v>
      </c>
      <c r="K105" s="331">
        <v>30.303030303030305</v>
      </c>
      <c r="L105" s="331">
        <v>19.53125</v>
      </c>
      <c r="M105" s="331">
        <v>11.71875</v>
      </c>
      <c r="N105" s="331">
        <v>3.578680203045685</v>
      </c>
      <c r="O105" s="333">
        <v>1.4720812182741119</v>
      </c>
    </row>
    <row r="106" spans="1:15" ht="18.75" customHeight="1">
      <c r="A106" s="327" t="s">
        <v>331</v>
      </c>
      <c r="B106" s="321">
        <v>8.1733406472846966</v>
      </c>
      <c r="C106" s="322">
        <v>12.56171146461876</v>
      </c>
      <c r="D106" s="322">
        <v>-4.3883708173340645</v>
      </c>
      <c r="E106" s="322">
        <v>73.825503355704697</v>
      </c>
      <c r="F106" s="322" t="s">
        <v>96</v>
      </c>
      <c r="G106" s="322" t="s">
        <v>96</v>
      </c>
      <c r="H106" s="322" t="s">
        <v>96</v>
      </c>
      <c r="I106" s="322" t="s">
        <v>96</v>
      </c>
      <c r="J106" s="322" t="s">
        <v>96</v>
      </c>
      <c r="K106" s="322">
        <v>26.143790849673202</v>
      </c>
      <c r="L106" s="322">
        <v>20.134228187919462</v>
      </c>
      <c r="M106" s="322">
        <v>6.7114093959731544</v>
      </c>
      <c r="N106" s="322">
        <v>4.882062534284147</v>
      </c>
      <c r="O106" s="324">
        <v>1.6456390565002743</v>
      </c>
    </row>
    <row r="107" spans="1:15" ht="18.75" customHeight="1">
      <c r="A107" s="327" t="s">
        <v>332</v>
      </c>
      <c r="B107" s="321">
        <v>6.3934426229508192</v>
      </c>
      <c r="C107" s="322">
        <v>14.590163934426229</v>
      </c>
      <c r="D107" s="322">
        <v>-8.1967213114754109</v>
      </c>
      <c r="E107" s="322">
        <v>128.2051282051282</v>
      </c>
      <c r="F107" s="322" t="s">
        <v>96</v>
      </c>
      <c r="G107" s="322" t="s">
        <v>96</v>
      </c>
      <c r="H107" s="322" t="s">
        <v>96</v>
      </c>
      <c r="I107" s="322" t="s">
        <v>96</v>
      </c>
      <c r="J107" s="322" t="s">
        <v>96</v>
      </c>
      <c r="K107" s="322">
        <v>25</v>
      </c>
      <c r="L107" s="322">
        <v>25.641025641025639</v>
      </c>
      <c r="M107" s="322" t="s">
        <v>96</v>
      </c>
      <c r="N107" s="322">
        <v>2.7868852459016398</v>
      </c>
      <c r="O107" s="324">
        <v>1.1475409836065573</v>
      </c>
    </row>
    <row r="108" spans="1:15" ht="18.75" customHeight="1">
      <c r="A108" s="327" t="s">
        <v>333</v>
      </c>
      <c r="B108" s="321">
        <v>6.1564059900166388</v>
      </c>
      <c r="C108" s="322">
        <v>16.306156405990016</v>
      </c>
      <c r="D108" s="322">
        <v>-10.149750415973378</v>
      </c>
      <c r="E108" s="322">
        <v>27.027027027027028</v>
      </c>
      <c r="F108" s="322" t="s">
        <v>96</v>
      </c>
      <c r="G108" s="322" t="s">
        <v>96</v>
      </c>
      <c r="H108" s="322" t="s">
        <v>96</v>
      </c>
      <c r="I108" s="322" t="s">
        <v>96</v>
      </c>
      <c r="J108" s="322" t="s">
        <v>96</v>
      </c>
      <c r="K108" s="322">
        <v>51.282051282051277</v>
      </c>
      <c r="L108" s="322" t="s">
        <v>96</v>
      </c>
      <c r="M108" s="322">
        <v>54.054054054054056</v>
      </c>
      <c r="N108" s="322">
        <v>2.8286189683860234</v>
      </c>
      <c r="O108" s="324">
        <v>0.66555740432612309</v>
      </c>
    </row>
    <row r="109" spans="1:15" ht="18.75" customHeight="1">
      <c r="A109" s="327" t="s">
        <v>334</v>
      </c>
      <c r="B109" s="321">
        <v>3.4216335540838854</v>
      </c>
      <c r="C109" s="322">
        <v>16.335540838852097</v>
      </c>
      <c r="D109" s="322">
        <v>-12.913907284768211</v>
      </c>
      <c r="E109" s="322">
        <v>64.516129032258064</v>
      </c>
      <c r="F109" s="322" t="s">
        <v>96</v>
      </c>
      <c r="G109" s="322" t="s">
        <v>96</v>
      </c>
      <c r="H109" s="322">
        <v>32.258064516129032</v>
      </c>
      <c r="I109" s="322">
        <v>32.258064516129032</v>
      </c>
      <c r="J109" s="322" t="s">
        <v>96</v>
      </c>
      <c r="K109" s="322">
        <v>31.25</v>
      </c>
      <c r="L109" s="322">
        <v>32.258064516129032</v>
      </c>
      <c r="M109" s="322" t="s">
        <v>96</v>
      </c>
      <c r="N109" s="322">
        <v>1.9867549668874172</v>
      </c>
      <c r="O109" s="324">
        <v>1.8763796909492274</v>
      </c>
    </row>
    <row r="110" spans="1:15" s="334" customFormat="1" ht="18.75" customHeight="1">
      <c r="A110" s="329" t="s">
        <v>335</v>
      </c>
      <c r="B110" s="330">
        <v>6.6418405346120499</v>
      </c>
      <c r="C110" s="331">
        <v>13.717288170178033</v>
      </c>
      <c r="D110" s="331">
        <v>-7.0754476355659843</v>
      </c>
      <c r="E110" s="331">
        <v>109.83102918586791</v>
      </c>
      <c r="F110" s="331">
        <v>2.3041474654377878</v>
      </c>
      <c r="G110" s="331">
        <v>0.76804915514592931</v>
      </c>
      <c r="H110" s="331">
        <v>2.3041474654377878</v>
      </c>
      <c r="I110" s="331">
        <v>2.3041474654377878</v>
      </c>
      <c r="J110" s="331">
        <v>0</v>
      </c>
      <c r="K110" s="331">
        <v>23.988005997001498</v>
      </c>
      <c r="L110" s="331">
        <v>8.4485407066052236</v>
      </c>
      <c r="M110" s="331">
        <v>16.129032258064516</v>
      </c>
      <c r="N110" s="331">
        <v>4.2340458093149014</v>
      </c>
      <c r="O110" s="333">
        <v>1.9078712441973167</v>
      </c>
    </row>
    <row r="111" spans="1:15" ht="18.75" customHeight="1">
      <c r="A111" s="327" t="s">
        <v>226</v>
      </c>
      <c r="B111" s="321">
        <v>6.9122426868905738</v>
      </c>
      <c r="C111" s="322">
        <v>14.257854821235103</v>
      </c>
      <c r="D111" s="322">
        <v>-7.3456121343445293</v>
      </c>
      <c r="E111" s="322">
        <v>108.15047021943573</v>
      </c>
      <c r="F111" s="322" t="s">
        <v>96</v>
      </c>
      <c r="G111" s="323" t="s">
        <v>96</v>
      </c>
      <c r="H111" s="322">
        <v>1.567398119122257</v>
      </c>
      <c r="I111" s="322">
        <v>1.567398119122257</v>
      </c>
      <c r="J111" s="322" t="s">
        <v>96</v>
      </c>
      <c r="K111" s="322">
        <v>21.472392638036812</v>
      </c>
      <c r="L111" s="322">
        <v>6.2695924764890281</v>
      </c>
      <c r="M111" s="322">
        <v>15.67398119122257</v>
      </c>
      <c r="N111" s="322">
        <v>4.5287107258938244</v>
      </c>
      <c r="O111" s="324">
        <v>1.8093174431202601</v>
      </c>
    </row>
    <row r="112" spans="1:15" ht="18.75" customHeight="1">
      <c r="A112" s="327" t="s">
        <v>251</v>
      </c>
      <c r="B112" s="321">
        <v>6.8074191002367801</v>
      </c>
      <c r="C112" s="322">
        <v>11.602209944751381</v>
      </c>
      <c r="D112" s="322">
        <v>-4.7947908445146012</v>
      </c>
      <c r="E112" s="322">
        <v>121.73913043478261</v>
      </c>
      <c r="F112" s="322">
        <v>2.8985507246376812</v>
      </c>
      <c r="G112" s="323" t="s">
        <v>96</v>
      </c>
      <c r="H112" s="322">
        <v>2.8985507246376812</v>
      </c>
      <c r="I112" s="322">
        <v>2.8985507246376812</v>
      </c>
      <c r="J112" s="322" t="s">
        <v>96</v>
      </c>
      <c r="K112" s="322">
        <v>19.886363636363637</v>
      </c>
      <c r="L112" s="322">
        <v>2.8985507246376812</v>
      </c>
      <c r="M112" s="322">
        <v>17.391304347826086</v>
      </c>
      <c r="N112" s="322">
        <v>4.1041831097079715</v>
      </c>
      <c r="O112" s="324">
        <v>2.1310181531176009</v>
      </c>
    </row>
    <row r="113" spans="1:15" ht="18.75" customHeight="1">
      <c r="A113" s="327" t="s">
        <v>253</v>
      </c>
      <c r="B113" s="321">
        <v>6.2255723059743158</v>
      </c>
      <c r="C113" s="322">
        <v>13.930764935790062</v>
      </c>
      <c r="D113" s="322">
        <v>-7.7051926298157456</v>
      </c>
      <c r="E113" s="322">
        <v>80.717488789237663</v>
      </c>
      <c r="F113" s="322">
        <v>4.4843049327354256</v>
      </c>
      <c r="G113" s="323" t="s">
        <v>96</v>
      </c>
      <c r="H113" s="322" t="s">
        <v>96</v>
      </c>
      <c r="I113" s="322" t="s">
        <v>96</v>
      </c>
      <c r="J113" s="322" t="s">
        <v>96</v>
      </c>
      <c r="K113" s="322">
        <v>21.929824561403507</v>
      </c>
      <c r="L113" s="322">
        <v>13.45291479820628</v>
      </c>
      <c r="M113" s="322">
        <v>8.9686098654708513</v>
      </c>
      <c r="N113" s="322">
        <v>4.2713567839195985</v>
      </c>
      <c r="O113" s="324">
        <v>2.0379676158570632</v>
      </c>
    </row>
    <row r="114" spans="1:15" ht="18.75" customHeight="1">
      <c r="A114" s="327" t="s">
        <v>336</v>
      </c>
      <c r="B114" s="321">
        <v>7.9006772009029351</v>
      </c>
      <c r="C114" s="322">
        <v>20.767494356659142</v>
      </c>
      <c r="D114" s="322">
        <v>-12.866817155756207</v>
      </c>
      <c r="E114" s="322">
        <v>228.57142857142856</v>
      </c>
      <c r="F114" s="322" t="s">
        <v>96</v>
      </c>
      <c r="G114" s="323" t="s">
        <v>96</v>
      </c>
      <c r="H114" s="322" t="s">
        <v>96</v>
      </c>
      <c r="I114" s="322" t="s">
        <v>96</v>
      </c>
      <c r="J114" s="322" t="s">
        <v>96</v>
      </c>
      <c r="K114" s="322" t="s">
        <v>96</v>
      </c>
      <c r="L114" s="322" t="s">
        <v>96</v>
      </c>
      <c r="M114" s="322" t="s">
        <v>96</v>
      </c>
      <c r="N114" s="322">
        <v>2.9345372460496613</v>
      </c>
      <c r="O114" s="324">
        <v>2.4830699774266365</v>
      </c>
    </row>
    <row r="115" spans="1:15" ht="18.75" customHeight="1">
      <c r="A115" s="327" t="s">
        <v>337</v>
      </c>
      <c r="B115" s="321">
        <v>3.9087947882736156</v>
      </c>
      <c r="C115" s="322">
        <v>16.938110749185668</v>
      </c>
      <c r="D115" s="322">
        <v>-13.029315960912053</v>
      </c>
      <c r="E115" s="322">
        <v>83.333333333333329</v>
      </c>
      <c r="F115" s="322" t="s">
        <v>96</v>
      </c>
      <c r="G115" s="323" t="s">
        <v>96</v>
      </c>
      <c r="H115" s="323" t="s">
        <v>96</v>
      </c>
      <c r="I115" s="323" t="s">
        <v>96</v>
      </c>
      <c r="J115" s="323" t="s">
        <v>96</v>
      </c>
      <c r="K115" s="323" t="s">
        <v>96</v>
      </c>
      <c r="L115" s="323" t="s">
        <v>96</v>
      </c>
      <c r="M115" s="323" t="s">
        <v>96</v>
      </c>
      <c r="N115" s="322">
        <v>1.6286644951140066</v>
      </c>
      <c r="O115" s="324">
        <v>0.65146579804560267</v>
      </c>
    </row>
    <row r="116" spans="1:15" ht="18.75" customHeight="1">
      <c r="A116" s="327" t="s">
        <v>338</v>
      </c>
      <c r="B116" s="321">
        <v>5.0359712230215825</v>
      </c>
      <c r="C116" s="322">
        <v>14.594039054470709</v>
      </c>
      <c r="D116" s="322">
        <v>-9.5580678314491259</v>
      </c>
      <c r="E116" s="322">
        <v>102.04081632653062</v>
      </c>
      <c r="F116" s="322">
        <v>20.408163265306122</v>
      </c>
      <c r="G116" s="323">
        <v>20.408163265306122</v>
      </c>
      <c r="H116" s="323">
        <v>20.408163265306122</v>
      </c>
      <c r="I116" s="323">
        <v>20.408163265306122</v>
      </c>
      <c r="J116" s="323" t="s">
        <v>96</v>
      </c>
      <c r="K116" s="322">
        <v>109.09090909090908</v>
      </c>
      <c r="L116" s="322">
        <v>61.224489795918366</v>
      </c>
      <c r="M116" s="322">
        <v>61.224489795918366</v>
      </c>
      <c r="N116" s="322">
        <v>3.3915724563206577</v>
      </c>
      <c r="O116" s="324">
        <v>1.3360739979445015</v>
      </c>
    </row>
    <row r="117" spans="1:15" s="334" customFormat="1" ht="18.75" customHeight="1">
      <c r="A117" s="329" t="s">
        <v>339</v>
      </c>
      <c r="B117" s="330">
        <v>7.9710483306093867</v>
      </c>
      <c r="C117" s="331">
        <v>10.576698575764651</v>
      </c>
      <c r="D117" s="331">
        <v>-2.6056502451552652</v>
      </c>
      <c r="E117" s="331">
        <v>87.873462214411248</v>
      </c>
      <c r="F117" s="331">
        <v>4.6865846514352665</v>
      </c>
      <c r="G117" s="332">
        <v>1.1716461628588166</v>
      </c>
      <c r="H117" s="331">
        <v>5.8582308142940835</v>
      </c>
      <c r="I117" s="331">
        <v>5.272407732864675</v>
      </c>
      <c r="J117" s="332">
        <v>0.58582308142940831</v>
      </c>
      <c r="K117" s="331">
        <v>31.214528944381385</v>
      </c>
      <c r="L117" s="331">
        <v>12.888107791446984</v>
      </c>
      <c r="M117" s="331">
        <v>19.332161687170473</v>
      </c>
      <c r="N117" s="331">
        <v>5.4214335745972448</v>
      </c>
      <c r="O117" s="333">
        <v>2.5262666355358392</v>
      </c>
    </row>
    <row r="118" spans="1:15" ht="18.75" customHeight="1">
      <c r="A118" s="327" t="s">
        <v>234</v>
      </c>
      <c r="B118" s="321">
        <v>8.6358381502890165</v>
      </c>
      <c r="C118" s="322">
        <v>9.4450867052023124</v>
      </c>
      <c r="D118" s="322">
        <v>-0.80924855491329484</v>
      </c>
      <c r="E118" s="322">
        <v>93.038821954484604</v>
      </c>
      <c r="F118" s="322">
        <v>3.3467202141900936</v>
      </c>
      <c r="G118" s="323">
        <v>0.66934404283801874</v>
      </c>
      <c r="H118" s="322">
        <v>6.024096385542169</v>
      </c>
      <c r="I118" s="322">
        <v>5.3547523427041499</v>
      </c>
      <c r="J118" s="323">
        <v>0.66934404283801874</v>
      </c>
      <c r="K118" s="322">
        <v>31.1284046692607</v>
      </c>
      <c r="L118" s="322">
        <v>13.386880856760374</v>
      </c>
      <c r="M118" s="322">
        <v>18.741633199464527</v>
      </c>
      <c r="N118" s="322">
        <v>5.901734104046243</v>
      </c>
      <c r="O118" s="324">
        <v>2.7687861271676302</v>
      </c>
    </row>
    <row r="119" spans="1:15" ht="18.75" customHeight="1">
      <c r="A119" s="327" t="s">
        <v>340</v>
      </c>
      <c r="B119" s="321">
        <v>4.1958041958041958</v>
      </c>
      <c r="C119" s="322">
        <v>16.568047337278106</v>
      </c>
      <c r="D119" s="322">
        <v>-12.372243141473911</v>
      </c>
      <c r="E119" s="322">
        <v>38.461538461538467</v>
      </c>
      <c r="F119" s="322">
        <v>25.641025641025639</v>
      </c>
      <c r="G119" s="323" t="s">
        <v>96</v>
      </c>
      <c r="H119" s="322" t="s">
        <v>96</v>
      </c>
      <c r="I119" s="322" t="s">
        <v>96</v>
      </c>
      <c r="J119" s="323" t="s">
        <v>96</v>
      </c>
      <c r="K119" s="322">
        <v>60.24096385542169</v>
      </c>
      <c r="L119" s="322">
        <v>12.820512820512819</v>
      </c>
      <c r="M119" s="322">
        <v>51.282051282051277</v>
      </c>
      <c r="N119" s="322">
        <v>3.2813340505648196</v>
      </c>
      <c r="O119" s="324">
        <v>1.3986013986013985</v>
      </c>
    </row>
    <row r="120" spans="1:15" ht="18.75" customHeight="1">
      <c r="A120" s="327" t="s">
        <v>341</v>
      </c>
      <c r="B120" s="321">
        <v>5.2301255230125516</v>
      </c>
      <c r="C120" s="322">
        <v>15.690376569037657</v>
      </c>
      <c r="D120" s="322">
        <v>-10.460251046025103</v>
      </c>
      <c r="E120" s="322">
        <v>0</v>
      </c>
      <c r="F120" s="322">
        <v>40</v>
      </c>
      <c r="G120" s="323">
        <v>40</v>
      </c>
      <c r="H120" s="323" t="s">
        <v>96</v>
      </c>
      <c r="I120" s="323" t="s">
        <v>96</v>
      </c>
      <c r="J120" s="323" t="s">
        <v>96</v>
      </c>
      <c r="K120" s="322" t="s">
        <v>96</v>
      </c>
      <c r="L120" s="322" t="s">
        <v>96</v>
      </c>
      <c r="M120" s="322" t="s">
        <v>96</v>
      </c>
      <c r="N120" s="322">
        <v>3.7656903765690375</v>
      </c>
      <c r="O120" s="324">
        <v>2.3012552301255229</v>
      </c>
    </row>
    <row r="121" spans="1:15" ht="18.75" customHeight="1">
      <c r="A121" s="327" t="s">
        <v>342</v>
      </c>
      <c r="B121" s="321">
        <v>6.367924528301887</v>
      </c>
      <c r="C121" s="322">
        <v>13.443396226415095</v>
      </c>
      <c r="D121" s="322">
        <v>-7.0754716981132075</v>
      </c>
      <c r="E121" s="322">
        <v>74.074074074074076</v>
      </c>
      <c r="F121" s="322" t="s">
        <v>96</v>
      </c>
      <c r="G121" s="323" t="s">
        <v>96</v>
      </c>
      <c r="H121" s="323">
        <v>18.518518518518519</v>
      </c>
      <c r="I121" s="323">
        <v>18.518518518518519</v>
      </c>
      <c r="J121" s="323" t="s">
        <v>96</v>
      </c>
      <c r="K121" s="322">
        <v>35.714285714285715</v>
      </c>
      <c r="L121" s="322">
        <v>18.518518518518519</v>
      </c>
      <c r="M121" s="322">
        <v>18.518518518518519</v>
      </c>
      <c r="N121" s="322">
        <v>3.3018867924528301</v>
      </c>
      <c r="O121" s="324">
        <v>1.5330188679245285</v>
      </c>
    </row>
    <row r="122" spans="1:15" ht="18.75" customHeight="1">
      <c r="A122" s="327" t="s">
        <v>343</v>
      </c>
      <c r="B122" s="321">
        <v>6.021505376344086</v>
      </c>
      <c r="C122" s="322">
        <v>14.408602150537634</v>
      </c>
      <c r="D122" s="322">
        <v>-8.387096774193548</v>
      </c>
      <c r="E122" s="322">
        <v>71.428571428571431</v>
      </c>
      <c r="F122" s="322" t="s">
        <v>96</v>
      </c>
      <c r="G122" s="323" t="s">
        <v>96</v>
      </c>
      <c r="H122" s="323" t="s">
        <v>96</v>
      </c>
      <c r="I122" s="323" t="s">
        <v>96</v>
      </c>
      <c r="J122" s="323" t="s">
        <v>96</v>
      </c>
      <c r="K122" s="323" t="s">
        <v>96</v>
      </c>
      <c r="L122" s="323" t="s">
        <v>96</v>
      </c>
      <c r="M122" s="323" t="s">
        <v>96</v>
      </c>
      <c r="N122" s="322">
        <v>3.5483870967741939</v>
      </c>
      <c r="O122" s="324">
        <v>1.2903225806451613</v>
      </c>
    </row>
    <row r="123" spans="1:15" s="334" customFormat="1" ht="18.75" customHeight="1">
      <c r="A123" s="329" t="s">
        <v>344</v>
      </c>
      <c r="B123" s="330">
        <v>6.8936527952921391</v>
      </c>
      <c r="C123" s="331">
        <v>12.35813366960908</v>
      </c>
      <c r="D123" s="331">
        <v>-5.4644808743169397</v>
      </c>
      <c r="E123" s="331">
        <v>79.268292682926827</v>
      </c>
      <c r="F123" s="331">
        <v>0</v>
      </c>
      <c r="G123" s="332">
        <v>0</v>
      </c>
      <c r="H123" s="332">
        <v>0</v>
      </c>
      <c r="I123" s="332">
        <v>0</v>
      </c>
      <c r="J123" s="332">
        <v>0</v>
      </c>
      <c r="K123" s="331">
        <v>40.935672514619881</v>
      </c>
      <c r="L123" s="331">
        <v>24.390243902439025</v>
      </c>
      <c r="M123" s="331">
        <v>18.292682926829269</v>
      </c>
      <c r="N123" s="331">
        <v>4.2034468263976459</v>
      </c>
      <c r="O123" s="333">
        <v>1.5973097940311054</v>
      </c>
    </row>
    <row r="124" spans="1:15" ht="18.75" customHeight="1">
      <c r="A124" s="327" t="s">
        <v>345</v>
      </c>
      <c r="B124" s="321">
        <v>5.3935860058309038</v>
      </c>
      <c r="C124" s="322">
        <v>11.078717201166182</v>
      </c>
      <c r="D124" s="322">
        <v>-5.685131195335277</v>
      </c>
      <c r="E124" s="322">
        <v>94.594594594594597</v>
      </c>
      <c r="F124" s="322" t="s">
        <v>96</v>
      </c>
      <c r="G124" s="323" t="s">
        <v>96</v>
      </c>
      <c r="H124" s="323" t="s">
        <v>96</v>
      </c>
      <c r="I124" s="323" t="s">
        <v>96</v>
      </c>
      <c r="J124" s="323" t="s">
        <v>96</v>
      </c>
      <c r="K124" s="322">
        <v>38.961038961038959</v>
      </c>
      <c r="L124" s="322">
        <v>27.027027027027028</v>
      </c>
      <c r="M124" s="322">
        <v>13.513513513513514</v>
      </c>
      <c r="N124" s="322">
        <v>4.0816326530612246</v>
      </c>
      <c r="O124" s="324">
        <v>1.6034985422740526</v>
      </c>
    </row>
    <row r="125" spans="1:15" ht="18.75" customHeight="1">
      <c r="A125" s="327" t="s">
        <v>346</v>
      </c>
      <c r="B125" s="321">
        <v>6.9958847736625511</v>
      </c>
      <c r="C125" s="322">
        <v>15.226337448559672</v>
      </c>
      <c r="D125" s="322">
        <v>-8.2304526748971192</v>
      </c>
      <c r="E125" s="322">
        <v>147.05882352941177</v>
      </c>
      <c r="F125" s="322" t="s">
        <v>96</v>
      </c>
      <c r="G125" s="323" t="s">
        <v>96</v>
      </c>
      <c r="H125" s="323" t="s">
        <v>96</v>
      </c>
      <c r="I125" s="323" t="s">
        <v>96</v>
      </c>
      <c r="J125" s="323" t="s">
        <v>96</v>
      </c>
      <c r="K125" s="322">
        <v>81.081081081081081</v>
      </c>
      <c r="L125" s="322">
        <v>58.823529411764703</v>
      </c>
      <c r="M125" s="322">
        <v>29.411764705882351</v>
      </c>
      <c r="N125" s="322">
        <v>3.7037037037037037</v>
      </c>
      <c r="O125" s="324">
        <v>1.0288065843621399</v>
      </c>
    </row>
    <row r="126" spans="1:15" ht="18.75" customHeight="1">
      <c r="A126" s="327" t="s">
        <v>347</v>
      </c>
      <c r="B126" s="321">
        <v>10.748560460652591</v>
      </c>
      <c r="C126" s="322">
        <v>13.051823416506718</v>
      </c>
      <c r="D126" s="322">
        <v>-2.3032629558541267</v>
      </c>
      <c r="E126" s="322">
        <v>17.857142857142858</v>
      </c>
      <c r="F126" s="322" t="s">
        <v>96</v>
      </c>
      <c r="G126" s="323" t="s">
        <v>96</v>
      </c>
      <c r="H126" s="323" t="s">
        <v>96</v>
      </c>
      <c r="I126" s="323" t="s">
        <v>96</v>
      </c>
      <c r="J126" s="323" t="s">
        <v>96</v>
      </c>
      <c r="K126" s="323">
        <v>17.543859649122805</v>
      </c>
      <c r="L126" s="323" t="s">
        <v>96</v>
      </c>
      <c r="M126" s="323">
        <v>17.857142857142858</v>
      </c>
      <c r="N126" s="322">
        <v>4.9904030710172744</v>
      </c>
      <c r="O126" s="324">
        <v>2.1113243761996161</v>
      </c>
    </row>
    <row r="127" spans="1:15" s="334" customFormat="1" ht="18.75" customHeight="1">
      <c r="A127" s="329" t="s">
        <v>348</v>
      </c>
      <c r="B127" s="330">
        <v>8.3674304418985272</v>
      </c>
      <c r="C127" s="331">
        <v>13.952536824877249</v>
      </c>
      <c r="D127" s="331">
        <v>-5.585106382978724</v>
      </c>
      <c r="E127" s="331">
        <v>78.239608801955995</v>
      </c>
      <c r="F127" s="331">
        <v>2.4449877750611249</v>
      </c>
      <c r="G127" s="332">
        <v>2.4449877750611249</v>
      </c>
      <c r="H127" s="332">
        <v>7.3349633251833737</v>
      </c>
      <c r="I127" s="332">
        <v>4.8899755501222497</v>
      </c>
      <c r="J127" s="332">
        <v>2.4449877750611249</v>
      </c>
      <c r="K127" s="331">
        <v>37.647058823529406</v>
      </c>
      <c r="L127" s="331">
        <v>14.669926650366747</v>
      </c>
      <c r="M127" s="331">
        <v>24.44987775061125</v>
      </c>
      <c r="N127" s="331">
        <v>4.357610474631751</v>
      </c>
      <c r="O127" s="333">
        <v>2.4959083469721768</v>
      </c>
    </row>
    <row r="128" spans="1:15" ht="18.75" customHeight="1">
      <c r="A128" s="327" t="s">
        <v>349</v>
      </c>
      <c r="B128" s="321">
        <v>8.8012139605462814</v>
      </c>
      <c r="C128" s="322">
        <v>14.795144157814871</v>
      </c>
      <c r="D128" s="322">
        <v>-5.9939301972685888</v>
      </c>
      <c r="E128" s="322">
        <v>34.482758620689651</v>
      </c>
      <c r="F128" s="322" t="s">
        <v>96</v>
      </c>
      <c r="G128" s="323" t="s">
        <v>96</v>
      </c>
      <c r="H128" s="322">
        <v>8.6206896551724128</v>
      </c>
      <c r="I128" s="322">
        <v>8.6206896551724128</v>
      </c>
      <c r="J128" s="323" t="s">
        <v>96</v>
      </c>
      <c r="K128" s="322">
        <v>33.333333333333336</v>
      </c>
      <c r="L128" s="322">
        <v>17.241379310344826</v>
      </c>
      <c r="M128" s="322">
        <v>17.241379310344826</v>
      </c>
      <c r="N128" s="322">
        <v>4.628224582701062</v>
      </c>
      <c r="O128" s="324">
        <v>2.4279210925644916</v>
      </c>
    </row>
    <row r="129" spans="1:15" ht="18.75" customHeight="1">
      <c r="A129" s="327" t="s">
        <v>350</v>
      </c>
      <c r="B129" s="321">
        <v>6.4935064935064943</v>
      </c>
      <c r="C129" s="322">
        <v>15.584415584415584</v>
      </c>
      <c r="D129" s="322">
        <v>-9.0909090909090899</v>
      </c>
      <c r="E129" s="322">
        <v>57.142857142857139</v>
      </c>
      <c r="F129" s="322" t="s">
        <v>96</v>
      </c>
      <c r="G129" s="323" t="s">
        <v>96</v>
      </c>
      <c r="H129" s="322" t="s">
        <v>96</v>
      </c>
      <c r="I129" s="322" t="s">
        <v>96</v>
      </c>
      <c r="J129" s="323" t="s">
        <v>96</v>
      </c>
      <c r="K129" s="322" t="s">
        <v>96</v>
      </c>
      <c r="L129" s="322" t="s">
        <v>96</v>
      </c>
      <c r="M129" s="322" t="s">
        <v>96</v>
      </c>
      <c r="N129" s="322">
        <v>2.7829313543599259</v>
      </c>
      <c r="O129" s="324">
        <v>2.5974025974025974</v>
      </c>
    </row>
    <row r="130" spans="1:15" ht="18.75" customHeight="1">
      <c r="A130" s="327" t="s">
        <v>351</v>
      </c>
      <c r="B130" s="321">
        <v>7.2438162544169611</v>
      </c>
      <c r="C130" s="322">
        <v>13.780918727915195</v>
      </c>
      <c r="D130" s="322">
        <v>-6.5371024734982335</v>
      </c>
      <c r="E130" s="322">
        <v>24.390243902439025</v>
      </c>
      <c r="F130" s="322" t="s">
        <v>96</v>
      </c>
      <c r="G130" s="323" t="s">
        <v>96</v>
      </c>
      <c r="H130" s="323" t="s">
        <v>96</v>
      </c>
      <c r="I130" s="323" t="s">
        <v>96</v>
      </c>
      <c r="J130" s="323" t="s">
        <v>96</v>
      </c>
      <c r="K130" s="322">
        <v>46.511627906976742</v>
      </c>
      <c r="L130" s="322" t="s">
        <v>96</v>
      </c>
      <c r="M130" s="322">
        <v>48.780487804878049</v>
      </c>
      <c r="N130" s="322">
        <v>3.7102473498233217</v>
      </c>
      <c r="O130" s="324">
        <v>2.1201413427561837</v>
      </c>
    </row>
    <row r="131" spans="1:15" s="320" customFormat="1" ht="18.75" customHeight="1">
      <c r="A131" s="327" t="s">
        <v>352</v>
      </c>
      <c r="B131" s="321">
        <v>8.8032454361054757</v>
      </c>
      <c r="C131" s="322">
        <v>13.184584178498985</v>
      </c>
      <c r="D131" s="322">
        <v>-4.3813387423935088</v>
      </c>
      <c r="E131" s="322">
        <v>115.2073732718894</v>
      </c>
      <c r="F131" s="322">
        <v>4.6082949308755756</v>
      </c>
      <c r="G131" s="323">
        <v>4.6082949308755756</v>
      </c>
      <c r="H131" s="323">
        <v>9.2165898617511512</v>
      </c>
      <c r="I131" s="323">
        <v>4.6082949308755756</v>
      </c>
      <c r="J131" s="323">
        <v>4.6082949308755756</v>
      </c>
      <c r="K131" s="322">
        <v>44.052863436123353</v>
      </c>
      <c r="L131" s="322">
        <v>18.433179723502302</v>
      </c>
      <c r="M131" s="322">
        <v>27.649769585253459</v>
      </c>
      <c r="N131" s="322">
        <v>4.7058823529411757</v>
      </c>
      <c r="O131" s="324">
        <v>2.5963488843813387</v>
      </c>
    </row>
    <row r="132" spans="1:15" s="334" customFormat="1" ht="18.75" customHeight="1">
      <c r="A132" s="329" t="s">
        <v>353</v>
      </c>
      <c r="B132" s="330">
        <v>7.9718945176960441</v>
      </c>
      <c r="C132" s="331">
        <v>10.279319916724496</v>
      </c>
      <c r="D132" s="331">
        <v>-2.3074253990284523</v>
      </c>
      <c r="E132" s="331">
        <v>92.854552049328973</v>
      </c>
      <c r="F132" s="331">
        <v>2.1762785636561479</v>
      </c>
      <c r="G132" s="332">
        <v>1.088139281828074</v>
      </c>
      <c r="H132" s="332">
        <v>4.3525571273122958</v>
      </c>
      <c r="I132" s="332">
        <v>3.6271309394269129</v>
      </c>
      <c r="J132" s="332">
        <v>0.7254261878853826</v>
      </c>
      <c r="K132" s="331">
        <v>22.686990428925913</v>
      </c>
      <c r="L132" s="331">
        <v>15.95937613347842</v>
      </c>
      <c r="M132" s="331">
        <v>7.2542618788538258</v>
      </c>
      <c r="N132" s="331">
        <v>4.8750867453157527</v>
      </c>
      <c r="O132" s="333">
        <v>1.9546611149664586</v>
      </c>
    </row>
    <row r="133" spans="1:15" ht="18.75" customHeight="1">
      <c r="A133" s="327" t="s">
        <v>228</v>
      </c>
      <c r="B133" s="321">
        <v>8.4914667621434532</v>
      </c>
      <c r="C133" s="322">
        <v>9.3746270437999755</v>
      </c>
      <c r="D133" s="322">
        <v>-0.88316028165652227</v>
      </c>
      <c r="E133" s="322">
        <v>101.89739985945185</v>
      </c>
      <c r="F133" s="322">
        <v>2.8109627547434997</v>
      </c>
      <c r="G133" s="323">
        <v>0.70274068868587491</v>
      </c>
      <c r="H133" s="322">
        <v>3.5137034434293741</v>
      </c>
      <c r="I133" s="322">
        <v>2.8109627547434997</v>
      </c>
      <c r="J133" s="322">
        <v>0.70274068868587491</v>
      </c>
      <c r="K133" s="322">
        <v>19.97245179063361</v>
      </c>
      <c r="L133" s="322">
        <v>13.352073085031623</v>
      </c>
      <c r="M133" s="322">
        <v>7.0274068868587483</v>
      </c>
      <c r="N133" s="322">
        <v>5.8061821219715961</v>
      </c>
      <c r="O133" s="324">
        <v>2.1541950113378685</v>
      </c>
    </row>
    <row r="134" spans="1:15" ht="18.75" customHeight="1">
      <c r="A134" s="327" t="s">
        <v>354</v>
      </c>
      <c r="B134" s="321">
        <v>8.5111111111111111</v>
      </c>
      <c r="C134" s="322">
        <v>8.5333333333333332</v>
      </c>
      <c r="D134" s="322">
        <v>-2.2222222222222223E-2</v>
      </c>
      <c r="E134" s="322">
        <v>91.383812010443862</v>
      </c>
      <c r="F134" s="322" t="s">
        <v>96</v>
      </c>
      <c r="G134" s="323" t="s">
        <v>96</v>
      </c>
      <c r="H134" s="322">
        <v>7.832898172323759</v>
      </c>
      <c r="I134" s="322">
        <v>7.832898172323759</v>
      </c>
      <c r="J134" s="322" t="s">
        <v>96</v>
      </c>
      <c r="K134" s="322">
        <v>22.95918367346939</v>
      </c>
      <c r="L134" s="322">
        <v>20.887728459530027</v>
      </c>
      <c r="M134" s="322">
        <v>2.6109660574412534</v>
      </c>
      <c r="N134" s="322">
        <v>4.4222222222222225</v>
      </c>
      <c r="O134" s="324">
        <v>2.0222222222222221</v>
      </c>
    </row>
    <row r="135" spans="1:15" ht="18.75" customHeight="1">
      <c r="A135" s="327" t="s">
        <v>355</v>
      </c>
      <c r="B135" s="321">
        <v>7.0175438596491233</v>
      </c>
      <c r="C135" s="322">
        <v>11.323763955342903</v>
      </c>
      <c r="D135" s="322">
        <v>-4.3062200956937797</v>
      </c>
      <c r="E135" s="322">
        <v>136.36363636363635</v>
      </c>
      <c r="F135" s="322" t="s">
        <v>96</v>
      </c>
      <c r="G135" s="323" t="s">
        <v>96</v>
      </c>
      <c r="H135" s="322" t="s">
        <v>96</v>
      </c>
      <c r="I135" s="322" t="s">
        <v>96</v>
      </c>
      <c r="J135" s="322" t="s">
        <v>96</v>
      </c>
      <c r="K135" s="322">
        <v>22.222222222222221</v>
      </c>
      <c r="L135" s="322">
        <v>22.727272727272727</v>
      </c>
      <c r="M135" s="322" t="s">
        <v>96</v>
      </c>
      <c r="N135" s="322">
        <v>3.8277511961722488</v>
      </c>
      <c r="O135" s="324">
        <v>1.2759170653907497</v>
      </c>
    </row>
    <row r="136" spans="1:15" ht="18.75" customHeight="1">
      <c r="A136" s="327" t="s">
        <v>356</v>
      </c>
      <c r="B136" s="321">
        <v>7.6767676767676765</v>
      </c>
      <c r="C136" s="322">
        <v>13.535353535353536</v>
      </c>
      <c r="D136" s="322">
        <v>-5.858585858585859</v>
      </c>
      <c r="E136" s="322">
        <v>26.315789473684209</v>
      </c>
      <c r="F136" s="322" t="s">
        <v>96</v>
      </c>
      <c r="G136" s="323" t="s">
        <v>96</v>
      </c>
      <c r="H136" s="322" t="s">
        <v>96</v>
      </c>
      <c r="I136" s="322" t="s">
        <v>96</v>
      </c>
      <c r="J136" s="322" t="s">
        <v>96</v>
      </c>
      <c r="K136" s="322" t="s">
        <v>96</v>
      </c>
      <c r="L136" s="322" t="s">
        <v>96</v>
      </c>
      <c r="M136" s="322" t="s">
        <v>96</v>
      </c>
      <c r="N136" s="322">
        <v>5.454545454545455</v>
      </c>
      <c r="O136" s="324">
        <v>1.2121212121212122</v>
      </c>
    </row>
    <row r="137" spans="1:15" ht="18.75" customHeight="1">
      <c r="A137" s="327" t="s">
        <v>357</v>
      </c>
      <c r="B137" s="321">
        <v>8.4805653710247348</v>
      </c>
      <c r="C137" s="322">
        <v>12.897526501766784</v>
      </c>
      <c r="D137" s="322">
        <v>-4.4169611307420498</v>
      </c>
      <c r="E137" s="322">
        <v>41.666666666666664</v>
      </c>
      <c r="F137" s="322" t="s">
        <v>96</v>
      </c>
      <c r="G137" s="323" t="s">
        <v>96</v>
      </c>
      <c r="H137" s="323" t="s">
        <v>96</v>
      </c>
      <c r="I137" s="323" t="s">
        <v>96</v>
      </c>
      <c r="J137" s="323" t="s">
        <v>96</v>
      </c>
      <c r="K137" s="323" t="s">
        <v>96</v>
      </c>
      <c r="L137" s="323" t="s">
        <v>96</v>
      </c>
      <c r="M137" s="323" t="s">
        <v>96</v>
      </c>
      <c r="N137" s="322">
        <v>4.4169611307420498</v>
      </c>
      <c r="O137" s="324">
        <v>1.0600706713780919</v>
      </c>
    </row>
    <row r="138" spans="1:15" ht="18.75" customHeight="1">
      <c r="A138" s="327" t="s">
        <v>358</v>
      </c>
      <c r="B138" s="321">
        <v>9.0629800307219668</v>
      </c>
      <c r="C138" s="322">
        <v>13.210445468509986</v>
      </c>
      <c r="D138" s="322">
        <v>-4.1474654377880187</v>
      </c>
      <c r="E138" s="322">
        <v>101.6949152542373</v>
      </c>
      <c r="F138" s="322" t="s">
        <v>96</v>
      </c>
      <c r="G138" s="323" t="s">
        <v>96</v>
      </c>
      <c r="H138" s="323" t="s">
        <v>96</v>
      </c>
      <c r="I138" s="323" t="s">
        <v>96</v>
      </c>
      <c r="J138" s="323" t="s">
        <v>96</v>
      </c>
      <c r="K138" s="322">
        <v>16.666666666666668</v>
      </c>
      <c r="L138" s="322">
        <v>16.949152542372882</v>
      </c>
      <c r="M138" s="322" t="s">
        <v>96</v>
      </c>
      <c r="N138" s="322">
        <v>4.1474654377880187</v>
      </c>
      <c r="O138" s="324">
        <v>1.228878648233487</v>
      </c>
    </row>
    <row r="139" spans="1:15" ht="18.75" customHeight="1">
      <c r="A139" s="327" t="s">
        <v>359</v>
      </c>
      <c r="B139" s="321">
        <v>6.6530194472876154</v>
      </c>
      <c r="C139" s="322">
        <v>14.022517911975434</v>
      </c>
      <c r="D139" s="322">
        <v>-7.3694984646878199</v>
      </c>
      <c r="E139" s="322">
        <v>0</v>
      </c>
      <c r="F139" s="322" t="s">
        <v>96</v>
      </c>
      <c r="G139" s="323" t="s">
        <v>96</v>
      </c>
      <c r="H139" s="323" t="s">
        <v>96</v>
      </c>
      <c r="I139" s="323" t="s">
        <v>96</v>
      </c>
      <c r="J139" s="323" t="s">
        <v>96</v>
      </c>
      <c r="K139" s="322">
        <v>29.850746268656717</v>
      </c>
      <c r="L139" s="322">
        <v>15.384615384615385</v>
      </c>
      <c r="M139" s="322">
        <v>15.384615384615385</v>
      </c>
      <c r="N139" s="322">
        <v>4.0941658137154553</v>
      </c>
      <c r="O139" s="324">
        <v>1.842374616171955</v>
      </c>
    </row>
    <row r="140" spans="1:15" ht="18.75" customHeight="1">
      <c r="A140" s="327" t="s">
        <v>360</v>
      </c>
      <c r="B140" s="321">
        <v>8.4880636604774526</v>
      </c>
      <c r="C140" s="322">
        <v>9.9204244031830235</v>
      </c>
      <c r="D140" s="322">
        <v>-1.4323607427055705</v>
      </c>
      <c r="E140" s="322">
        <v>62.5</v>
      </c>
      <c r="F140" s="322" t="s">
        <v>96</v>
      </c>
      <c r="G140" s="323" t="s">
        <v>96</v>
      </c>
      <c r="H140" s="323">
        <v>6.25</v>
      </c>
      <c r="I140" s="323">
        <v>6.25</v>
      </c>
      <c r="J140" s="323" t="s">
        <v>96</v>
      </c>
      <c r="K140" s="322">
        <v>36.144578313253014</v>
      </c>
      <c r="L140" s="322">
        <v>25</v>
      </c>
      <c r="M140" s="322">
        <v>12.5</v>
      </c>
      <c r="N140" s="322">
        <v>3.6604774535809015</v>
      </c>
      <c r="O140" s="324">
        <v>1.856763925729443</v>
      </c>
    </row>
    <row r="141" spans="1:15" ht="18.75" customHeight="1">
      <c r="A141" s="327" t="s">
        <v>361</v>
      </c>
      <c r="B141" s="321">
        <v>9.67741935483871</v>
      </c>
      <c r="C141" s="322">
        <v>10.669975186104219</v>
      </c>
      <c r="D141" s="322">
        <v>-0.99255583126550873</v>
      </c>
      <c r="E141" s="322">
        <v>153.84615384615387</v>
      </c>
      <c r="F141" s="322" t="s">
        <v>96</v>
      </c>
      <c r="G141" s="323" t="s">
        <v>96</v>
      </c>
      <c r="H141" s="322" t="s">
        <v>96</v>
      </c>
      <c r="I141" s="322" t="s">
        <v>96</v>
      </c>
      <c r="J141" s="323" t="s">
        <v>96</v>
      </c>
      <c r="K141" s="322" t="s">
        <v>96</v>
      </c>
      <c r="L141" s="322" t="s">
        <v>96</v>
      </c>
      <c r="M141" s="322" t="s">
        <v>96</v>
      </c>
      <c r="N141" s="322">
        <v>3.4739454094292803</v>
      </c>
      <c r="O141" s="324">
        <v>1.2406947890818858</v>
      </c>
    </row>
    <row r="142" spans="1:15" ht="18.75" customHeight="1">
      <c r="A142" s="327" t="s">
        <v>362</v>
      </c>
      <c r="B142" s="321">
        <v>7.5757575757575761</v>
      </c>
      <c r="C142" s="322">
        <v>10.90909090909091</v>
      </c>
      <c r="D142" s="322">
        <v>-3.3333333333333335</v>
      </c>
      <c r="E142" s="322">
        <v>80</v>
      </c>
      <c r="F142" s="322">
        <v>40</v>
      </c>
      <c r="G142" s="323">
        <v>40</v>
      </c>
      <c r="H142" s="323" t="s">
        <v>96</v>
      </c>
      <c r="I142" s="323" t="s">
        <v>96</v>
      </c>
      <c r="J142" s="323" t="s">
        <v>96</v>
      </c>
      <c r="K142" s="323" t="s">
        <v>96</v>
      </c>
      <c r="L142" s="323" t="s">
        <v>96</v>
      </c>
      <c r="M142" s="323" t="s">
        <v>96</v>
      </c>
      <c r="N142" s="322">
        <v>3.6363636363636362</v>
      </c>
      <c r="O142" s="324">
        <v>2.1212121212121215</v>
      </c>
    </row>
    <row r="143" spans="1:15" ht="18.75" customHeight="1">
      <c r="A143" s="327" t="s">
        <v>363</v>
      </c>
      <c r="B143" s="321">
        <v>7.2041166380789026</v>
      </c>
      <c r="C143" s="322">
        <v>9.2624356775300178</v>
      </c>
      <c r="D143" s="322">
        <v>-2.0583190394511148</v>
      </c>
      <c r="E143" s="322">
        <v>71.428571428571431</v>
      </c>
      <c r="F143" s="322" t="s">
        <v>96</v>
      </c>
      <c r="G143" s="323" t="s">
        <v>96</v>
      </c>
      <c r="H143" s="323" t="s">
        <v>96</v>
      </c>
      <c r="I143" s="323" t="s">
        <v>96</v>
      </c>
      <c r="J143" s="323" t="s">
        <v>96</v>
      </c>
      <c r="K143" s="323" t="s">
        <v>96</v>
      </c>
      <c r="L143" s="323" t="s">
        <v>96</v>
      </c>
      <c r="M143" s="323" t="s">
        <v>96</v>
      </c>
      <c r="N143" s="322">
        <v>4.6312178387650089</v>
      </c>
      <c r="O143" s="324">
        <v>1.2006861063464838</v>
      </c>
    </row>
    <row r="144" spans="1:15" ht="18.75" customHeight="1">
      <c r="A144" s="327" t="s">
        <v>364</v>
      </c>
      <c r="B144" s="321">
        <v>4.8812664907651708</v>
      </c>
      <c r="C144" s="322">
        <v>12.664907651715039</v>
      </c>
      <c r="D144" s="322">
        <v>-7.7836411609498679</v>
      </c>
      <c r="E144" s="322">
        <v>189.18918918918919</v>
      </c>
      <c r="F144" s="322" t="s">
        <v>96</v>
      </c>
      <c r="G144" s="323" t="s">
        <v>96</v>
      </c>
      <c r="H144" s="323" t="s">
        <v>96</v>
      </c>
      <c r="I144" s="323" t="s">
        <v>96</v>
      </c>
      <c r="J144" s="323" t="s">
        <v>96</v>
      </c>
      <c r="K144" s="322">
        <v>51.282051282051277</v>
      </c>
      <c r="L144" s="323">
        <v>27.027027027027028</v>
      </c>
      <c r="M144" s="322">
        <v>27.027027027027028</v>
      </c>
      <c r="N144" s="322">
        <v>3.9577836411609502</v>
      </c>
      <c r="O144" s="324">
        <v>1.7150395778364116</v>
      </c>
    </row>
    <row r="145" spans="1:15" ht="18.75" customHeight="1">
      <c r="A145" s="327" t="s">
        <v>365</v>
      </c>
      <c r="B145" s="321">
        <v>6.8901303538175043</v>
      </c>
      <c r="C145" s="322">
        <v>10.05586592178771</v>
      </c>
      <c r="D145" s="322">
        <v>-3.1657355679702048</v>
      </c>
      <c r="E145" s="322">
        <v>81.081081081081081</v>
      </c>
      <c r="F145" s="322">
        <v>5.4054054054054053</v>
      </c>
      <c r="G145" s="323">
        <v>5.4054054054054053</v>
      </c>
      <c r="H145" s="322">
        <v>16.216216216216218</v>
      </c>
      <c r="I145" s="322">
        <v>10.810810810810811</v>
      </c>
      <c r="J145" s="323">
        <v>5.4054054054054053</v>
      </c>
      <c r="K145" s="322">
        <v>41.450777202072537</v>
      </c>
      <c r="L145" s="322">
        <v>27.027027027027028</v>
      </c>
      <c r="M145" s="322">
        <v>16.216216216216218</v>
      </c>
      <c r="N145" s="322">
        <v>3.575418994413408</v>
      </c>
      <c r="O145" s="324">
        <v>2.4953445065176907</v>
      </c>
    </row>
    <row r="146" spans="1:15" ht="18.75" customHeight="1">
      <c r="A146" s="327" t="s">
        <v>366</v>
      </c>
      <c r="B146" s="321">
        <v>3.9780521262002742</v>
      </c>
      <c r="C146" s="322">
        <v>11.796982167352537</v>
      </c>
      <c r="D146" s="322">
        <v>-7.8189300411522638</v>
      </c>
      <c r="E146" s="322">
        <v>68.965517241379303</v>
      </c>
      <c r="F146" s="322" t="s">
        <v>96</v>
      </c>
      <c r="G146" s="323" t="s">
        <v>96</v>
      </c>
      <c r="H146" s="322" t="s">
        <v>96</v>
      </c>
      <c r="I146" s="322" t="s">
        <v>96</v>
      </c>
      <c r="J146" s="323" t="s">
        <v>96</v>
      </c>
      <c r="K146" s="322">
        <v>93.75</v>
      </c>
      <c r="L146" s="322">
        <v>34.482758620689651</v>
      </c>
      <c r="M146" s="322">
        <v>68.965517241379303</v>
      </c>
      <c r="N146" s="322">
        <v>3.7037037037037037</v>
      </c>
      <c r="O146" s="324">
        <v>1.2345679012345678</v>
      </c>
    </row>
    <row r="147" spans="1:15" ht="18.75" customHeight="1">
      <c r="A147" s="327" t="s">
        <v>367</v>
      </c>
      <c r="B147" s="321">
        <v>3.0395136778115504</v>
      </c>
      <c r="C147" s="322">
        <v>16.717325227963524</v>
      </c>
      <c r="D147" s="322">
        <v>-13.677811550151976</v>
      </c>
      <c r="E147" s="322">
        <v>100</v>
      </c>
      <c r="F147" s="322" t="s">
        <v>96</v>
      </c>
      <c r="G147" s="323" t="s">
        <v>96</v>
      </c>
      <c r="H147" s="323" t="s">
        <v>96</v>
      </c>
      <c r="I147" s="323" t="s">
        <v>96</v>
      </c>
      <c r="J147" s="323" t="s">
        <v>96</v>
      </c>
      <c r="K147" s="322">
        <v>90.909090909090907</v>
      </c>
      <c r="L147" s="322">
        <v>100</v>
      </c>
      <c r="M147" s="322" t="s">
        <v>96</v>
      </c>
      <c r="N147" s="322">
        <v>2.1276595744680851</v>
      </c>
      <c r="O147" s="324">
        <v>1.2158054711246202</v>
      </c>
    </row>
    <row r="148" spans="1:15" ht="18.75" customHeight="1">
      <c r="A148" s="327" t="s">
        <v>368</v>
      </c>
      <c r="B148" s="321">
        <v>7.6923076923076925</v>
      </c>
      <c r="C148" s="322">
        <v>15.384615384615385</v>
      </c>
      <c r="D148" s="322">
        <v>-7.6923076923076925</v>
      </c>
      <c r="E148" s="322">
        <v>147.54098360655738</v>
      </c>
      <c r="F148" s="322" t="s">
        <v>96</v>
      </c>
      <c r="G148" s="323" t="s">
        <v>96</v>
      </c>
      <c r="H148" s="323" t="s">
        <v>96</v>
      </c>
      <c r="I148" s="323" t="s">
        <v>96</v>
      </c>
      <c r="J148" s="323" t="s">
        <v>96</v>
      </c>
      <c r="K148" s="322">
        <v>16.129032258064516</v>
      </c>
      <c r="L148" s="322">
        <v>16.393442622950822</v>
      </c>
      <c r="M148" s="322" t="s">
        <v>96</v>
      </c>
      <c r="N148" s="322">
        <v>4.5397225725094579</v>
      </c>
      <c r="O148" s="324">
        <v>0.75662042875157631</v>
      </c>
    </row>
    <row r="149" spans="1:15" ht="18.75" customHeight="1">
      <c r="A149" s="327" t="s">
        <v>369</v>
      </c>
      <c r="B149" s="321">
        <v>6.557377049180328</v>
      </c>
      <c r="C149" s="322">
        <v>12.295081967213115</v>
      </c>
      <c r="D149" s="322">
        <v>-5.7377049180327866</v>
      </c>
      <c r="E149" s="322">
        <v>83.333333333333329</v>
      </c>
      <c r="F149" s="322" t="s">
        <v>96</v>
      </c>
      <c r="G149" s="323" t="s">
        <v>96</v>
      </c>
      <c r="H149" s="323" t="s">
        <v>96</v>
      </c>
      <c r="I149" s="323" t="s">
        <v>96</v>
      </c>
      <c r="J149" s="323" t="s">
        <v>96</v>
      </c>
      <c r="K149" s="323" t="s">
        <v>96</v>
      </c>
      <c r="L149" s="323" t="s">
        <v>96</v>
      </c>
      <c r="M149" s="323" t="s">
        <v>96</v>
      </c>
      <c r="N149" s="322">
        <v>4.2349726775956285</v>
      </c>
      <c r="O149" s="324">
        <v>1.7759562841530057</v>
      </c>
    </row>
    <row r="150" spans="1:15" ht="18.75" customHeight="1">
      <c r="A150" s="327" t="s">
        <v>370</v>
      </c>
      <c r="B150" s="321">
        <v>4.6511627906976747</v>
      </c>
      <c r="C150" s="322">
        <v>19.379844961240309</v>
      </c>
      <c r="D150" s="322">
        <v>-14.728682170542635</v>
      </c>
      <c r="E150" s="322">
        <v>166.66666666666666</v>
      </c>
      <c r="F150" s="322" t="s">
        <v>96</v>
      </c>
      <c r="G150" s="322" t="s">
        <v>96</v>
      </c>
      <c r="H150" s="323" t="s">
        <v>96</v>
      </c>
      <c r="I150" s="323" t="s">
        <v>96</v>
      </c>
      <c r="J150" s="323" t="s">
        <v>96</v>
      </c>
      <c r="K150" s="323">
        <v>76.923076923076934</v>
      </c>
      <c r="L150" s="323">
        <v>83.333333333333329</v>
      </c>
      <c r="M150" s="323" t="s">
        <v>96</v>
      </c>
      <c r="N150" s="322">
        <v>2.7131782945736433</v>
      </c>
      <c r="O150" s="324">
        <v>0.77519379844961245</v>
      </c>
    </row>
    <row r="151" spans="1:15" ht="18.75" customHeight="1">
      <c r="A151" s="327" t="s">
        <v>371</v>
      </c>
      <c r="B151" s="321">
        <v>9.3333333333333339</v>
      </c>
      <c r="C151" s="322">
        <v>14.666666666666666</v>
      </c>
      <c r="D151" s="322">
        <v>-5.333333333333333</v>
      </c>
      <c r="E151" s="322">
        <v>0</v>
      </c>
      <c r="F151" s="322" t="s">
        <v>96</v>
      </c>
      <c r="G151" s="322" t="s">
        <v>96</v>
      </c>
      <c r="H151" s="323" t="s">
        <v>96</v>
      </c>
      <c r="I151" s="323" t="s">
        <v>96</v>
      </c>
      <c r="J151" s="323" t="s">
        <v>96</v>
      </c>
      <c r="K151" s="323" t="s">
        <v>96</v>
      </c>
      <c r="L151" s="323" t="s">
        <v>96</v>
      </c>
      <c r="M151" s="323" t="s">
        <v>96</v>
      </c>
      <c r="N151" s="322">
        <v>2.8571428571428572</v>
      </c>
      <c r="O151" s="324">
        <v>1.9047619047619047</v>
      </c>
    </row>
    <row r="152" spans="1:15" s="334" customFormat="1" ht="18.75" customHeight="1">
      <c r="A152" s="329" t="s">
        <v>372</v>
      </c>
      <c r="B152" s="330">
        <v>6.8830257236054333</v>
      </c>
      <c r="C152" s="331">
        <v>11.573557950369546</v>
      </c>
      <c r="D152" s="331">
        <v>-4.6905322267641107</v>
      </c>
      <c r="E152" s="331">
        <v>92.381523695260952</v>
      </c>
      <c r="F152" s="331">
        <v>0.59988002399520091</v>
      </c>
      <c r="G152" s="331">
        <v>0</v>
      </c>
      <c r="H152" s="332">
        <v>1.1997600479904018</v>
      </c>
      <c r="I152" s="332">
        <v>1.1997600479904018</v>
      </c>
      <c r="J152" s="332">
        <v>0</v>
      </c>
      <c r="K152" s="331">
        <v>20.564042303172737</v>
      </c>
      <c r="L152" s="331">
        <v>14.397120575884824</v>
      </c>
      <c r="M152" s="331">
        <v>6.5986802639472106</v>
      </c>
      <c r="N152" s="331">
        <v>4.3932449729551175</v>
      </c>
      <c r="O152" s="333">
        <v>2.4113299475618319</v>
      </c>
    </row>
    <row r="153" spans="1:15" ht="18.75" customHeight="1">
      <c r="A153" s="327" t="s">
        <v>227</v>
      </c>
      <c r="B153" s="321">
        <v>6.964195379686358</v>
      </c>
      <c r="C153" s="322">
        <v>11.399021977404306</v>
      </c>
      <c r="D153" s="322">
        <v>-4.4348265977179473</v>
      </c>
      <c r="E153" s="322">
        <v>92.816787732041973</v>
      </c>
      <c r="F153" s="322" t="s">
        <v>96</v>
      </c>
      <c r="G153" s="323" t="s">
        <v>96</v>
      </c>
      <c r="H153" s="322">
        <v>0.80710250201775624</v>
      </c>
      <c r="I153" s="322">
        <v>0.80710250201775624</v>
      </c>
      <c r="J153" s="322" t="s">
        <v>96</v>
      </c>
      <c r="K153" s="322">
        <v>20.553359683794465</v>
      </c>
      <c r="L153" s="322">
        <v>14.527845036319613</v>
      </c>
      <c r="M153" s="322">
        <v>6.4568200161420499</v>
      </c>
      <c r="N153" s="322">
        <v>4.6315552807599349</v>
      </c>
      <c r="O153" s="324">
        <v>2.4844022258445282</v>
      </c>
    </row>
    <row r="154" spans="1:15" ht="18.75" customHeight="1">
      <c r="A154" s="327" t="s">
        <v>373</v>
      </c>
      <c r="B154" s="321">
        <v>7.5173095944609303</v>
      </c>
      <c r="C154" s="322">
        <v>7.71513353115727</v>
      </c>
      <c r="D154" s="322">
        <v>-0.19782393669634024</v>
      </c>
      <c r="E154" s="322">
        <v>85.526315789473685</v>
      </c>
      <c r="F154" s="322" t="s">
        <v>96</v>
      </c>
      <c r="G154" s="323" t="s">
        <v>96</v>
      </c>
      <c r="H154" s="322" t="s">
        <v>96</v>
      </c>
      <c r="I154" s="322" t="s">
        <v>96</v>
      </c>
      <c r="J154" s="322" t="s">
        <v>96</v>
      </c>
      <c r="K154" s="322">
        <v>6.5359477124183005</v>
      </c>
      <c r="L154" s="322" t="s">
        <v>96</v>
      </c>
      <c r="M154" s="322">
        <v>6.5789473684210522</v>
      </c>
      <c r="N154" s="322">
        <v>4.7972304648862512</v>
      </c>
      <c r="O154" s="324">
        <v>3.2640949554896146</v>
      </c>
    </row>
    <row r="155" spans="1:15" ht="18.75" customHeight="1">
      <c r="A155" s="327" t="s">
        <v>374</v>
      </c>
      <c r="B155" s="321">
        <v>6.2806673209028459</v>
      </c>
      <c r="C155" s="322">
        <v>14.622178606476938</v>
      </c>
      <c r="D155" s="322">
        <v>-8.3415112855740912</v>
      </c>
      <c r="E155" s="322">
        <v>125</v>
      </c>
      <c r="F155" s="322">
        <v>15.625</v>
      </c>
      <c r="G155" s="322" t="s">
        <v>96</v>
      </c>
      <c r="H155" s="322" t="s">
        <v>96</v>
      </c>
      <c r="I155" s="322" t="s">
        <v>96</v>
      </c>
      <c r="J155" s="322" t="s">
        <v>96</v>
      </c>
      <c r="K155" s="322">
        <v>30.303030303030305</v>
      </c>
      <c r="L155" s="322">
        <v>15.625</v>
      </c>
      <c r="M155" s="322">
        <v>15.625</v>
      </c>
      <c r="N155" s="322">
        <v>3.5328753680078506</v>
      </c>
      <c r="O155" s="324">
        <v>2.1589793915603535</v>
      </c>
    </row>
    <row r="156" spans="1:15" ht="18.75" customHeight="1">
      <c r="A156" s="327" t="s">
        <v>375</v>
      </c>
      <c r="B156" s="321">
        <v>9.4098883572567775</v>
      </c>
      <c r="C156" s="322">
        <v>13.397129186602871</v>
      </c>
      <c r="D156" s="322">
        <v>-3.9872408293460921</v>
      </c>
      <c r="E156" s="322">
        <v>101.6949152542373</v>
      </c>
      <c r="F156" s="322" t="s">
        <v>96</v>
      </c>
      <c r="G156" s="322" t="s">
        <v>96</v>
      </c>
      <c r="H156" s="322" t="s">
        <v>96</v>
      </c>
      <c r="I156" s="322" t="s">
        <v>96</v>
      </c>
      <c r="J156" s="322" t="s">
        <v>96</v>
      </c>
      <c r="K156" s="322">
        <v>16.666666666666668</v>
      </c>
      <c r="L156" s="322">
        <v>16.949152542372882</v>
      </c>
      <c r="M156" s="322" t="s">
        <v>96</v>
      </c>
      <c r="N156" s="322">
        <v>3.5087719298245617</v>
      </c>
      <c r="O156" s="324">
        <v>1.9138755980861244</v>
      </c>
    </row>
    <row r="157" spans="1:15" ht="18.75" customHeight="1">
      <c r="A157" s="327" t="s">
        <v>376</v>
      </c>
      <c r="B157" s="321">
        <v>8.0147965474722564</v>
      </c>
      <c r="C157" s="322">
        <v>11.467324290998768</v>
      </c>
      <c r="D157" s="322">
        <v>-3.4525277435265105</v>
      </c>
      <c r="E157" s="322">
        <v>76.923076923076934</v>
      </c>
      <c r="F157" s="322" t="s">
        <v>96</v>
      </c>
      <c r="G157" s="322" t="s">
        <v>96</v>
      </c>
      <c r="H157" s="322" t="s">
        <v>96</v>
      </c>
      <c r="I157" s="322" t="s">
        <v>96</v>
      </c>
      <c r="J157" s="322" t="s">
        <v>96</v>
      </c>
      <c r="K157" s="322">
        <v>15.151515151515152</v>
      </c>
      <c r="L157" s="322">
        <v>15.384615384615385</v>
      </c>
      <c r="M157" s="322" t="s">
        <v>96</v>
      </c>
      <c r="N157" s="322">
        <v>2.8360049321824912</v>
      </c>
      <c r="O157" s="324">
        <v>1.8495684340320593</v>
      </c>
    </row>
    <row r="158" spans="1:15" ht="18.75" customHeight="1">
      <c r="A158" s="327" t="s">
        <v>377</v>
      </c>
      <c r="B158" s="321">
        <v>5.6930693069306928</v>
      </c>
      <c r="C158" s="322">
        <v>15.222772277227723</v>
      </c>
      <c r="D158" s="322">
        <v>-9.5297029702970288</v>
      </c>
      <c r="E158" s="322">
        <v>86.956521739130437</v>
      </c>
      <c r="F158" s="322" t="s">
        <v>96</v>
      </c>
      <c r="G158" s="322" t="s">
        <v>96</v>
      </c>
      <c r="H158" s="322" t="s">
        <v>96</v>
      </c>
      <c r="I158" s="322" t="s">
        <v>96</v>
      </c>
      <c r="J158" s="322" t="s">
        <v>96</v>
      </c>
      <c r="K158" s="322" t="s">
        <v>96</v>
      </c>
      <c r="L158" s="322" t="s">
        <v>96</v>
      </c>
      <c r="M158" s="322" t="s">
        <v>96</v>
      </c>
      <c r="N158" s="322">
        <v>3.0940594059405941</v>
      </c>
      <c r="O158" s="324">
        <v>1.2376237623762376</v>
      </c>
    </row>
    <row r="159" spans="1:15" ht="18.75" customHeight="1">
      <c r="A159" s="327" t="s">
        <v>378</v>
      </c>
      <c r="B159" s="321">
        <v>1.9305019305019306</v>
      </c>
      <c r="C159" s="322">
        <v>11.583011583011583</v>
      </c>
      <c r="D159" s="322">
        <v>-9.6525096525096519</v>
      </c>
      <c r="E159" s="322">
        <v>200</v>
      </c>
      <c r="F159" s="322" t="s">
        <v>96</v>
      </c>
      <c r="G159" s="322" t="s">
        <v>96</v>
      </c>
      <c r="H159" s="322" t="s">
        <v>96</v>
      </c>
      <c r="I159" s="322" t="s">
        <v>96</v>
      </c>
      <c r="J159" s="322" t="s">
        <v>96</v>
      </c>
      <c r="K159" s="322" t="s">
        <v>96</v>
      </c>
      <c r="L159" s="322" t="s">
        <v>96</v>
      </c>
      <c r="M159" s="322" t="s">
        <v>96</v>
      </c>
      <c r="N159" s="322">
        <v>3.0888030888030888</v>
      </c>
      <c r="O159" s="324">
        <v>1.5444015444015444</v>
      </c>
    </row>
    <row r="160" spans="1:15" ht="18.75" customHeight="1">
      <c r="A160" s="327" t="s">
        <v>379</v>
      </c>
      <c r="B160" s="321">
        <v>4.1950113378684808</v>
      </c>
      <c r="C160" s="322">
        <v>15.873015873015872</v>
      </c>
      <c r="D160" s="322">
        <v>-11.678004535147393</v>
      </c>
      <c r="E160" s="322">
        <v>54.054054054054056</v>
      </c>
      <c r="F160" s="322" t="s">
        <v>96</v>
      </c>
      <c r="G160" s="322" t="s">
        <v>96</v>
      </c>
      <c r="H160" s="322">
        <v>27.027027027027028</v>
      </c>
      <c r="I160" s="322">
        <v>27.027027027027028</v>
      </c>
      <c r="J160" s="322" t="s">
        <v>96</v>
      </c>
      <c r="K160" s="322">
        <v>97.560975609756099</v>
      </c>
      <c r="L160" s="322">
        <v>81.081081081081081</v>
      </c>
      <c r="M160" s="322">
        <v>27.027027027027028</v>
      </c>
      <c r="N160" s="322">
        <v>3.2879818594104311</v>
      </c>
      <c r="O160" s="324">
        <v>1.4739229024943312</v>
      </c>
    </row>
    <row r="161" spans="1:15" s="334" customFormat="1" ht="18.75" customHeight="1">
      <c r="A161" s="329" t="s">
        <v>380</v>
      </c>
      <c r="B161" s="330">
        <v>6.9162210338680925</v>
      </c>
      <c r="C161" s="331">
        <v>12.192513368983956</v>
      </c>
      <c r="D161" s="331">
        <v>-5.2762923351158646</v>
      </c>
      <c r="E161" s="331">
        <v>134.02061855670104</v>
      </c>
      <c r="F161" s="331" t="s">
        <v>96</v>
      </c>
      <c r="G161" s="331" t="s">
        <v>96</v>
      </c>
      <c r="H161" s="331">
        <v>5.1546391752577323</v>
      </c>
      <c r="I161" s="331">
        <v>5.1546391752577323</v>
      </c>
      <c r="J161" s="331" t="s">
        <v>96</v>
      </c>
      <c r="K161" s="331">
        <v>39.603960396039604</v>
      </c>
      <c r="L161" s="331">
        <v>30.927835051546392</v>
      </c>
      <c r="M161" s="331">
        <v>10.309278350515465</v>
      </c>
      <c r="N161" s="331">
        <v>4.8128342245989311</v>
      </c>
      <c r="O161" s="333">
        <v>2.1390374331550803</v>
      </c>
    </row>
    <row r="162" spans="1:15" ht="18.75" customHeight="1">
      <c r="A162" s="327" t="s">
        <v>244</v>
      </c>
      <c r="B162" s="321">
        <v>6.9162210338680925</v>
      </c>
      <c r="C162" s="322">
        <v>12.192513368983956</v>
      </c>
      <c r="D162" s="322">
        <v>-5.2762923351158646</v>
      </c>
      <c r="E162" s="322">
        <v>134.02061855670104</v>
      </c>
      <c r="F162" s="322" t="s">
        <v>96</v>
      </c>
      <c r="G162" s="322" t="s">
        <v>96</v>
      </c>
      <c r="H162" s="322">
        <v>5.1546391752577323</v>
      </c>
      <c r="I162" s="322">
        <v>5.1546391752577323</v>
      </c>
      <c r="J162" s="322" t="s">
        <v>96</v>
      </c>
      <c r="K162" s="322">
        <v>39.603960396039604</v>
      </c>
      <c r="L162" s="322">
        <v>30.927835051546392</v>
      </c>
      <c r="M162" s="322">
        <v>10.309278350515465</v>
      </c>
      <c r="N162" s="322">
        <v>4.8128342245989311</v>
      </c>
      <c r="O162" s="324">
        <v>2.1390374331550803</v>
      </c>
    </row>
    <row r="163" spans="1:15" ht="18.75" customHeight="1">
      <c r="A163" s="327" t="s">
        <v>381</v>
      </c>
      <c r="B163" s="321">
        <v>10.490061011611887</v>
      </c>
      <c r="C163" s="322">
        <v>9.6044085809879931</v>
      </c>
      <c r="D163" s="322">
        <v>0.88565243062389287</v>
      </c>
      <c r="E163" s="322">
        <v>91.932457786116316</v>
      </c>
      <c r="F163" s="322">
        <v>3.75234521575985</v>
      </c>
      <c r="G163" s="322">
        <v>1.876172607879925</v>
      </c>
      <c r="H163" s="322">
        <v>5.6285178236397746</v>
      </c>
      <c r="I163" s="322">
        <v>5.6285178236397746</v>
      </c>
      <c r="J163" s="322">
        <v>0</v>
      </c>
      <c r="K163" s="322">
        <v>18.41620626151013</v>
      </c>
      <c r="L163" s="322">
        <v>9.3808630393996264</v>
      </c>
      <c r="M163" s="322">
        <v>9.3808630393996264</v>
      </c>
      <c r="N163" s="322">
        <v>5.6878567211178899</v>
      </c>
      <c r="O163" s="324">
        <v>2.3026963196221217</v>
      </c>
    </row>
    <row r="164" spans="1:15" ht="18.75" customHeight="1">
      <c r="A164" s="327" t="s">
        <v>382</v>
      </c>
      <c r="B164" s="321">
        <v>10.868167202572348</v>
      </c>
      <c r="C164" s="322">
        <v>10.546623794212218</v>
      </c>
      <c r="D164" s="322">
        <v>0.32154340836012862</v>
      </c>
      <c r="E164" s="322">
        <v>76.923076923076934</v>
      </c>
      <c r="F164" s="322" t="s">
        <v>96</v>
      </c>
      <c r="G164" s="322" t="s">
        <v>96</v>
      </c>
      <c r="H164" s="322">
        <v>11.834319526627219</v>
      </c>
      <c r="I164" s="322">
        <v>11.834319526627219</v>
      </c>
      <c r="J164" s="322" t="s">
        <v>96</v>
      </c>
      <c r="K164" s="322">
        <v>17.441860465116278</v>
      </c>
      <c r="L164" s="322">
        <v>11.834319526627219</v>
      </c>
      <c r="M164" s="322">
        <v>5.9171597633136095</v>
      </c>
      <c r="N164" s="322">
        <v>5.0160771704180069</v>
      </c>
      <c r="O164" s="324">
        <v>2.122186495176849</v>
      </c>
    </row>
    <row r="165" spans="1:15" ht="18.75" customHeight="1">
      <c r="A165" s="327" t="s">
        <v>383</v>
      </c>
      <c r="B165" s="321">
        <v>11.245314452311536</v>
      </c>
      <c r="C165" s="322">
        <v>7.871720116618075</v>
      </c>
      <c r="D165" s="322">
        <v>3.3735943356934612</v>
      </c>
      <c r="E165" s="322">
        <v>118.51851851851852</v>
      </c>
      <c r="F165" s="322">
        <v>3.7037037037037037</v>
      </c>
      <c r="G165" s="322">
        <v>3.7037037037037037</v>
      </c>
      <c r="H165" s="322">
        <v>3.7037037037037037</v>
      </c>
      <c r="I165" s="322">
        <v>3.7037037037037037</v>
      </c>
      <c r="J165" s="322" t="s">
        <v>96</v>
      </c>
      <c r="K165" s="322">
        <v>18.18181818181818</v>
      </c>
      <c r="L165" s="322">
        <v>11.111111111111111</v>
      </c>
      <c r="M165" s="322">
        <v>7.4074074074074074</v>
      </c>
      <c r="N165" s="322">
        <v>6.3723448563098701</v>
      </c>
      <c r="O165" s="324">
        <v>2.3740108288213242</v>
      </c>
    </row>
    <row r="166" spans="1:15" ht="18.75" customHeight="1">
      <c r="A166" s="327" t="s">
        <v>384</v>
      </c>
      <c r="B166" s="321">
        <v>7.285974499089253</v>
      </c>
      <c r="C166" s="322">
        <v>14.025500910746812</v>
      </c>
      <c r="D166" s="322">
        <v>-6.7395264116575593</v>
      </c>
      <c r="E166" s="322">
        <v>0</v>
      </c>
      <c r="F166" s="322">
        <v>25</v>
      </c>
      <c r="G166" s="322" t="s">
        <v>96</v>
      </c>
      <c r="H166" s="322" t="s">
        <v>96</v>
      </c>
      <c r="I166" s="322" t="s">
        <v>96</v>
      </c>
      <c r="J166" s="322" t="s">
        <v>96</v>
      </c>
      <c r="K166" s="322" t="s">
        <v>96</v>
      </c>
      <c r="L166" s="322" t="s">
        <v>96</v>
      </c>
      <c r="M166" s="322" t="s">
        <v>96</v>
      </c>
      <c r="N166" s="322">
        <v>5.8287795992714022</v>
      </c>
      <c r="O166" s="324">
        <v>2.7322404371584699</v>
      </c>
    </row>
    <row r="167" spans="1:15" ht="18.75" customHeight="1">
      <c r="A167" s="327" t="s">
        <v>385</v>
      </c>
      <c r="B167" s="321">
        <v>9.375</v>
      </c>
      <c r="C167" s="322">
        <v>10.069444444444445</v>
      </c>
      <c r="D167" s="322">
        <v>-0.69444444444444442</v>
      </c>
      <c r="E167" s="322">
        <v>74.074074074074076</v>
      </c>
      <c r="F167" s="322" t="s">
        <v>96</v>
      </c>
      <c r="G167" s="322" t="s">
        <v>96</v>
      </c>
      <c r="H167" s="322" t="s">
        <v>96</v>
      </c>
      <c r="I167" s="322" t="s">
        <v>96</v>
      </c>
      <c r="J167" s="322" t="s">
        <v>96</v>
      </c>
      <c r="K167" s="322">
        <v>35.714285714285715</v>
      </c>
      <c r="L167" s="322" t="s">
        <v>96</v>
      </c>
      <c r="M167" s="322">
        <v>37.037037037037038</v>
      </c>
      <c r="N167" s="322">
        <v>4.5138888888888884</v>
      </c>
      <c r="O167" s="324">
        <v>2.0833333333333335</v>
      </c>
    </row>
    <row r="168" spans="1:15" s="334" customFormat="1" ht="18.75" customHeight="1">
      <c r="A168" s="329" t="s">
        <v>386</v>
      </c>
      <c r="B168" s="330">
        <v>7.4765024209626887</v>
      </c>
      <c r="C168" s="331">
        <v>11.207633152947878</v>
      </c>
      <c r="D168" s="331">
        <v>-3.7311307319851896</v>
      </c>
      <c r="E168" s="331">
        <v>100.95238095238095</v>
      </c>
      <c r="F168" s="331">
        <v>0</v>
      </c>
      <c r="G168" s="331">
        <v>0</v>
      </c>
      <c r="H168" s="331">
        <v>1.9047619047619047</v>
      </c>
      <c r="I168" s="331">
        <v>1.9047619047619047</v>
      </c>
      <c r="J168" s="331">
        <v>0</v>
      </c>
      <c r="K168" s="331">
        <v>24.163568773234203</v>
      </c>
      <c r="L168" s="331">
        <v>19.047619047619051</v>
      </c>
      <c r="M168" s="331">
        <v>5.7142857142857144</v>
      </c>
      <c r="N168" s="331">
        <v>4.2295642267160352</v>
      </c>
      <c r="O168" s="333">
        <v>1.8370834520079748</v>
      </c>
    </row>
    <row r="169" spans="1:15" ht="18.75" customHeight="1">
      <c r="A169" s="327" t="s">
        <v>232</v>
      </c>
      <c r="B169" s="321">
        <v>7.3176823176823174</v>
      </c>
      <c r="C169" s="322">
        <v>10.464535464535464</v>
      </c>
      <c r="D169" s="322">
        <v>-3.1468531468531471</v>
      </c>
      <c r="E169" s="322">
        <v>133.10580204778157</v>
      </c>
      <c r="F169" s="322" t="s">
        <v>96</v>
      </c>
      <c r="G169" s="322" t="s">
        <v>96</v>
      </c>
      <c r="H169" s="322">
        <v>3.4129692832764507</v>
      </c>
      <c r="I169" s="322">
        <v>3.4129692832764507</v>
      </c>
      <c r="J169" s="322" t="s">
        <v>96</v>
      </c>
      <c r="K169" s="322">
        <v>36.184210526315788</v>
      </c>
      <c r="L169" s="322">
        <v>30.716723549488055</v>
      </c>
      <c r="M169" s="322">
        <v>6.8259385665529013</v>
      </c>
      <c r="N169" s="322">
        <v>4.0959040959040962</v>
      </c>
      <c r="O169" s="324">
        <v>1.9230769230769231</v>
      </c>
    </row>
    <row r="170" spans="1:15" ht="18.75" customHeight="1">
      <c r="A170" s="327" t="s">
        <v>387</v>
      </c>
      <c r="B170" s="321">
        <v>7.578125</v>
      </c>
      <c r="C170" s="322">
        <v>10.625</v>
      </c>
      <c r="D170" s="322">
        <v>-3.046875</v>
      </c>
      <c r="E170" s="322">
        <v>92.783505154639172</v>
      </c>
      <c r="F170" s="322" t="s">
        <v>96</v>
      </c>
      <c r="G170" s="322" t="s">
        <v>96</v>
      </c>
      <c r="H170" s="322" t="s">
        <v>96</v>
      </c>
      <c r="I170" s="322" t="s">
        <v>96</v>
      </c>
      <c r="J170" s="322" t="s">
        <v>96</v>
      </c>
      <c r="K170" s="322">
        <v>10.204081632653061</v>
      </c>
      <c r="L170" s="322">
        <v>10.309278350515465</v>
      </c>
      <c r="M170" s="322" t="s">
        <v>96</v>
      </c>
      <c r="N170" s="322">
        <v>4.6875</v>
      </c>
      <c r="O170" s="324">
        <v>2.03125</v>
      </c>
    </row>
    <row r="171" spans="1:15" ht="18.75" customHeight="1">
      <c r="A171" s="327" t="s">
        <v>388</v>
      </c>
      <c r="B171" s="321">
        <v>9.0293453724604955</v>
      </c>
      <c r="C171" s="322">
        <v>11.963882618510159</v>
      </c>
      <c r="D171" s="322">
        <v>-2.9345372460496613</v>
      </c>
      <c r="E171" s="322">
        <v>50</v>
      </c>
      <c r="F171" s="322" t="s">
        <v>96</v>
      </c>
      <c r="G171" s="322" t="s">
        <v>96</v>
      </c>
      <c r="H171" s="322" t="s">
        <v>96</v>
      </c>
      <c r="I171" s="322" t="s">
        <v>96</v>
      </c>
      <c r="J171" s="322" t="s">
        <v>96</v>
      </c>
      <c r="K171" s="322" t="s">
        <v>96</v>
      </c>
      <c r="L171" s="322" t="s">
        <v>96</v>
      </c>
      <c r="M171" s="322" t="s">
        <v>96</v>
      </c>
      <c r="N171" s="322">
        <v>4.288939051918736</v>
      </c>
      <c r="O171" s="324">
        <v>1.1286681715575619</v>
      </c>
    </row>
    <row r="172" spans="1:15" ht="18.75" customHeight="1">
      <c r="A172" s="327" t="s">
        <v>389</v>
      </c>
      <c r="B172" s="321">
        <v>7.2936660268714011</v>
      </c>
      <c r="C172" s="322">
        <v>15.738963531669866</v>
      </c>
      <c r="D172" s="322">
        <v>-8.4452975047984644</v>
      </c>
      <c r="E172" s="322">
        <v>78.94736842105263</v>
      </c>
      <c r="F172" s="322" t="s">
        <v>96</v>
      </c>
      <c r="G172" s="322" t="s">
        <v>96</v>
      </c>
      <c r="H172" s="322" t="s">
        <v>96</v>
      </c>
      <c r="I172" s="322" t="s">
        <v>96</v>
      </c>
      <c r="J172" s="322" t="s">
        <v>96</v>
      </c>
      <c r="K172" s="322">
        <v>25.641025641025639</v>
      </c>
      <c r="L172" s="322" t="s">
        <v>96</v>
      </c>
      <c r="M172" s="322">
        <v>26.315789473684209</v>
      </c>
      <c r="N172" s="322">
        <v>4.7984644913627639</v>
      </c>
      <c r="O172" s="324">
        <v>1.5355086372360844</v>
      </c>
    </row>
    <row r="173" spans="1:15" ht="18.75" customHeight="1">
      <c r="A173" s="327" t="s">
        <v>390</v>
      </c>
      <c r="B173" s="321">
        <v>7.3643410852713176</v>
      </c>
      <c r="C173" s="322">
        <v>12.532299741602067</v>
      </c>
      <c r="D173" s="322">
        <v>-5.1679586563307494</v>
      </c>
      <c r="E173" s="322" t="s">
        <v>96</v>
      </c>
      <c r="F173" s="322" t="s">
        <v>96</v>
      </c>
      <c r="G173" s="322" t="s">
        <v>96</v>
      </c>
      <c r="H173" s="322" t="s">
        <v>96</v>
      </c>
      <c r="I173" s="322" t="s">
        <v>96</v>
      </c>
      <c r="J173" s="322" t="s">
        <v>96</v>
      </c>
      <c r="K173" s="322" t="s">
        <v>96</v>
      </c>
      <c r="L173" s="322" t="s">
        <v>96</v>
      </c>
      <c r="M173" s="322" t="s">
        <v>96</v>
      </c>
      <c r="N173" s="322">
        <v>3.7467700258397936</v>
      </c>
      <c r="O173" s="324">
        <v>1.6795865633074936</v>
      </c>
    </row>
    <row r="174" spans="1:15" s="334" customFormat="1" ht="18.75" customHeight="1">
      <c r="A174" s="329" t="s">
        <v>391</v>
      </c>
      <c r="B174" s="330">
        <v>7.4134573097945591</v>
      </c>
      <c r="C174" s="331">
        <v>11.685619149337187</v>
      </c>
      <c r="D174" s="331">
        <v>-4.2721618395426271</v>
      </c>
      <c r="E174" s="331">
        <v>116.94915254237289</v>
      </c>
      <c r="F174" s="331">
        <v>2.5423728813559321</v>
      </c>
      <c r="G174" s="331">
        <v>2.5423728813559321</v>
      </c>
      <c r="H174" s="331">
        <v>5.9322033898305087</v>
      </c>
      <c r="I174" s="331">
        <v>3.3898305084745761</v>
      </c>
      <c r="J174" s="331">
        <v>2.5423728813559321</v>
      </c>
      <c r="K174" s="331">
        <v>38.304808475957621</v>
      </c>
      <c r="L174" s="331">
        <v>10.169491525423728</v>
      </c>
      <c r="M174" s="331">
        <v>29.661016949152543</v>
      </c>
      <c r="N174" s="331">
        <v>4.6051391593893323</v>
      </c>
      <c r="O174" s="333">
        <v>2.0606898284852675</v>
      </c>
    </row>
    <row r="175" spans="1:15" ht="18.75" customHeight="1">
      <c r="A175" s="327" t="s">
        <v>229</v>
      </c>
      <c r="B175" s="321">
        <v>7.5356251509540293</v>
      </c>
      <c r="C175" s="322">
        <v>11.118267450285806</v>
      </c>
      <c r="D175" s="322">
        <v>-3.582642299331777</v>
      </c>
      <c r="E175" s="322">
        <v>118.58974358974359</v>
      </c>
      <c r="F175" s="322">
        <v>2.1367521367521372</v>
      </c>
      <c r="G175" s="323">
        <v>2.1367521367521372</v>
      </c>
      <c r="H175" s="322">
        <v>5.3418803418803416</v>
      </c>
      <c r="I175" s="322">
        <v>3.2051282051282048</v>
      </c>
      <c r="J175" s="322">
        <v>2.1367521367521372</v>
      </c>
      <c r="K175" s="322">
        <v>40</v>
      </c>
      <c r="L175" s="322">
        <v>10.683760683760683</v>
      </c>
      <c r="M175" s="322">
        <v>30.982905982905983</v>
      </c>
      <c r="N175" s="322">
        <v>4.6453586667740119</v>
      </c>
      <c r="O175" s="324">
        <v>2.1334836164560018</v>
      </c>
    </row>
    <row r="176" spans="1:15" ht="18.75" customHeight="1">
      <c r="A176" s="327" t="s">
        <v>392</v>
      </c>
      <c r="B176" s="321">
        <v>8.0668257756563246</v>
      </c>
      <c r="C176" s="322">
        <v>11.933174224343675</v>
      </c>
      <c r="D176" s="322">
        <v>-3.8663484486873507</v>
      </c>
      <c r="E176" s="322">
        <v>124.2603550295858</v>
      </c>
      <c r="F176" s="322" t="s">
        <v>96</v>
      </c>
      <c r="G176" s="323" t="s">
        <v>96</v>
      </c>
      <c r="H176" s="322">
        <v>5.9171597633136095</v>
      </c>
      <c r="I176" s="322">
        <v>5.9171597633136095</v>
      </c>
      <c r="J176" s="322" t="s">
        <v>96</v>
      </c>
      <c r="K176" s="322">
        <v>28.735632183908045</v>
      </c>
      <c r="L176" s="322">
        <v>11.834319526627219</v>
      </c>
      <c r="M176" s="322">
        <v>17.751479289940828</v>
      </c>
      <c r="N176" s="322">
        <v>4.7255369928400954</v>
      </c>
      <c r="O176" s="324">
        <v>2.100238663484487</v>
      </c>
    </row>
    <row r="177" spans="1:15" ht="18.75" customHeight="1">
      <c r="A177" s="327" t="s">
        <v>393</v>
      </c>
      <c r="B177" s="321">
        <v>4.655493482309125</v>
      </c>
      <c r="C177" s="322">
        <v>18.435754189944134</v>
      </c>
      <c r="D177" s="322">
        <v>-13.780260707635009</v>
      </c>
      <c r="E177" s="322">
        <v>0</v>
      </c>
      <c r="F177" s="322">
        <v>40</v>
      </c>
      <c r="G177" s="323">
        <v>40</v>
      </c>
      <c r="H177" s="322">
        <v>40</v>
      </c>
      <c r="I177" s="322" t="s">
        <v>96</v>
      </c>
      <c r="J177" s="322">
        <v>40</v>
      </c>
      <c r="K177" s="322" t="s">
        <v>96</v>
      </c>
      <c r="L177" s="322" t="s">
        <v>96</v>
      </c>
      <c r="M177" s="322" t="s">
        <v>96</v>
      </c>
      <c r="N177" s="322">
        <v>4.4692737430167595</v>
      </c>
      <c r="O177" s="324">
        <v>1.8621973929236499</v>
      </c>
    </row>
    <row r="178" spans="1:15" ht="18.75" customHeight="1">
      <c r="A178" s="327" t="s">
        <v>394</v>
      </c>
      <c r="B178" s="321">
        <v>7.1563088512241055</v>
      </c>
      <c r="C178" s="322">
        <v>15.254237288135593</v>
      </c>
      <c r="D178" s="322">
        <v>-8.0979284369114861</v>
      </c>
      <c r="E178" s="322">
        <v>157.89473684210526</v>
      </c>
      <c r="F178" s="322" t="s">
        <v>96</v>
      </c>
      <c r="G178" s="323" t="s">
        <v>96</v>
      </c>
      <c r="H178" s="323" t="s">
        <v>96</v>
      </c>
      <c r="I178" s="323" t="s">
        <v>96</v>
      </c>
      <c r="J178" s="323" t="s">
        <v>96</v>
      </c>
      <c r="K178" s="323">
        <v>25.641025641025639</v>
      </c>
      <c r="L178" s="323" t="s">
        <v>96</v>
      </c>
      <c r="M178" s="323">
        <v>26.315789473684209</v>
      </c>
      <c r="N178" s="322">
        <v>4.7080979284369109</v>
      </c>
      <c r="O178" s="324">
        <v>1.3182674199623352</v>
      </c>
    </row>
    <row r="179" spans="1:15" ht="18.75" customHeight="1">
      <c r="A179" s="327" t="s">
        <v>395</v>
      </c>
      <c r="B179" s="321">
        <v>3.6036036036036037</v>
      </c>
      <c r="C179" s="322">
        <v>14.714714714714715</v>
      </c>
      <c r="D179" s="322">
        <v>-11.111111111111111</v>
      </c>
      <c r="E179" s="322">
        <v>0</v>
      </c>
      <c r="F179" s="322" t="s">
        <v>96</v>
      </c>
      <c r="G179" s="323" t="s">
        <v>96</v>
      </c>
      <c r="H179" s="323" t="s">
        <v>96</v>
      </c>
      <c r="I179" s="323" t="s">
        <v>96</v>
      </c>
      <c r="J179" s="323" t="s">
        <v>96</v>
      </c>
      <c r="K179" s="322">
        <v>142.85714285714286</v>
      </c>
      <c r="L179" s="323" t="s">
        <v>96</v>
      </c>
      <c r="M179" s="322">
        <v>166.66666666666666</v>
      </c>
      <c r="N179" s="322">
        <v>2.4024024024024024</v>
      </c>
      <c r="O179" s="324">
        <v>0.60060060060060061</v>
      </c>
    </row>
    <row r="180" spans="1:15" s="334" customFormat="1" ht="18.75" customHeight="1">
      <c r="A180" s="329" t="s">
        <v>396</v>
      </c>
      <c r="B180" s="330">
        <v>6.7692726777444836</v>
      </c>
      <c r="C180" s="331">
        <v>13.279760283301552</v>
      </c>
      <c r="D180" s="331">
        <v>-6.5104876055570688</v>
      </c>
      <c r="E180" s="331">
        <v>120.72434607645876</v>
      </c>
      <c r="F180" s="331">
        <v>0</v>
      </c>
      <c r="G180" s="332">
        <v>0</v>
      </c>
      <c r="H180" s="332">
        <v>0</v>
      </c>
      <c r="I180" s="332">
        <v>0</v>
      </c>
      <c r="J180" s="332">
        <v>0</v>
      </c>
      <c r="K180" s="332">
        <v>17.786561264822137</v>
      </c>
      <c r="L180" s="332">
        <v>6.0362173038229372</v>
      </c>
      <c r="M180" s="332">
        <v>12.072434607645874</v>
      </c>
      <c r="N180" s="331">
        <v>4.249523290656497</v>
      </c>
      <c r="O180" s="333">
        <v>1.7433941705257423</v>
      </c>
    </row>
    <row r="181" spans="1:15" ht="18.75" customHeight="1">
      <c r="A181" s="327" t="s">
        <v>240</v>
      </c>
      <c r="B181" s="321">
        <v>6.386554621848739</v>
      </c>
      <c r="C181" s="322">
        <v>13.445378151260504</v>
      </c>
      <c r="D181" s="322">
        <v>-7.0588235294117654</v>
      </c>
      <c r="E181" s="322">
        <v>131.57894736842104</v>
      </c>
      <c r="F181" s="322" t="s">
        <v>96</v>
      </c>
      <c r="G181" s="323" t="s">
        <v>96</v>
      </c>
      <c r="H181" s="322" t="s">
        <v>96</v>
      </c>
      <c r="I181" s="322" t="s">
        <v>96</v>
      </c>
      <c r="J181" s="323" t="s">
        <v>96</v>
      </c>
      <c r="K181" s="322">
        <v>12.987012987012989</v>
      </c>
      <c r="L181" s="322">
        <v>6.5789473684210522</v>
      </c>
      <c r="M181" s="322">
        <v>6.5789473684210522</v>
      </c>
      <c r="N181" s="322">
        <v>4.1176470588235299</v>
      </c>
      <c r="O181" s="324">
        <v>2.4369747899159666</v>
      </c>
    </row>
    <row r="182" spans="1:15" ht="18.75" customHeight="1">
      <c r="A182" s="327" t="s">
        <v>397</v>
      </c>
      <c r="B182" s="321">
        <v>5.5555555555555554</v>
      </c>
      <c r="C182" s="322">
        <v>12.007168458781361</v>
      </c>
      <c r="D182" s="322">
        <v>-6.4516129032258061</v>
      </c>
      <c r="E182" s="322">
        <v>129.03225806451613</v>
      </c>
      <c r="F182" s="322" t="s">
        <v>96</v>
      </c>
      <c r="G182" s="322" t="s">
        <v>96</v>
      </c>
      <c r="H182" s="322" t="s">
        <v>96</v>
      </c>
      <c r="I182" s="322" t="s">
        <v>96</v>
      </c>
      <c r="J182" s="323" t="s">
        <v>96</v>
      </c>
      <c r="K182" s="322" t="s">
        <v>96</v>
      </c>
      <c r="L182" s="322" t="s">
        <v>96</v>
      </c>
      <c r="M182" s="322" t="s">
        <v>96</v>
      </c>
      <c r="N182" s="322">
        <v>3.0465949820788532</v>
      </c>
      <c r="O182" s="324">
        <v>1.075268817204301</v>
      </c>
    </row>
    <row r="183" spans="1:15" ht="18.75" customHeight="1">
      <c r="A183" s="327" t="s">
        <v>398</v>
      </c>
      <c r="B183" s="321">
        <v>7.7594123048668502</v>
      </c>
      <c r="C183" s="322">
        <v>12.442607897153351</v>
      </c>
      <c r="D183" s="322">
        <v>-4.6831955922865012</v>
      </c>
      <c r="E183" s="322">
        <v>130.17751479289942</v>
      </c>
      <c r="F183" s="322" t="s">
        <v>96</v>
      </c>
      <c r="G183" s="322" t="s">
        <v>96</v>
      </c>
      <c r="H183" s="322" t="s">
        <v>96</v>
      </c>
      <c r="I183" s="322" t="s">
        <v>96</v>
      </c>
      <c r="J183" s="322" t="s">
        <v>96</v>
      </c>
      <c r="K183" s="322">
        <v>11.695906432748536</v>
      </c>
      <c r="L183" s="322" t="s">
        <v>96</v>
      </c>
      <c r="M183" s="322">
        <v>11.834319526627219</v>
      </c>
      <c r="N183" s="322">
        <v>4.4536271808999075</v>
      </c>
      <c r="O183" s="324">
        <v>1.5151515151515151</v>
      </c>
    </row>
    <row r="184" spans="1:15" ht="18.75" customHeight="1">
      <c r="A184" s="327" t="s">
        <v>399</v>
      </c>
      <c r="B184" s="321">
        <v>5.450733752620545</v>
      </c>
      <c r="C184" s="322">
        <v>14.989517819706499</v>
      </c>
      <c r="D184" s="322">
        <v>-9.5387840670859543</v>
      </c>
      <c r="E184" s="322">
        <v>96.15384615384616</v>
      </c>
      <c r="F184" s="322" t="s">
        <v>96</v>
      </c>
      <c r="G184" s="323" t="s">
        <v>96</v>
      </c>
      <c r="H184" s="322" t="s">
        <v>96</v>
      </c>
      <c r="I184" s="322" t="s">
        <v>96</v>
      </c>
      <c r="J184" s="323" t="s">
        <v>96</v>
      </c>
      <c r="K184" s="322">
        <v>18.867924528301884</v>
      </c>
      <c r="L184" s="322">
        <v>19.230769230769234</v>
      </c>
      <c r="M184" s="322" t="s">
        <v>96</v>
      </c>
      <c r="N184" s="322">
        <v>3.983228511530398</v>
      </c>
      <c r="O184" s="324">
        <v>1.4675052410901468</v>
      </c>
    </row>
    <row r="185" spans="1:15" ht="18.75" customHeight="1">
      <c r="A185" s="327" t="s">
        <v>400</v>
      </c>
      <c r="B185" s="321">
        <v>5.8620689655172411</v>
      </c>
      <c r="C185" s="322">
        <v>15.862068965517242</v>
      </c>
      <c r="D185" s="322">
        <v>-10</v>
      </c>
      <c r="E185" s="322">
        <v>235.29411764705881</v>
      </c>
      <c r="F185" s="322" t="s">
        <v>96</v>
      </c>
      <c r="G185" s="322" t="s">
        <v>96</v>
      </c>
      <c r="H185" s="322" t="s">
        <v>96</v>
      </c>
      <c r="I185" s="322" t="s">
        <v>96</v>
      </c>
      <c r="J185" s="323" t="s">
        <v>96</v>
      </c>
      <c r="K185" s="322">
        <v>55.55555555555555</v>
      </c>
      <c r="L185" s="322">
        <v>58.823529411764703</v>
      </c>
      <c r="M185" s="322" t="s">
        <v>96</v>
      </c>
      <c r="N185" s="322">
        <v>2.7586206896551722</v>
      </c>
      <c r="O185" s="324">
        <v>1.3793103448275861</v>
      </c>
    </row>
    <row r="186" spans="1:15" ht="18.75" customHeight="1">
      <c r="A186" s="327" t="s">
        <v>401</v>
      </c>
      <c r="B186" s="321">
        <v>8.3333333333333339</v>
      </c>
      <c r="C186" s="322">
        <v>10.784313725490195</v>
      </c>
      <c r="D186" s="322">
        <v>-2.4509803921568629</v>
      </c>
      <c r="E186" s="322">
        <v>88.235294117647058</v>
      </c>
      <c r="F186" s="322" t="s">
        <v>96</v>
      </c>
      <c r="G186" s="322" t="s">
        <v>96</v>
      </c>
      <c r="H186" s="322" t="s">
        <v>96</v>
      </c>
      <c r="I186" s="322" t="s">
        <v>96</v>
      </c>
      <c r="J186" s="323" t="s">
        <v>96</v>
      </c>
      <c r="K186" s="323" t="s">
        <v>96</v>
      </c>
      <c r="L186" s="323" t="s">
        <v>96</v>
      </c>
      <c r="M186" s="323" t="s">
        <v>96</v>
      </c>
      <c r="N186" s="322">
        <v>3.9215686274509802</v>
      </c>
      <c r="O186" s="324">
        <v>0.73529411764705876</v>
      </c>
    </row>
    <row r="187" spans="1:15" ht="18.75" customHeight="1">
      <c r="A187" s="327" t="s">
        <v>402</v>
      </c>
      <c r="B187" s="321">
        <v>6.9565217391304355</v>
      </c>
      <c r="C187" s="322">
        <v>17.391304347826086</v>
      </c>
      <c r="D187" s="322">
        <v>-10.434782608695652</v>
      </c>
      <c r="E187" s="322">
        <v>0</v>
      </c>
      <c r="F187" s="322" t="s">
        <v>96</v>
      </c>
      <c r="G187" s="322" t="s">
        <v>96</v>
      </c>
      <c r="H187" s="322" t="s">
        <v>96</v>
      </c>
      <c r="I187" s="322" t="s">
        <v>96</v>
      </c>
      <c r="J187" s="323" t="s">
        <v>96</v>
      </c>
      <c r="K187" s="323" t="s">
        <v>96</v>
      </c>
      <c r="L187" s="323" t="s">
        <v>96</v>
      </c>
      <c r="M187" s="323" t="s">
        <v>96</v>
      </c>
      <c r="N187" s="322">
        <v>2.6086956521739131</v>
      </c>
      <c r="O187" s="324" t="s">
        <v>96</v>
      </c>
    </row>
    <row r="188" spans="1:15" s="320" customFormat="1" ht="18.75" customHeight="1">
      <c r="A188" s="327" t="s">
        <v>403</v>
      </c>
      <c r="B188" s="321">
        <v>7.4074074074074074</v>
      </c>
      <c r="C188" s="322">
        <v>13.943355119825707</v>
      </c>
      <c r="D188" s="322">
        <v>-6.5359477124183005</v>
      </c>
      <c r="E188" s="322">
        <v>58.823529411764703</v>
      </c>
      <c r="F188" s="322" t="s">
        <v>96</v>
      </c>
      <c r="G188" s="322" t="s">
        <v>96</v>
      </c>
      <c r="H188" s="322" t="s">
        <v>96</v>
      </c>
      <c r="I188" s="322" t="s">
        <v>96</v>
      </c>
      <c r="J188" s="323" t="s">
        <v>96</v>
      </c>
      <c r="K188" s="323">
        <v>81.081081081081081</v>
      </c>
      <c r="L188" s="323" t="s">
        <v>96</v>
      </c>
      <c r="M188" s="323">
        <v>88.235294117647058</v>
      </c>
      <c r="N188" s="322">
        <v>7.6252723311546839</v>
      </c>
      <c r="O188" s="324">
        <v>2.1786492374727673</v>
      </c>
    </row>
    <row r="189" spans="1:15" s="334" customFormat="1" ht="18.75" customHeight="1">
      <c r="A189" s="329" t="s">
        <v>404</v>
      </c>
      <c r="B189" s="330">
        <v>7.2959545777146912</v>
      </c>
      <c r="C189" s="331">
        <v>13.200851667849539</v>
      </c>
      <c r="D189" s="331">
        <v>-5.9048970901348472</v>
      </c>
      <c r="E189" s="331">
        <v>91.439688715953295</v>
      </c>
      <c r="F189" s="331">
        <v>1.9455252918287937</v>
      </c>
      <c r="G189" s="331">
        <v>1.9455252918287937</v>
      </c>
      <c r="H189" s="331">
        <v>1.9455252918287937</v>
      </c>
      <c r="I189" s="331">
        <v>1.9455252918287937</v>
      </c>
      <c r="J189" s="332">
        <v>0</v>
      </c>
      <c r="K189" s="331">
        <v>20.952380952380953</v>
      </c>
      <c r="L189" s="331">
        <v>5.836575875486381</v>
      </c>
      <c r="M189" s="331">
        <v>15.56420233463035</v>
      </c>
      <c r="N189" s="331">
        <v>4.6557842441447841</v>
      </c>
      <c r="O189" s="333">
        <v>1.8026969481902058</v>
      </c>
    </row>
    <row r="190" spans="1:15" ht="18.75" customHeight="1">
      <c r="A190" s="327" t="s">
        <v>235</v>
      </c>
      <c r="B190" s="321">
        <v>7.7124868835257088</v>
      </c>
      <c r="C190" s="322">
        <v>11.988457502623294</v>
      </c>
      <c r="D190" s="322">
        <v>-4.2759706190975866</v>
      </c>
      <c r="E190" s="322">
        <v>105.44217687074831</v>
      </c>
      <c r="F190" s="322" t="s">
        <v>96</v>
      </c>
      <c r="G190" s="322" t="s">
        <v>96</v>
      </c>
      <c r="H190" s="322" t="s">
        <v>96</v>
      </c>
      <c r="I190" s="322" t="s">
        <v>96</v>
      </c>
      <c r="J190" s="323" t="s">
        <v>96</v>
      </c>
      <c r="K190" s="322">
        <v>20</v>
      </c>
      <c r="L190" s="322">
        <v>3.4013605442176869</v>
      </c>
      <c r="M190" s="322">
        <v>17.006802721088437</v>
      </c>
      <c r="N190" s="322">
        <v>5.0629590766002099</v>
      </c>
      <c r="O190" s="324">
        <v>1.967471143756558</v>
      </c>
    </row>
    <row r="191" spans="1:15" ht="18.75" customHeight="1">
      <c r="A191" s="327" t="s">
        <v>405</v>
      </c>
      <c r="B191" s="321">
        <v>13.483146067415731</v>
      </c>
      <c r="C191" s="322">
        <v>10.486891385767791</v>
      </c>
      <c r="D191" s="322">
        <v>2.9962546816479403</v>
      </c>
      <c r="E191" s="322">
        <v>27.777777777777775</v>
      </c>
      <c r="F191" s="322">
        <v>27.777777777777775</v>
      </c>
      <c r="G191" s="322">
        <v>27.777777777777775</v>
      </c>
      <c r="H191" s="322" t="s">
        <v>96</v>
      </c>
      <c r="I191" s="322" t="s">
        <v>96</v>
      </c>
      <c r="J191" s="323" t="s">
        <v>96</v>
      </c>
      <c r="K191" s="322" t="s">
        <v>96</v>
      </c>
      <c r="L191" s="322" t="s">
        <v>96</v>
      </c>
      <c r="M191" s="322" t="s">
        <v>96</v>
      </c>
      <c r="N191" s="322">
        <v>6.7415730337078656</v>
      </c>
      <c r="O191" s="324">
        <v>2.9962546816479403</v>
      </c>
    </row>
    <row r="192" spans="1:15" ht="18.75" customHeight="1">
      <c r="A192" s="327" t="s">
        <v>406</v>
      </c>
      <c r="B192" s="321">
        <v>4.8843187660668379</v>
      </c>
      <c r="C192" s="322">
        <v>13.110539845758355</v>
      </c>
      <c r="D192" s="322">
        <v>-8.2262210796915163</v>
      </c>
      <c r="E192" s="322">
        <v>157.89473684210526</v>
      </c>
      <c r="F192" s="322" t="s">
        <v>96</v>
      </c>
      <c r="G192" s="322" t="s">
        <v>96</v>
      </c>
      <c r="H192" s="322" t="s">
        <v>96</v>
      </c>
      <c r="I192" s="322" t="s">
        <v>96</v>
      </c>
      <c r="J192" s="323" t="s">
        <v>96</v>
      </c>
      <c r="K192" s="322">
        <v>50</v>
      </c>
      <c r="L192" s="322" t="s">
        <v>96</v>
      </c>
      <c r="M192" s="322">
        <v>52.631578947368418</v>
      </c>
      <c r="N192" s="322">
        <v>4.1131105398457581</v>
      </c>
      <c r="O192" s="324">
        <v>2.0565552699228791</v>
      </c>
    </row>
    <row r="193" spans="1:15" ht="18.75" customHeight="1">
      <c r="A193" s="327" t="s">
        <v>407</v>
      </c>
      <c r="B193" s="321">
        <v>6.3157894736842106</v>
      </c>
      <c r="C193" s="322">
        <v>14.210526315789474</v>
      </c>
      <c r="D193" s="322">
        <v>-7.8947368421052637</v>
      </c>
      <c r="E193" s="322">
        <v>166.66666666666666</v>
      </c>
      <c r="F193" s="322" t="s">
        <v>96</v>
      </c>
      <c r="G193" s="322" t="s">
        <v>96</v>
      </c>
      <c r="H193" s="322" t="s">
        <v>96</v>
      </c>
      <c r="I193" s="322" t="s">
        <v>96</v>
      </c>
      <c r="J193" s="323" t="s">
        <v>96</v>
      </c>
      <c r="K193" s="323" t="s">
        <v>96</v>
      </c>
      <c r="L193" s="323" t="s">
        <v>96</v>
      </c>
      <c r="M193" s="323" t="s">
        <v>96</v>
      </c>
      <c r="N193" s="322">
        <v>3.1578947368421053</v>
      </c>
      <c r="O193" s="324">
        <v>0.52631578947368418</v>
      </c>
    </row>
    <row r="194" spans="1:15" ht="18.75" customHeight="1">
      <c r="A194" s="327" t="s">
        <v>408</v>
      </c>
      <c r="B194" s="321">
        <v>5.6</v>
      </c>
      <c r="C194" s="322">
        <v>13.142857142857144</v>
      </c>
      <c r="D194" s="322">
        <v>-7.5428571428571427</v>
      </c>
      <c r="E194" s="322">
        <v>61.224489795918366</v>
      </c>
      <c r="F194" s="322" t="s">
        <v>96</v>
      </c>
      <c r="G194" s="322" t="s">
        <v>96</v>
      </c>
      <c r="H194" s="322">
        <v>20.408163265306122</v>
      </c>
      <c r="I194" s="322">
        <v>20.408163265306122</v>
      </c>
      <c r="J194" s="323" t="s">
        <v>96</v>
      </c>
      <c r="K194" s="322">
        <v>57.692307692307693</v>
      </c>
      <c r="L194" s="322">
        <v>40.816326530612244</v>
      </c>
      <c r="M194" s="323">
        <v>20.408163265306122</v>
      </c>
      <c r="N194" s="322">
        <v>4.2285714285714286</v>
      </c>
      <c r="O194" s="324">
        <v>1.4857142857142858</v>
      </c>
    </row>
    <row r="195" spans="1:15" ht="18.75" customHeight="1">
      <c r="A195" s="327" t="s">
        <v>409</v>
      </c>
      <c r="B195" s="321">
        <v>7.6190476190476186</v>
      </c>
      <c r="C195" s="322">
        <v>20.238095238095241</v>
      </c>
      <c r="D195" s="322">
        <v>-12.619047619047619</v>
      </c>
      <c r="E195" s="322">
        <v>125</v>
      </c>
      <c r="F195" s="322" t="s">
        <v>96</v>
      </c>
      <c r="G195" s="322" t="s">
        <v>96</v>
      </c>
      <c r="H195" s="322" t="s">
        <v>96</v>
      </c>
      <c r="I195" s="322" t="s">
        <v>96</v>
      </c>
      <c r="J195" s="323" t="s">
        <v>96</v>
      </c>
      <c r="K195" s="323" t="s">
        <v>96</v>
      </c>
      <c r="L195" s="323" t="s">
        <v>96</v>
      </c>
      <c r="M195" s="323" t="s">
        <v>96</v>
      </c>
      <c r="N195" s="322">
        <v>4.0476190476190474</v>
      </c>
      <c r="O195" s="324">
        <v>1.4285714285714286</v>
      </c>
    </row>
    <row r="196" spans="1:15" ht="18.75" customHeight="1">
      <c r="A196" s="327" t="s">
        <v>410</v>
      </c>
      <c r="B196" s="321">
        <v>5.1369863013698627</v>
      </c>
      <c r="C196" s="322">
        <v>15.410958904109588</v>
      </c>
      <c r="D196" s="322">
        <v>-10.273972602739725</v>
      </c>
      <c r="E196" s="322">
        <v>0</v>
      </c>
      <c r="F196" s="322" t="s">
        <v>96</v>
      </c>
      <c r="G196" s="322" t="s">
        <v>96</v>
      </c>
      <c r="H196" s="322" t="s">
        <v>96</v>
      </c>
      <c r="I196" s="322" t="s">
        <v>96</v>
      </c>
      <c r="J196" s="323" t="s">
        <v>96</v>
      </c>
      <c r="K196" s="322" t="s">
        <v>96</v>
      </c>
      <c r="L196" s="322" t="s">
        <v>96</v>
      </c>
      <c r="M196" s="323" t="s">
        <v>96</v>
      </c>
      <c r="N196" s="322">
        <v>2.397260273972603</v>
      </c>
      <c r="O196" s="324">
        <v>2.054794520547945</v>
      </c>
    </row>
    <row r="197" spans="1:15" ht="18.75" customHeight="1">
      <c r="A197" s="327" t="s">
        <v>411</v>
      </c>
      <c r="B197" s="321">
        <v>4.918032786885246</v>
      </c>
      <c r="C197" s="322">
        <v>16.393442622950822</v>
      </c>
      <c r="D197" s="322">
        <v>-11.475409836065573</v>
      </c>
      <c r="E197" s="322">
        <v>0</v>
      </c>
      <c r="F197" s="322" t="s">
        <v>96</v>
      </c>
      <c r="G197" s="322" t="s">
        <v>96</v>
      </c>
      <c r="H197" s="322" t="s">
        <v>96</v>
      </c>
      <c r="I197" s="322" t="s">
        <v>96</v>
      </c>
      <c r="J197" s="323" t="s">
        <v>96</v>
      </c>
      <c r="K197" s="322" t="s">
        <v>96</v>
      </c>
      <c r="L197" s="322" t="s">
        <v>96</v>
      </c>
      <c r="M197" s="322" t="s">
        <v>96</v>
      </c>
      <c r="N197" s="322">
        <v>4.0983606557377055</v>
      </c>
      <c r="O197" s="324">
        <v>2.459016393442623</v>
      </c>
    </row>
    <row r="198" spans="1:15" ht="18.75" customHeight="1">
      <c r="A198" s="327" t="s">
        <v>412</v>
      </c>
      <c r="B198" s="321">
        <v>7.2664359861591699</v>
      </c>
      <c r="C198" s="322">
        <v>18.339100346020761</v>
      </c>
      <c r="D198" s="322">
        <v>-11.072664359861591</v>
      </c>
      <c r="E198" s="322">
        <v>95.238095238095227</v>
      </c>
      <c r="F198" s="322" t="s">
        <v>96</v>
      </c>
      <c r="G198" s="322" t="s">
        <v>96</v>
      </c>
      <c r="H198" s="322" t="s">
        <v>96</v>
      </c>
      <c r="I198" s="322" t="s">
        <v>96</v>
      </c>
      <c r="J198" s="323" t="s">
        <v>96</v>
      </c>
      <c r="K198" s="322" t="s">
        <v>96</v>
      </c>
      <c r="L198" s="322" t="s">
        <v>96</v>
      </c>
      <c r="M198" s="322" t="s">
        <v>96</v>
      </c>
      <c r="N198" s="322">
        <v>3.8062283737024223</v>
      </c>
      <c r="O198" s="324">
        <v>1.3840830449826989</v>
      </c>
    </row>
    <row r="199" spans="1:15" ht="18.75" customHeight="1">
      <c r="A199" s="327" t="s">
        <v>413</v>
      </c>
      <c r="B199" s="321">
        <v>8.9887640449438209</v>
      </c>
      <c r="C199" s="322">
        <v>10.861423220973784</v>
      </c>
      <c r="D199" s="322">
        <v>-1.8726591760299625</v>
      </c>
      <c r="E199" s="322">
        <v>41.666666666666664</v>
      </c>
      <c r="F199" s="322" t="s">
        <v>96</v>
      </c>
      <c r="G199" s="322" t="s">
        <v>96</v>
      </c>
      <c r="H199" s="322" t="s">
        <v>96</v>
      </c>
      <c r="I199" s="322" t="s">
        <v>96</v>
      </c>
      <c r="J199" s="323" t="s">
        <v>96</v>
      </c>
      <c r="K199" s="323">
        <v>40</v>
      </c>
      <c r="L199" s="323" t="s">
        <v>96</v>
      </c>
      <c r="M199" s="323">
        <v>41.666666666666664</v>
      </c>
      <c r="N199" s="322">
        <v>4.868913857677903</v>
      </c>
      <c r="O199" s="324" t="s">
        <v>96</v>
      </c>
    </row>
    <row r="200" spans="1:15" s="334" customFormat="1" ht="18.75" customHeight="1">
      <c r="A200" s="329" t="s">
        <v>414</v>
      </c>
      <c r="B200" s="330">
        <v>6.7506396378665618</v>
      </c>
      <c r="C200" s="331">
        <v>13.383192284983272</v>
      </c>
      <c r="D200" s="331">
        <v>-6.6325526471167091</v>
      </c>
      <c r="E200" s="331">
        <v>110.78717201166181</v>
      </c>
      <c r="F200" s="331">
        <v>0</v>
      </c>
      <c r="G200" s="331">
        <v>0</v>
      </c>
      <c r="H200" s="331">
        <v>0</v>
      </c>
      <c r="I200" s="331">
        <v>0</v>
      </c>
      <c r="J200" s="332">
        <v>0</v>
      </c>
      <c r="K200" s="332">
        <v>14.367816091954023</v>
      </c>
      <c r="L200" s="332">
        <v>0</v>
      </c>
      <c r="M200" s="332">
        <v>14.577259475218659</v>
      </c>
      <c r="N200" s="331">
        <v>4.2314505018697108</v>
      </c>
      <c r="O200" s="333">
        <v>1.672899035622909</v>
      </c>
    </row>
    <row r="201" spans="1:15" ht="18.75" customHeight="1">
      <c r="A201" s="327" t="s">
        <v>233</v>
      </c>
      <c r="B201" s="321">
        <v>7.1887034659820284</v>
      </c>
      <c r="C201" s="322">
        <v>11.596063329054344</v>
      </c>
      <c r="D201" s="322">
        <v>-4.4073598630723145</v>
      </c>
      <c r="E201" s="322">
        <v>125</v>
      </c>
      <c r="F201" s="322" t="s">
        <v>96</v>
      </c>
      <c r="G201" s="323" t="s">
        <v>96</v>
      </c>
      <c r="H201" s="322" t="s">
        <v>96</v>
      </c>
      <c r="I201" s="322" t="s">
        <v>96</v>
      </c>
      <c r="J201" s="322" t="s">
        <v>96</v>
      </c>
      <c r="K201" s="322">
        <v>11.76470588235294</v>
      </c>
      <c r="L201" s="322" t="s">
        <v>96</v>
      </c>
      <c r="M201" s="322">
        <v>11.904761904761903</v>
      </c>
      <c r="N201" s="322">
        <v>5.6482670089858793</v>
      </c>
      <c r="O201" s="324">
        <v>1.8827556696619598</v>
      </c>
    </row>
    <row r="202" spans="1:15" ht="18.75" customHeight="1">
      <c r="A202" s="327" t="s">
        <v>415</v>
      </c>
      <c r="B202" s="321">
        <v>6.4182194616977224</v>
      </c>
      <c r="C202" s="322">
        <v>17.184265010351968</v>
      </c>
      <c r="D202" s="322">
        <v>-10.766045548654244</v>
      </c>
      <c r="E202" s="322">
        <v>161.29032258064515</v>
      </c>
      <c r="F202" s="322" t="s">
        <v>96</v>
      </c>
      <c r="G202" s="323" t="s">
        <v>96</v>
      </c>
      <c r="H202" s="322" t="s">
        <v>96</v>
      </c>
      <c r="I202" s="322" t="s">
        <v>96</v>
      </c>
      <c r="J202" s="322" t="s">
        <v>96</v>
      </c>
      <c r="K202" s="322">
        <v>31.25</v>
      </c>
      <c r="L202" s="322" t="s">
        <v>96</v>
      </c>
      <c r="M202" s="322">
        <v>32.258064516129032</v>
      </c>
      <c r="N202" s="322">
        <v>3.7267080745341614</v>
      </c>
      <c r="O202" s="324">
        <v>1.0351966873706004</v>
      </c>
    </row>
    <row r="203" spans="1:15" ht="18.75" customHeight="1">
      <c r="A203" s="327" t="s">
        <v>416</v>
      </c>
      <c r="B203" s="321">
        <v>5.352112676056338</v>
      </c>
      <c r="C203" s="322">
        <v>12.11267605633803</v>
      </c>
      <c r="D203" s="322">
        <v>-6.7605633802816909</v>
      </c>
      <c r="E203" s="322">
        <v>0</v>
      </c>
      <c r="F203" s="322" t="s">
        <v>96</v>
      </c>
      <c r="G203" s="322" t="s">
        <v>96</v>
      </c>
      <c r="H203" s="322" t="s">
        <v>96</v>
      </c>
      <c r="I203" s="322" t="s">
        <v>96</v>
      </c>
      <c r="J203" s="322" t="s">
        <v>96</v>
      </c>
      <c r="K203" s="322">
        <v>50</v>
      </c>
      <c r="L203" s="322" t="s">
        <v>96</v>
      </c>
      <c r="M203" s="322">
        <v>52.631578947368418</v>
      </c>
      <c r="N203" s="322">
        <v>3.0985915492957745</v>
      </c>
      <c r="O203" s="324">
        <v>0.28169014084507044</v>
      </c>
    </row>
    <row r="204" spans="1:15" ht="18.75" customHeight="1">
      <c r="A204" s="327" t="s">
        <v>417</v>
      </c>
      <c r="B204" s="321">
        <v>7.3654390934844196</v>
      </c>
      <c r="C204" s="322">
        <v>12.747875354107649</v>
      </c>
      <c r="D204" s="322">
        <v>-5.3824362606232299</v>
      </c>
      <c r="E204" s="322">
        <v>76.923076923076934</v>
      </c>
      <c r="F204" s="322" t="s">
        <v>96</v>
      </c>
      <c r="G204" s="322" t="s">
        <v>96</v>
      </c>
      <c r="H204" s="322" t="s">
        <v>96</v>
      </c>
      <c r="I204" s="322" t="s">
        <v>96</v>
      </c>
      <c r="J204" s="322" t="s">
        <v>96</v>
      </c>
      <c r="K204" s="322" t="s">
        <v>96</v>
      </c>
      <c r="L204" s="322" t="s">
        <v>96</v>
      </c>
      <c r="M204" s="322" t="s">
        <v>96</v>
      </c>
      <c r="N204" s="322">
        <v>2.8328611898017</v>
      </c>
      <c r="O204" s="324">
        <v>1.41643059490085</v>
      </c>
    </row>
    <row r="205" spans="1:15" ht="18.75" customHeight="1">
      <c r="A205" s="327" t="s">
        <v>418</v>
      </c>
      <c r="B205" s="321">
        <v>6.5019505851755524</v>
      </c>
      <c r="C205" s="322">
        <v>14.564369310793237</v>
      </c>
      <c r="D205" s="322">
        <v>-8.062418725617686</v>
      </c>
      <c r="E205" s="322">
        <v>100</v>
      </c>
      <c r="F205" s="322" t="s">
        <v>96</v>
      </c>
      <c r="G205" s="322" t="s">
        <v>96</v>
      </c>
      <c r="H205" s="322" t="s">
        <v>96</v>
      </c>
      <c r="I205" s="322" t="s">
        <v>96</v>
      </c>
      <c r="J205" s="322" t="s">
        <v>96</v>
      </c>
      <c r="K205" s="322" t="s">
        <v>96</v>
      </c>
      <c r="L205" s="322" t="s">
        <v>96</v>
      </c>
      <c r="M205" s="322" t="s">
        <v>96</v>
      </c>
      <c r="N205" s="322">
        <v>2.860858257477243</v>
      </c>
      <c r="O205" s="324">
        <v>1.8205461638491547</v>
      </c>
    </row>
    <row r="206" spans="1:15" ht="18.75" customHeight="1">
      <c r="A206" s="327" t="s">
        <v>419</v>
      </c>
      <c r="B206" s="321">
        <v>2.3076923076923079</v>
      </c>
      <c r="C206" s="322">
        <v>15.384615384615385</v>
      </c>
      <c r="D206" s="322">
        <v>-13.076923076923077</v>
      </c>
      <c r="E206" s="322">
        <v>0</v>
      </c>
      <c r="F206" s="322" t="s">
        <v>96</v>
      </c>
      <c r="G206" s="322" t="s">
        <v>96</v>
      </c>
      <c r="H206" s="322" t="s">
        <v>96</v>
      </c>
      <c r="I206" s="322" t="s">
        <v>96</v>
      </c>
      <c r="J206" s="322" t="s">
        <v>96</v>
      </c>
      <c r="K206" s="322" t="s">
        <v>96</v>
      </c>
      <c r="L206" s="322" t="s">
        <v>96</v>
      </c>
      <c r="M206" s="322" t="s">
        <v>96</v>
      </c>
      <c r="N206" s="322">
        <v>0.76923076923076927</v>
      </c>
      <c r="O206" s="324">
        <v>0.76923076923076927</v>
      </c>
    </row>
    <row r="207" spans="1:15" ht="18.75" customHeight="1">
      <c r="A207" s="327" t="s">
        <v>420</v>
      </c>
      <c r="B207" s="321">
        <v>8.1081081081081088</v>
      </c>
      <c r="C207" s="322">
        <v>16.554054054054056</v>
      </c>
      <c r="D207" s="322">
        <v>-8.4459459459459456</v>
      </c>
      <c r="E207" s="322">
        <v>125</v>
      </c>
      <c r="F207" s="322" t="s">
        <v>96</v>
      </c>
      <c r="G207" s="322" t="s">
        <v>96</v>
      </c>
      <c r="H207" s="322" t="s">
        <v>96</v>
      </c>
      <c r="I207" s="322" t="s">
        <v>96</v>
      </c>
      <c r="J207" s="322" t="s">
        <v>96</v>
      </c>
      <c r="K207" s="322" t="s">
        <v>96</v>
      </c>
      <c r="L207" s="322" t="s">
        <v>96</v>
      </c>
      <c r="M207" s="322" t="s">
        <v>96</v>
      </c>
      <c r="N207" s="322">
        <v>3.0405405405405408</v>
      </c>
      <c r="O207" s="324">
        <v>2.0270270270270272</v>
      </c>
    </row>
    <row r="208" spans="1:15" ht="18.75" customHeight="1">
      <c r="A208" s="327" t="s">
        <v>421</v>
      </c>
      <c r="B208" s="321">
        <v>6.1452513966480442</v>
      </c>
      <c r="C208" s="322">
        <v>15.921787709497208</v>
      </c>
      <c r="D208" s="322">
        <v>-9.7765363128491618</v>
      </c>
      <c r="E208" s="322">
        <v>90.909090909090907</v>
      </c>
      <c r="F208" s="322" t="s">
        <v>96</v>
      </c>
      <c r="G208" s="322" t="s">
        <v>96</v>
      </c>
      <c r="H208" s="322" t="s">
        <v>96</v>
      </c>
      <c r="I208" s="322" t="s">
        <v>96</v>
      </c>
      <c r="J208" s="322" t="s">
        <v>96</v>
      </c>
      <c r="K208" s="322">
        <v>43.478260869565219</v>
      </c>
      <c r="L208" s="322" t="s">
        <v>96</v>
      </c>
      <c r="M208" s="322">
        <v>45.454545454545453</v>
      </c>
      <c r="N208" s="322">
        <v>3.3519553072625698</v>
      </c>
      <c r="O208" s="324">
        <v>2.5139664804469275</v>
      </c>
    </row>
    <row r="209" spans="1:15" s="334" customFormat="1" ht="18.75" customHeight="1">
      <c r="A209" s="329" t="s">
        <v>422</v>
      </c>
      <c r="B209" s="330">
        <v>5.2013725844320033</v>
      </c>
      <c r="C209" s="331">
        <v>12.913129853711396</v>
      </c>
      <c r="D209" s="331">
        <v>-7.7117572692793939</v>
      </c>
      <c r="E209" s="331">
        <v>118.05555555555556</v>
      </c>
      <c r="F209" s="331">
        <v>0</v>
      </c>
      <c r="G209" s="331">
        <v>0</v>
      </c>
      <c r="H209" s="331">
        <v>3.4722222222222219</v>
      </c>
      <c r="I209" s="331">
        <v>3.4722222222222219</v>
      </c>
      <c r="J209" s="331">
        <v>0</v>
      </c>
      <c r="K209" s="331">
        <v>43.189368770764119</v>
      </c>
      <c r="L209" s="331">
        <v>17.361111111111111</v>
      </c>
      <c r="M209" s="331">
        <v>27.777777777777775</v>
      </c>
      <c r="N209" s="331">
        <v>3.106375293480224</v>
      </c>
      <c r="O209" s="333">
        <v>1.5170670037926675</v>
      </c>
    </row>
    <row r="210" spans="1:15" ht="18.75" customHeight="1">
      <c r="A210" s="327" t="s">
        <v>423</v>
      </c>
      <c r="B210" s="321">
        <v>4.8746518105849583</v>
      </c>
      <c r="C210" s="322">
        <v>11.142061281337048</v>
      </c>
      <c r="D210" s="322">
        <v>-6.2674094707520887</v>
      </c>
      <c r="E210" s="322">
        <v>85.714285714285708</v>
      </c>
      <c r="F210" s="322" t="s">
        <v>96</v>
      </c>
      <c r="G210" s="322" t="s">
        <v>96</v>
      </c>
      <c r="H210" s="322" t="s">
        <v>96</v>
      </c>
      <c r="I210" s="322" t="s">
        <v>96</v>
      </c>
      <c r="J210" s="322" t="s">
        <v>96</v>
      </c>
      <c r="K210" s="322">
        <v>54.054054054054056</v>
      </c>
      <c r="L210" s="322" t="s">
        <v>96</v>
      </c>
      <c r="M210" s="322">
        <v>57.142857142857139</v>
      </c>
      <c r="N210" s="322">
        <v>1.9498607242339832</v>
      </c>
      <c r="O210" s="324">
        <v>2.5069637883008355</v>
      </c>
    </row>
    <row r="211" spans="1:15" ht="18.75" customHeight="1">
      <c r="A211" s="327" t="s">
        <v>424</v>
      </c>
      <c r="B211" s="321">
        <v>6.875</v>
      </c>
      <c r="C211" s="322">
        <v>7.916666666666667</v>
      </c>
      <c r="D211" s="322">
        <v>-1.0416666666666667</v>
      </c>
      <c r="E211" s="322">
        <v>121.21212121212122</v>
      </c>
      <c r="F211" s="322" t="s">
        <v>96</v>
      </c>
      <c r="G211" s="322" t="s">
        <v>96</v>
      </c>
      <c r="H211" s="322" t="s">
        <v>96</v>
      </c>
      <c r="I211" s="322" t="s">
        <v>96</v>
      </c>
      <c r="J211" s="322" t="s">
        <v>96</v>
      </c>
      <c r="K211" s="322">
        <v>43.478260869565219</v>
      </c>
      <c r="L211" s="322">
        <v>15.151515151515152</v>
      </c>
      <c r="M211" s="322">
        <v>30.303030303030305</v>
      </c>
      <c r="N211" s="322">
        <v>3.5416666666666665</v>
      </c>
      <c r="O211" s="324">
        <v>1.875</v>
      </c>
    </row>
    <row r="212" spans="1:15" ht="18.75" customHeight="1">
      <c r="A212" s="327" t="s">
        <v>425</v>
      </c>
      <c r="B212" s="321">
        <v>3.6023054755043225</v>
      </c>
      <c r="C212" s="322">
        <v>14.121037463976945</v>
      </c>
      <c r="D212" s="322">
        <v>-10.518731988472624</v>
      </c>
      <c r="E212" s="322">
        <v>160</v>
      </c>
      <c r="F212" s="322" t="s">
        <v>96</v>
      </c>
      <c r="G212" s="322" t="s">
        <v>96</v>
      </c>
      <c r="H212" s="322">
        <v>40</v>
      </c>
      <c r="I212" s="322">
        <v>40</v>
      </c>
      <c r="J212" s="322" t="s">
        <v>96</v>
      </c>
      <c r="K212" s="322">
        <v>107.14285714285714</v>
      </c>
      <c r="L212" s="322">
        <v>40</v>
      </c>
      <c r="M212" s="322">
        <v>80</v>
      </c>
      <c r="N212" s="322">
        <v>2.5936599423631121</v>
      </c>
      <c r="O212" s="324">
        <v>1.8731988472622478</v>
      </c>
    </row>
    <row r="213" spans="1:15" ht="18.75" customHeight="1">
      <c r="A213" s="327" t="s">
        <v>426</v>
      </c>
      <c r="B213" s="321">
        <v>5.5696202531645573</v>
      </c>
      <c r="C213" s="322">
        <v>14.177215189873417</v>
      </c>
      <c r="D213" s="322">
        <v>-8.6075949367088604</v>
      </c>
      <c r="E213" s="322">
        <v>136.36363636363635</v>
      </c>
      <c r="F213" s="322" t="s">
        <v>96</v>
      </c>
      <c r="G213" s="322" t="s">
        <v>96</v>
      </c>
      <c r="H213" s="322" t="s">
        <v>96</v>
      </c>
      <c r="I213" s="322" t="s">
        <v>96</v>
      </c>
      <c r="J213" s="322" t="s">
        <v>96</v>
      </c>
      <c r="K213" s="322" t="s">
        <v>96</v>
      </c>
      <c r="L213" s="322" t="s">
        <v>96</v>
      </c>
      <c r="M213" s="322" t="s">
        <v>96</v>
      </c>
      <c r="N213" s="322">
        <v>2.5316455696202533</v>
      </c>
      <c r="O213" s="324">
        <v>1.2658227848101267</v>
      </c>
    </row>
    <row r="214" spans="1:15" ht="18.75" customHeight="1">
      <c r="A214" s="327" t="s">
        <v>427</v>
      </c>
      <c r="B214" s="321">
        <v>5.3797468354430382</v>
      </c>
      <c r="C214" s="322">
        <v>17.088607594936711</v>
      </c>
      <c r="D214" s="322">
        <v>-11.708860759493671</v>
      </c>
      <c r="E214" s="322">
        <v>117.64705882352941</v>
      </c>
      <c r="F214" s="322" t="s">
        <v>96</v>
      </c>
      <c r="G214" s="322" t="s">
        <v>96</v>
      </c>
      <c r="H214" s="322" t="s">
        <v>96</v>
      </c>
      <c r="I214" s="322" t="s">
        <v>96</v>
      </c>
      <c r="J214" s="322" t="s">
        <v>96</v>
      </c>
      <c r="K214" s="322">
        <v>55.55555555555555</v>
      </c>
      <c r="L214" s="322" t="s">
        <v>96</v>
      </c>
      <c r="M214" s="322">
        <v>58.823529411764703</v>
      </c>
      <c r="N214" s="322">
        <v>2.2151898734177218</v>
      </c>
      <c r="O214" s="324">
        <v>0.63291139240506333</v>
      </c>
    </row>
    <row r="215" spans="1:15" ht="18.75" customHeight="1">
      <c r="A215" s="327" t="s">
        <v>428</v>
      </c>
      <c r="B215" s="321">
        <v>4.1860465116279073</v>
      </c>
      <c r="C215" s="322">
        <v>13.953488372093023</v>
      </c>
      <c r="D215" s="322">
        <v>-9.7674418604651159</v>
      </c>
      <c r="E215" s="322">
        <v>333.33333333333331</v>
      </c>
      <c r="F215" s="322" t="s">
        <v>96</v>
      </c>
      <c r="G215" s="322" t="s">
        <v>96</v>
      </c>
      <c r="H215" s="322" t="s">
        <v>96</v>
      </c>
      <c r="I215" s="322" t="s">
        <v>96</v>
      </c>
      <c r="J215" s="322" t="s">
        <v>96</v>
      </c>
      <c r="K215" s="322">
        <v>52.631578947368418</v>
      </c>
      <c r="L215" s="322">
        <v>55.55555555555555</v>
      </c>
      <c r="M215" s="322" t="s">
        <v>96</v>
      </c>
      <c r="N215" s="322">
        <v>3.4883720930232558</v>
      </c>
      <c r="O215" s="324">
        <v>0.23255813953488375</v>
      </c>
    </row>
    <row r="216" spans="1:15" ht="18.75" customHeight="1">
      <c r="A216" s="327" t="s">
        <v>429</v>
      </c>
      <c r="B216" s="321">
        <v>5.2295918367346941</v>
      </c>
      <c r="C216" s="322">
        <v>14.923469387755102</v>
      </c>
      <c r="D216" s="322">
        <v>-9.6938775510204085</v>
      </c>
      <c r="E216" s="322">
        <v>73.170731707317074</v>
      </c>
      <c r="F216" s="322" t="s">
        <v>96</v>
      </c>
      <c r="G216" s="322" t="s">
        <v>96</v>
      </c>
      <c r="H216" s="322" t="s">
        <v>96</v>
      </c>
      <c r="I216" s="322" t="s">
        <v>96</v>
      </c>
      <c r="J216" s="322" t="s">
        <v>96</v>
      </c>
      <c r="K216" s="322">
        <v>23.809523809523807</v>
      </c>
      <c r="L216" s="322">
        <v>24.390243902439025</v>
      </c>
      <c r="M216" s="322" t="s">
        <v>96</v>
      </c>
      <c r="N216" s="322">
        <v>3.5714285714285712</v>
      </c>
      <c r="O216" s="324">
        <v>1.6581632653061225</v>
      </c>
    </row>
    <row r="217" spans="1:15" ht="18.75" customHeight="1">
      <c r="A217" s="327" t="s">
        <v>430</v>
      </c>
      <c r="B217" s="321">
        <v>5.4832713754646845</v>
      </c>
      <c r="C217" s="322">
        <v>13.940520446096654</v>
      </c>
      <c r="D217" s="322">
        <v>-8.4572490706319705</v>
      </c>
      <c r="E217" s="322">
        <v>84.745762711864401</v>
      </c>
      <c r="F217" s="322" t="s">
        <v>96</v>
      </c>
      <c r="G217" s="322" t="s">
        <v>96</v>
      </c>
      <c r="H217" s="322" t="s">
        <v>96</v>
      </c>
      <c r="I217" s="322" t="s">
        <v>96</v>
      </c>
      <c r="J217" s="322" t="s">
        <v>96</v>
      </c>
      <c r="K217" s="322">
        <v>32.786885245901644</v>
      </c>
      <c r="L217" s="322">
        <v>16.949152542372882</v>
      </c>
      <c r="M217" s="322">
        <v>16.949152542372882</v>
      </c>
      <c r="N217" s="322">
        <v>3.7174721189591078</v>
      </c>
      <c r="O217" s="324">
        <v>1.0223048327137547</v>
      </c>
    </row>
    <row r="218" spans="1:15" ht="18.75" customHeight="1">
      <c r="A218" s="328" t="s">
        <v>431</v>
      </c>
      <c r="B218" s="325">
        <v>3.0487804878048781</v>
      </c>
      <c r="C218" s="305">
        <v>14.634146341463415</v>
      </c>
      <c r="D218" s="305">
        <v>-11.585365853658537</v>
      </c>
      <c r="E218" s="305">
        <v>0</v>
      </c>
      <c r="F218" s="305" t="s">
        <v>96</v>
      </c>
      <c r="G218" s="305" t="s">
        <v>96</v>
      </c>
      <c r="H218" s="305" t="s">
        <v>96</v>
      </c>
      <c r="I218" s="305" t="s">
        <v>96</v>
      </c>
      <c r="J218" s="305" t="s">
        <v>96</v>
      </c>
      <c r="K218" s="305" t="s">
        <v>96</v>
      </c>
      <c r="L218" s="305" t="s">
        <v>96</v>
      </c>
      <c r="M218" s="305" t="s">
        <v>96</v>
      </c>
      <c r="N218" s="305">
        <v>3.6585365853658538</v>
      </c>
      <c r="O218" s="326">
        <v>1.8292682926829269</v>
      </c>
    </row>
    <row r="219" spans="1:15" ht="18.75" customHeight="1"/>
    <row r="220" spans="1:15" ht="18.75" customHeight="1"/>
    <row r="221" spans="1:15" ht="18.75" customHeight="1"/>
    <row r="222" spans="1:15" ht="18.75" customHeight="1"/>
    <row r="223" spans="1:15" ht="18.75" customHeight="1"/>
    <row r="224" spans="1:15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</sheetData>
  <mergeCells count="15">
    <mergeCell ref="N2:O2"/>
    <mergeCell ref="N3:O3"/>
    <mergeCell ref="B2:M2"/>
    <mergeCell ref="H5:H6"/>
    <mergeCell ref="A4:A7"/>
    <mergeCell ref="H4:J4"/>
    <mergeCell ref="K4:M4"/>
    <mergeCell ref="N4:N6"/>
    <mergeCell ref="O4:O6"/>
    <mergeCell ref="B4:B6"/>
    <mergeCell ref="C4:C6"/>
    <mergeCell ref="D4:D6"/>
    <mergeCell ref="E4:E6"/>
    <mergeCell ref="F4:F6"/>
    <mergeCell ref="G4:G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2" fitToHeight="4" orientation="portrait" r:id="rId1"/>
  <headerFooter alignWithMargins="0"/>
  <rowBreaks count="3" manualBreakCount="3">
    <brk id="68" max="16383" man="1"/>
    <brk id="131" max="16383" man="1"/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64"/>
  <sheetViews>
    <sheetView view="pageBreakPreview" topLeftCell="A46" zoomScale="70" zoomScaleNormal="100" zoomScaleSheetLayoutView="70" workbookViewId="0">
      <selection activeCell="B2" sqref="B2:U2"/>
    </sheetView>
  </sheetViews>
  <sheetFormatPr defaultRowHeight="13.5"/>
  <cols>
    <col min="1" max="1" width="11.25" style="53" customWidth="1"/>
    <col min="2" max="7" width="12.5" style="51" customWidth="1"/>
    <col min="8" max="8" width="12.5" style="52" customWidth="1"/>
    <col min="9" max="22" width="12.5" style="51" customWidth="1"/>
    <col min="23" max="16384" width="9" style="51"/>
  </cols>
  <sheetData>
    <row r="1" spans="1:24" ht="15" customHeight="1">
      <c r="A1" s="50"/>
    </row>
    <row r="2" spans="1:24" ht="23.25" customHeight="1">
      <c r="B2" s="353" t="s">
        <v>458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54"/>
    </row>
    <row r="3" spans="1:24" ht="23.25" customHeight="1">
      <c r="A3" s="55"/>
      <c r="H3" s="51"/>
      <c r="O3" s="54"/>
      <c r="P3" s="54"/>
      <c r="Q3" s="54"/>
      <c r="R3" s="54"/>
      <c r="S3" s="54"/>
      <c r="T3" s="54"/>
      <c r="U3" s="54"/>
      <c r="V3" s="56" t="s">
        <v>441</v>
      </c>
    </row>
    <row r="4" spans="1:24" ht="21" customHeight="1">
      <c r="H4" s="57"/>
      <c r="O4" s="58"/>
      <c r="P4" s="58"/>
      <c r="Q4" s="58"/>
      <c r="R4" s="54"/>
      <c r="S4" s="54"/>
      <c r="T4" s="54"/>
      <c r="U4" s="54"/>
      <c r="V4" s="59" t="s">
        <v>456</v>
      </c>
    </row>
    <row r="5" spans="1:24" ht="15" customHeight="1">
      <c r="A5" s="60"/>
      <c r="B5" s="346" t="s">
        <v>29</v>
      </c>
      <c r="C5" s="347"/>
      <c r="D5" s="347"/>
      <c r="E5" s="61" t="s">
        <v>30</v>
      </c>
      <c r="F5" s="62"/>
      <c r="G5" s="62"/>
      <c r="H5" s="360" t="s">
        <v>31</v>
      </c>
      <c r="I5" s="347" t="s">
        <v>32</v>
      </c>
      <c r="J5" s="347"/>
      <c r="K5" s="347"/>
      <c r="L5" s="363" t="s">
        <v>33</v>
      </c>
      <c r="M5" s="364"/>
      <c r="N5" s="365"/>
      <c r="O5" s="346" t="s">
        <v>454</v>
      </c>
      <c r="P5" s="347"/>
      <c r="Q5" s="348"/>
      <c r="R5" s="346" t="s">
        <v>455</v>
      </c>
      <c r="S5" s="347"/>
      <c r="T5" s="348"/>
      <c r="U5" s="354" t="s">
        <v>34</v>
      </c>
      <c r="V5" s="357" t="s">
        <v>35</v>
      </c>
      <c r="W5" s="53"/>
    </row>
    <row r="6" spans="1:24" ht="15" customHeight="1">
      <c r="A6" s="63" t="s">
        <v>36</v>
      </c>
      <c r="B6" s="357" t="s">
        <v>37</v>
      </c>
      <c r="C6" s="357" t="s">
        <v>38</v>
      </c>
      <c r="D6" s="357" t="s">
        <v>39</v>
      </c>
      <c r="E6" s="357" t="s">
        <v>37</v>
      </c>
      <c r="F6" s="357" t="s">
        <v>38</v>
      </c>
      <c r="G6" s="357" t="s">
        <v>39</v>
      </c>
      <c r="H6" s="361"/>
      <c r="I6" s="349" t="s">
        <v>40</v>
      </c>
      <c r="J6" s="345" t="s">
        <v>41</v>
      </c>
      <c r="K6" s="345" t="s">
        <v>42</v>
      </c>
      <c r="L6" s="349" t="s">
        <v>40</v>
      </c>
      <c r="M6" s="345" t="s">
        <v>41</v>
      </c>
      <c r="N6" s="345" t="s">
        <v>42</v>
      </c>
      <c r="O6" s="345" t="s">
        <v>37</v>
      </c>
      <c r="P6" s="351" t="s">
        <v>43</v>
      </c>
      <c r="Q6" s="351" t="s">
        <v>44</v>
      </c>
      <c r="R6" s="345" t="s">
        <v>37</v>
      </c>
      <c r="S6" s="345" t="s">
        <v>45</v>
      </c>
      <c r="T6" s="345" t="s">
        <v>46</v>
      </c>
      <c r="U6" s="355"/>
      <c r="V6" s="358"/>
      <c r="W6" s="53"/>
    </row>
    <row r="7" spans="1:24" ht="15" customHeight="1">
      <c r="A7" s="64"/>
      <c r="B7" s="359"/>
      <c r="C7" s="359"/>
      <c r="D7" s="359"/>
      <c r="E7" s="359"/>
      <c r="F7" s="359"/>
      <c r="G7" s="359"/>
      <c r="H7" s="362"/>
      <c r="I7" s="350"/>
      <c r="J7" s="345"/>
      <c r="K7" s="345"/>
      <c r="L7" s="350"/>
      <c r="M7" s="345"/>
      <c r="N7" s="345"/>
      <c r="O7" s="345"/>
      <c r="P7" s="352"/>
      <c r="Q7" s="352"/>
      <c r="R7" s="345"/>
      <c r="S7" s="345"/>
      <c r="T7" s="345"/>
      <c r="U7" s="356"/>
      <c r="V7" s="359"/>
      <c r="W7" s="53"/>
    </row>
    <row r="8" spans="1:24" ht="18.75" customHeight="1">
      <c r="A8" s="60" t="s">
        <v>47</v>
      </c>
      <c r="B8" s="65">
        <v>1037231</v>
      </c>
      <c r="C8" s="65">
        <v>531781</v>
      </c>
      <c r="D8" s="65">
        <v>505450</v>
      </c>
      <c r="E8" s="65">
        <v>1256359</v>
      </c>
      <c r="F8" s="65">
        <v>655526</v>
      </c>
      <c r="G8" s="65">
        <v>600833</v>
      </c>
      <c r="H8" s="65">
        <v>-219128</v>
      </c>
      <c r="I8" s="65">
        <v>2299</v>
      </c>
      <c r="J8" s="65">
        <v>1222</v>
      </c>
      <c r="K8" s="65">
        <v>1077</v>
      </c>
      <c r="L8" s="65">
        <v>1065</v>
      </c>
      <c r="M8" s="65">
        <v>542</v>
      </c>
      <c r="N8" s="65">
        <v>523</v>
      </c>
      <c r="O8" s="66">
        <v>4133</v>
      </c>
      <c r="P8" s="66">
        <v>3343</v>
      </c>
      <c r="Q8" s="66">
        <v>790</v>
      </c>
      <c r="R8" s="66">
        <v>24800</v>
      </c>
      <c r="S8" s="66">
        <v>11448</v>
      </c>
      <c r="T8" s="66">
        <v>13352</v>
      </c>
      <c r="U8" s="66">
        <v>668869</v>
      </c>
      <c r="V8" s="66">
        <v>235406</v>
      </c>
      <c r="W8" s="67"/>
      <c r="X8" s="67"/>
    </row>
    <row r="9" spans="1:24" s="82" customFormat="1" ht="18.75" customHeight="1">
      <c r="A9" s="80" t="s">
        <v>48</v>
      </c>
      <c r="B9" s="81">
        <v>38686</v>
      </c>
      <c r="C9" s="81">
        <v>19750</v>
      </c>
      <c r="D9" s="81">
        <v>18936</v>
      </c>
      <c r="E9" s="81">
        <v>58066</v>
      </c>
      <c r="F9" s="81">
        <v>30834</v>
      </c>
      <c r="G9" s="81">
        <v>27232</v>
      </c>
      <c r="H9" s="81">
        <v>-19380</v>
      </c>
      <c r="I9" s="81">
        <v>88</v>
      </c>
      <c r="J9" s="81">
        <v>50</v>
      </c>
      <c r="K9" s="81">
        <v>38</v>
      </c>
      <c r="L9" s="81">
        <v>43</v>
      </c>
      <c r="M9" s="81">
        <v>19</v>
      </c>
      <c r="N9" s="81">
        <v>24</v>
      </c>
      <c r="O9" s="81">
        <v>160</v>
      </c>
      <c r="P9" s="81">
        <v>130</v>
      </c>
      <c r="Q9" s="81">
        <v>30</v>
      </c>
      <c r="R9" s="81">
        <v>1177</v>
      </c>
      <c r="S9" s="81">
        <v>473</v>
      </c>
      <c r="T9" s="81">
        <v>704</v>
      </c>
      <c r="U9" s="81">
        <v>26538</v>
      </c>
      <c r="V9" s="81">
        <v>11593</v>
      </c>
    </row>
    <row r="10" spans="1:24" ht="18.75" customHeight="1">
      <c r="A10" s="63" t="s">
        <v>49</v>
      </c>
      <c r="B10" s="65">
        <v>9168</v>
      </c>
      <c r="C10" s="65">
        <v>4771</v>
      </c>
      <c r="D10" s="65">
        <v>4397</v>
      </c>
      <c r="E10" s="65">
        <v>17294</v>
      </c>
      <c r="F10" s="65">
        <v>8953</v>
      </c>
      <c r="G10" s="65">
        <v>8341</v>
      </c>
      <c r="H10" s="65">
        <v>-8126</v>
      </c>
      <c r="I10" s="65">
        <v>24</v>
      </c>
      <c r="J10" s="65">
        <v>12</v>
      </c>
      <c r="K10" s="65">
        <v>12</v>
      </c>
      <c r="L10" s="65">
        <v>15</v>
      </c>
      <c r="M10" s="68">
        <v>6</v>
      </c>
      <c r="N10" s="68">
        <v>9</v>
      </c>
      <c r="O10" s="66">
        <v>38</v>
      </c>
      <c r="P10" s="66">
        <v>24</v>
      </c>
      <c r="Q10" s="66">
        <v>14</v>
      </c>
      <c r="R10" s="66">
        <v>260</v>
      </c>
      <c r="S10" s="66">
        <v>119</v>
      </c>
      <c r="T10" s="66">
        <v>141</v>
      </c>
      <c r="U10" s="66">
        <v>5846</v>
      </c>
      <c r="V10" s="66">
        <v>2408</v>
      </c>
      <c r="W10" s="67"/>
      <c r="X10" s="67"/>
    </row>
    <row r="11" spans="1:24" ht="18.75" customHeight="1">
      <c r="A11" s="63" t="s">
        <v>50</v>
      </c>
      <c r="B11" s="65">
        <v>9276</v>
      </c>
      <c r="C11" s="65">
        <v>4776</v>
      </c>
      <c r="D11" s="65">
        <v>4500</v>
      </c>
      <c r="E11" s="65">
        <v>16072</v>
      </c>
      <c r="F11" s="65">
        <v>8269</v>
      </c>
      <c r="G11" s="65">
        <v>7803</v>
      </c>
      <c r="H11" s="65">
        <v>-6796</v>
      </c>
      <c r="I11" s="65">
        <v>27</v>
      </c>
      <c r="J11" s="65">
        <v>12</v>
      </c>
      <c r="K11" s="65">
        <v>15</v>
      </c>
      <c r="L11" s="65">
        <v>14</v>
      </c>
      <c r="M11" s="68">
        <v>6</v>
      </c>
      <c r="N11" s="68">
        <v>8</v>
      </c>
      <c r="O11" s="66">
        <v>56</v>
      </c>
      <c r="P11" s="66">
        <v>46</v>
      </c>
      <c r="Q11" s="66">
        <v>10</v>
      </c>
      <c r="R11" s="66">
        <v>263</v>
      </c>
      <c r="S11" s="66">
        <v>144</v>
      </c>
      <c r="T11" s="66">
        <v>119</v>
      </c>
      <c r="U11" s="66">
        <v>5629</v>
      </c>
      <c r="V11" s="66">
        <v>1975</v>
      </c>
      <c r="W11" s="67"/>
      <c r="X11" s="67"/>
    </row>
    <row r="12" spans="1:24" ht="18.75" customHeight="1">
      <c r="A12" s="63" t="s">
        <v>51</v>
      </c>
      <c r="B12" s="65">
        <v>18707</v>
      </c>
      <c r="C12" s="65">
        <v>9527</v>
      </c>
      <c r="D12" s="65">
        <v>9180</v>
      </c>
      <c r="E12" s="65">
        <v>22101</v>
      </c>
      <c r="F12" s="65">
        <v>11475</v>
      </c>
      <c r="G12" s="65">
        <v>10626</v>
      </c>
      <c r="H12" s="65">
        <v>-3394</v>
      </c>
      <c r="I12" s="65">
        <v>42</v>
      </c>
      <c r="J12" s="65">
        <v>23</v>
      </c>
      <c r="K12" s="65">
        <v>19</v>
      </c>
      <c r="L12" s="65">
        <v>19</v>
      </c>
      <c r="M12" s="68">
        <v>12</v>
      </c>
      <c r="N12" s="68">
        <v>7</v>
      </c>
      <c r="O12" s="66">
        <v>71</v>
      </c>
      <c r="P12" s="66">
        <v>58</v>
      </c>
      <c r="Q12" s="66">
        <v>13</v>
      </c>
      <c r="R12" s="66">
        <v>487</v>
      </c>
      <c r="S12" s="66">
        <v>222</v>
      </c>
      <c r="T12" s="66">
        <v>265</v>
      </c>
      <c r="U12" s="66">
        <v>12315</v>
      </c>
      <c r="V12" s="66">
        <v>3957</v>
      </c>
      <c r="W12" s="67"/>
      <c r="X12" s="67"/>
    </row>
    <row r="13" spans="1:24" ht="18.75" customHeight="1">
      <c r="A13" s="79" t="s">
        <v>52</v>
      </c>
      <c r="B13" s="65">
        <v>6543</v>
      </c>
      <c r="C13" s="65">
        <v>3281</v>
      </c>
      <c r="D13" s="65">
        <v>3262</v>
      </c>
      <c r="E13" s="65">
        <v>14856</v>
      </c>
      <c r="F13" s="65">
        <v>7485</v>
      </c>
      <c r="G13" s="65">
        <v>7371</v>
      </c>
      <c r="H13" s="65">
        <v>-8313</v>
      </c>
      <c r="I13" s="65">
        <v>11</v>
      </c>
      <c r="J13" s="65">
        <v>2</v>
      </c>
      <c r="K13" s="65">
        <v>9</v>
      </c>
      <c r="L13" s="65">
        <v>6</v>
      </c>
      <c r="M13" s="68">
        <v>2</v>
      </c>
      <c r="N13" s="68">
        <v>4</v>
      </c>
      <c r="O13" s="66">
        <v>27</v>
      </c>
      <c r="P13" s="66">
        <v>21</v>
      </c>
      <c r="Q13" s="66">
        <v>6</v>
      </c>
      <c r="R13" s="66">
        <v>171</v>
      </c>
      <c r="S13" s="66">
        <v>82</v>
      </c>
      <c r="T13" s="66">
        <v>89</v>
      </c>
      <c r="U13" s="66">
        <v>4020</v>
      </c>
      <c r="V13" s="66">
        <v>1495</v>
      </c>
      <c r="W13" s="67"/>
      <c r="X13" s="67"/>
    </row>
    <row r="14" spans="1:24" ht="18.75" customHeight="1">
      <c r="A14" s="63" t="s">
        <v>53</v>
      </c>
      <c r="B14" s="65">
        <v>8212</v>
      </c>
      <c r="C14" s="65">
        <v>4206</v>
      </c>
      <c r="D14" s="65">
        <v>4006</v>
      </c>
      <c r="E14" s="65">
        <v>14752</v>
      </c>
      <c r="F14" s="65">
        <v>7416</v>
      </c>
      <c r="G14" s="65">
        <v>7336</v>
      </c>
      <c r="H14" s="65">
        <v>-6540</v>
      </c>
      <c r="I14" s="65">
        <v>23</v>
      </c>
      <c r="J14" s="65">
        <v>14</v>
      </c>
      <c r="K14" s="65">
        <v>9</v>
      </c>
      <c r="L14" s="65">
        <v>16</v>
      </c>
      <c r="M14" s="68">
        <v>8</v>
      </c>
      <c r="N14" s="68">
        <v>8</v>
      </c>
      <c r="O14" s="66">
        <v>40</v>
      </c>
      <c r="P14" s="66">
        <v>29</v>
      </c>
      <c r="Q14" s="66">
        <v>11</v>
      </c>
      <c r="R14" s="66">
        <v>216</v>
      </c>
      <c r="S14" s="66">
        <v>90</v>
      </c>
      <c r="T14" s="66">
        <v>126</v>
      </c>
      <c r="U14" s="66">
        <v>4881</v>
      </c>
      <c r="V14" s="66">
        <v>1687</v>
      </c>
      <c r="W14" s="67"/>
      <c r="X14" s="67"/>
    </row>
    <row r="15" spans="1:24" ht="18.75" customHeight="1">
      <c r="A15" s="63" t="s">
        <v>54</v>
      </c>
      <c r="B15" s="65">
        <v>13770</v>
      </c>
      <c r="C15" s="65">
        <v>7075</v>
      </c>
      <c r="D15" s="65">
        <v>6695</v>
      </c>
      <c r="E15" s="65">
        <v>23418</v>
      </c>
      <c r="F15" s="65">
        <v>12079</v>
      </c>
      <c r="G15" s="65">
        <v>11339</v>
      </c>
      <c r="H15" s="65">
        <v>-9648</v>
      </c>
      <c r="I15" s="65">
        <v>30</v>
      </c>
      <c r="J15" s="65">
        <v>17</v>
      </c>
      <c r="K15" s="65">
        <v>13</v>
      </c>
      <c r="L15" s="65">
        <v>13</v>
      </c>
      <c r="M15" s="68">
        <v>7</v>
      </c>
      <c r="N15" s="68">
        <v>6</v>
      </c>
      <c r="O15" s="66">
        <v>63</v>
      </c>
      <c r="P15" s="66">
        <v>56</v>
      </c>
      <c r="Q15" s="66">
        <v>7</v>
      </c>
      <c r="R15" s="66">
        <v>388</v>
      </c>
      <c r="S15" s="66">
        <v>212</v>
      </c>
      <c r="T15" s="66">
        <v>176</v>
      </c>
      <c r="U15" s="66">
        <v>9285</v>
      </c>
      <c r="V15" s="66">
        <v>3210</v>
      </c>
      <c r="W15" s="67"/>
      <c r="X15" s="67"/>
    </row>
    <row r="16" spans="1:24" ht="18.75" customHeight="1">
      <c r="A16" s="63" t="s">
        <v>55</v>
      </c>
      <c r="B16" s="65">
        <v>22896</v>
      </c>
      <c r="C16" s="65">
        <v>11590</v>
      </c>
      <c r="D16" s="65">
        <v>11306</v>
      </c>
      <c r="E16" s="65">
        <v>30009</v>
      </c>
      <c r="F16" s="65">
        <v>15690</v>
      </c>
      <c r="G16" s="65">
        <v>14319</v>
      </c>
      <c r="H16" s="65">
        <v>-7113</v>
      </c>
      <c r="I16" s="65">
        <v>61</v>
      </c>
      <c r="J16" s="65">
        <v>34</v>
      </c>
      <c r="K16" s="65">
        <v>27</v>
      </c>
      <c r="L16" s="65">
        <v>25</v>
      </c>
      <c r="M16" s="68">
        <v>15</v>
      </c>
      <c r="N16" s="68">
        <v>10</v>
      </c>
      <c r="O16" s="66">
        <v>110</v>
      </c>
      <c r="P16" s="66">
        <v>91</v>
      </c>
      <c r="Q16" s="66">
        <v>19</v>
      </c>
      <c r="R16" s="66">
        <v>577</v>
      </c>
      <c r="S16" s="66">
        <v>274</v>
      </c>
      <c r="T16" s="66">
        <v>303</v>
      </c>
      <c r="U16" s="66">
        <v>14477</v>
      </c>
      <c r="V16" s="66">
        <v>5261</v>
      </c>
      <c r="W16" s="67"/>
      <c r="X16" s="67"/>
    </row>
    <row r="17" spans="1:24" ht="18.75" customHeight="1">
      <c r="A17" s="63" t="s">
        <v>56</v>
      </c>
      <c r="B17" s="65">
        <v>15973</v>
      </c>
      <c r="C17" s="65">
        <v>8217</v>
      </c>
      <c r="D17" s="65">
        <v>7756</v>
      </c>
      <c r="E17" s="65">
        <v>20784</v>
      </c>
      <c r="F17" s="65">
        <v>10852</v>
      </c>
      <c r="G17" s="65">
        <v>9932</v>
      </c>
      <c r="H17" s="65">
        <v>-4811</v>
      </c>
      <c r="I17" s="65">
        <v>38</v>
      </c>
      <c r="J17" s="65">
        <v>22</v>
      </c>
      <c r="K17" s="65">
        <v>16</v>
      </c>
      <c r="L17" s="65">
        <v>16</v>
      </c>
      <c r="M17" s="68">
        <v>10</v>
      </c>
      <c r="N17" s="68">
        <v>6</v>
      </c>
      <c r="O17" s="66">
        <v>66</v>
      </c>
      <c r="P17" s="66">
        <v>56</v>
      </c>
      <c r="Q17" s="66">
        <v>10</v>
      </c>
      <c r="R17" s="66">
        <v>383</v>
      </c>
      <c r="S17" s="66">
        <v>170</v>
      </c>
      <c r="T17" s="66">
        <v>213</v>
      </c>
      <c r="U17" s="66">
        <v>10225</v>
      </c>
      <c r="V17" s="66">
        <v>3688</v>
      </c>
      <c r="W17" s="67"/>
      <c r="X17" s="67"/>
    </row>
    <row r="18" spans="1:24" ht="18.75" customHeight="1">
      <c r="A18" s="63" t="s">
        <v>57</v>
      </c>
      <c r="B18" s="65">
        <v>14914</v>
      </c>
      <c r="C18" s="65">
        <v>7569</v>
      </c>
      <c r="D18" s="65">
        <v>7345</v>
      </c>
      <c r="E18" s="65">
        <v>21169</v>
      </c>
      <c r="F18" s="65">
        <v>11062</v>
      </c>
      <c r="G18" s="65">
        <v>10107</v>
      </c>
      <c r="H18" s="65">
        <v>-6255</v>
      </c>
      <c r="I18" s="65">
        <v>45</v>
      </c>
      <c r="J18" s="65">
        <v>23</v>
      </c>
      <c r="K18" s="65">
        <v>22</v>
      </c>
      <c r="L18" s="65">
        <v>23</v>
      </c>
      <c r="M18" s="68">
        <v>11</v>
      </c>
      <c r="N18" s="68">
        <v>12</v>
      </c>
      <c r="O18" s="66">
        <v>72</v>
      </c>
      <c r="P18" s="66">
        <v>51</v>
      </c>
      <c r="Q18" s="66">
        <v>21</v>
      </c>
      <c r="R18" s="66">
        <v>387</v>
      </c>
      <c r="S18" s="66">
        <v>172</v>
      </c>
      <c r="T18" s="66">
        <v>215</v>
      </c>
      <c r="U18" s="66">
        <v>9246</v>
      </c>
      <c r="V18" s="66">
        <v>3520</v>
      </c>
      <c r="W18" s="67"/>
      <c r="X18" s="67"/>
    </row>
    <row r="19" spans="1:24" ht="18.75" customHeight="1">
      <c r="A19" s="63" t="s">
        <v>58</v>
      </c>
      <c r="B19" s="65">
        <v>56943</v>
      </c>
      <c r="C19" s="65">
        <v>29155</v>
      </c>
      <c r="D19" s="65">
        <v>27788</v>
      </c>
      <c r="E19" s="65">
        <v>59137</v>
      </c>
      <c r="F19" s="65">
        <v>32440</v>
      </c>
      <c r="G19" s="65">
        <v>26697</v>
      </c>
      <c r="H19" s="65">
        <v>-2194</v>
      </c>
      <c r="I19" s="65">
        <v>114</v>
      </c>
      <c r="J19" s="65">
        <v>56</v>
      </c>
      <c r="K19" s="65">
        <v>58</v>
      </c>
      <c r="L19" s="65">
        <v>50</v>
      </c>
      <c r="M19" s="68">
        <v>22</v>
      </c>
      <c r="N19" s="68">
        <v>28</v>
      </c>
      <c r="O19" s="66">
        <v>249</v>
      </c>
      <c r="P19" s="66">
        <v>207</v>
      </c>
      <c r="Q19" s="66">
        <v>42</v>
      </c>
      <c r="R19" s="66">
        <v>1390</v>
      </c>
      <c r="S19" s="66">
        <v>693</v>
      </c>
      <c r="T19" s="66">
        <v>697</v>
      </c>
      <c r="U19" s="66">
        <v>36776</v>
      </c>
      <c r="V19" s="66">
        <v>13434</v>
      </c>
      <c r="W19" s="67"/>
      <c r="X19" s="67"/>
    </row>
    <row r="20" spans="1:24" ht="18.75" customHeight="1">
      <c r="A20" s="63" t="s">
        <v>59</v>
      </c>
      <c r="B20" s="65">
        <v>48881</v>
      </c>
      <c r="C20" s="65">
        <v>25169</v>
      </c>
      <c r="D20" s="65">
        <v>23712</v>
      </c>
      <c r="E20" s="65">
        <v>53206</v>
      </c>
      <c r="F20" s="65">
        <v>28934</v>
      </c>
      <c r="G20" s="65">
        <v>24272</v>
      </c>
      <c r="H20" s="65">
        <v>-4325</v>
      </c>
      <c r="I20" s="65">
        <v>135</v>
      </c>
      <c r="J20" s="65">
        <v>65</v>
      </c>
      <c r="K20" s="65">
        <v>70</v>
      </c>
      <c r="L20" s="65">
        <v>64</v>
      </c>
      <c r="M20" s="68">
        <v>28</v>
      </c>
      <c r="N20" s="68">
        <v>36</v>
      </c>
      <c r="O20" s="66">
        <v>216</v>
      </c>
      <c r="P20" s="66">
        <v>165</v>
      </c>
      <c r="Q20" s="66">
        <v>51</v>
      </c>
      <c r="R20" s="66">
        <v>1153</v>
      </c>
      <c r="S20" s="66">
        <v>555</v>
      </c>
      <c r="T20" s="66">
        <v>598</v>
      </c>
      <c r="U20" s="66">
        <v>32150</v>
      </c>
      <c r="V20" s="66">
        <v>11521</v>
      </c>
      <c r="W20" s="67"/>
      <c r="X20" s="67"/>
    </row>
    <row r="21" spans="1:24" ht="18.75" customHeight="1">
      <c r="A21" s="63" t="s">
        <v>60</v>
      </c>
      <c r="B21" s="65">
        <v>107401</v>
      </c>
      <c r="C21" s="65">
        <v>54985</v>
      </c>
      <c r="D21" s="65">
        <v>52416</v>
      </c>
      <c r="E21" s="65">
        <v>109194</v>
      </c>
      <c r="F21" s="65">
        <v>58203</v>
      </c>
      <c r="G21" s="65">
        <v>50991</v>
      </c>
      <c r="H21" s="65">
        <v>-1793</v>
      </c>
      <c r="I21" s="65">
        <v>236</v>
      </c>
      <c r="J21" s="65">
        <v>129</v>
      </c>
      <c r="K21" s="65">
        <v>107</v>
      </c>
      <c r="L21" s="65">
        <v>117</v>
      </c>
      <c r="M21" s="68">
        <v>70</v>
      </c>
      <c r="N21" s="68">
        <v>47</v>
      </c>
      <c r="O21" s="66">
        <v>400</v>
      </c>
      <c r="P21" s="66">
        <v>314</v>
      </c>
      <c r="Q21" s="66">
        <v>86</v>
      </c>
      <c r="R21" s="66">
        <v>2325</v>
      </c>
      <c r="S21" s="66">
        <v>1103</v>
      </c>
      <c r="T21" s="66">
        <v>1222</v>
      </c>
      <c r="U21" s="66">
        <v>89301</v>
      </c>
      <c r="V21" s="66">
        <v>25329</v>
      </c>
      <c r="W21" s="67"/>
      <c r="X21" s="67"/>
    </row>
    <row r="22" spans="1:24" ht="18.75" customHeight="1">
      <c r="A22" s="63" t="s">
        <v>61</v>
      </c>
      <c r="B22" s="65">
        <v>75477</v>
      </c>
      <c r="C22" s="65">
        <v>38710</v>
      </c>
      <c r="D22" s="65">
        <v>36767</v>
      </c>
      <c r="E22" s="65">
        <v>71996</v>
      </c>
      <c r="F22" s="65">
        <v>39450</v>
      </c>
      <c r="G22" s="65">
        <v>32546</v>
      </c>
      <c r="H22" s="65">
        <v>3481</v>
      </c>
      <c r="I22" s="65">
        <v>174</v>
      </c>
      <c r="J22" s="65">
        <v>101</v>
      </c>
      <c r="K22" s="65">
        <v>73</v>
      </c>
      <c r="L22" s="65">
        <v>91</v>
      </c>
      <c r="M22" s="68">
        <v>59</v>
      </c>
      <c r="N22" s="68">
        <v>32</v>
      </c>
      <c r="O22" s="66">
        <v>304</v>
      </c>
      <c r="P22" s="66">
        <v>234</v>
      </c>
      <c r="Q22" s="66">
        <v>70</v>
      </c>
      <c r="R22" s="66">
        <v>1588</v>
      </c>
      <c r="S22" s="66">
        <v>776</v>
      </c>
      <c r="T22" s="66">
        <v>812</v>
      </c>
      <c r="U22" s="66">
        <v>51530</v>
      </c>
      <c r="V22" s="66">
        <v>16812</v>
      </c>
      <c r="W22" s="67"/>
      <c r="X22" s="67"/>
    </row>
    <row r="23" spans="1:24" ht="18.75" customHeight="1">
      <c r="A23" s="63" t="s">
        <v>62</v>
      </c>
      <c r="B23" s="65">
        <v>17476</v>
      </c>
      <c r="C23" s="65">
        <v>8914</v>
      </c>
      <c r="D23" s="65">
        <v>8562</v>
      </c>
      <c r="E23" s="65">
        <v>28083</v>
      </c>
      <c r="F23" s="65">
        <v>14388</v>
      </c>
      <c r="G23" s="65">
        <v>13695</v>
      </c>
      <c r="H23" s="65">
        <v>-10607</v>
      </c>
      <c r="I23" s="65">
        <v>20</v>
      </c>
      <c r="J23" s="65">
        <v>10</v>
      </c>
      <c r="K23" s="65">
        <v>10</v>
      </c>
      <c r="L23" s="65">
        <v>11</v>
      </c>
      <c r="M23" s="68">
        <v>6</v>
      </c>
      <c r="N23" s="68">
        <v>5</v>
      </c>
      <c r="O23" s="66">
        <v>67</v>
      </c>
      <c r="P23" s="66">
        <v>58</v>
      </c>
      <c r="Q23" s="66">
        <v>9</v>
      </c>
      <c r="R23" s="66">
        <v>406</v>
      </c>
      <c r="S23" s="66">
        <v>194</v>
      </c>
      <c r="T23" s="66">
        <v>212</v>
      </c>
      <c r="U23" s="66">
        <v>10219</v>
      </c>
      <c r="V23" s="66">
        <v>3222</v>
      </c>
      <c r="W23" s="67"/>
      <c r="X23" s="67"/>
    </row>
    <row r="24" spans="1:24" ht="18.75" customHeight="1">
      <c r="A24" s="63" t="s">
        <v>63</v>
      </c>
      <c r="B24" s="65">
        <v>7880</v>
      </c>
      <c r="C24" s="65">
        <v>4077</v>
      </c>
      <c r="D24" s="65">
        <v>3803</v>
      </c>
      <c r="E24" s="65">
        <v>12754</v>
      </c>
      <c r="F24" s="65">
        <v>6503</v>
      </c>
      <c r="G24" s="65">
        <v>6251</v>
      </c>
      <c r="H24" s="65">
        <v>-4874</v>
      </c>
      <c r="I24" s="65">
        <v>17</v>
      </c>
      <c r="J24" s="65">
        <v>13</v>
      </c>
      <c r="K24" s="65">
        <v>4</v>
      </c>
      <c r="L24" s="65">
        <v>8</v>
      </c>
      <c r="M24" s="68">
        <v>6</v>
      </c>
      <c r="N24" s="68">
        <v>2</v>
      </c>
      <c r="O24" s="66">
        <v>39</v>
      </c>
      <c r="P24" s="66">
        <v>32</v>
      </c>
      <c r="Q24" s="66">
        <v>7</v>
      </c>
      <c r="R24" s="66">
        <v>199</v>
      </c>
      <c r="S24" s="66">
        <v>114</v>
      </c>
      <c r="T24" s="66">
        <v>85</v>
      </c>
      <c r="U24" s="66">
        <v>4871</v>
      </c>
      <c r="V24" s="66">
        <v>1548</v>
      </c>
      <c r="W24" s="67"/>
      <c r="X24" s="67"/>
    </row>
    <row r="25" spans="1:24" ht="18.75" customHeight="1">
      <c r="A25" s="63" t="s">
        <v>64</v>
      </c>
      <c r="B25" s="65">
        <v>9544</v>
      </c>
      <c r="C25" s="65">
        <v>4846</v>
      </c>
      <c r="D25" s="65">
        <v>4698</v>
      </c>
      <c r="E25" s="65">
        <v>12223</v>
      </c>
      <c r="F25" s="65">
        <v>6203</v>
      </c>
      <c r="G25" s="65">
        <v>6020</v>
      </c>
      <c r="H25" s="65">
        <v>-2679</v>
      </c>
      <c r="I25" s="65">
        <v>19</v>
      </c>
      <c r="J25" s="65">
        <v>11</v>
      </c>
      <c r="K25" s="65">
        <v>8</v>
      </c>
      <c r="L25" s="65">
        <v>13</v>
      </c>
      <c r="M25" s="68">
        <v>7</v>
      </c>
      <c r="N25" s="68">
        <v>6</v>
      </c>
      <c r="O25" s="66">
        <v>36</v>
      </c>
      <c r="P25" s="66">
        <v>28</v>
      </c>
      <c r="Q25" s="66">
        <v>8</v>
      </c>
      <c r="R25" s="66">
        <v>189</v>
      </c>
      <c r="S25" s="66">
        <v>111</v>
      </c>
      <c r="T25" s="66">
        <v>78</v>
      </c>
      <c r="U25" s="66">
        <v>5708</v>
      </c>
      <c r="V25" s="66">
        <v>1765</v>
      </c>
      <c r="W25" s="67"/>
      <c r="X25" s="67"/>
    </row>
    <row r="26" spans="1:24" ht="18.75" customHeight="1">
      <c r="A26" s="63" t="s">
        <v>65</v>
      </c>
      <c r="B26" s="65">
        <v>6712</v>
      </c>
      <c r="C26" s="65">
        <v>3452</v>
      </c>
      <c r="D26" s="65">
        <v>3260</v>
      </c>
      <c r="E26" s="65">
        <v>8795</v>
      </c>
      <c r="F26" s="65">
        <v>4427</v>
      </c>
      <c r="G26" s="65">
        <v>4368</v>
      </c>
      <c r="H26" s="65">
        <v>-2083</v>
      </c>
      <c r="I26" s="65">
        <v>14</v>
      </c>
      <c r="J26" s="65">
        <v>9</v>
      </c>
      <c r="K26" s="65">
        <v>5</v>
      </c>
      <c r="L26" s="65">
        <v>9</v>
      </c>
      <c r="M26" s="68">
        <v>6</v>
      </c>
      <c r="N26" s="68">
        <v>3</v>
      </c>
      <c r="O26" s="66">
        <v>31</v>
      </c>
      <c r="P26" s="66">
        <v>24</v>
      </c>
      <c r="Q26" s="66">
        <v>7</v>
      </c>
      <c r="R26" s="66">
        <v>169</v>
      </c>
      <c r="S26" s="66">
        <v>81</v>
      </c>
      <c r="T26" s="66">
        <v>88</v>
      </c>
      <c r="U26" s="66">
        <v>3634</v>
      </c>
      <c r="V26" s="66">
        <v>1240</v>
      </c>
      <c r="W26" s="67"/>
      <c r="X26" s="67"/>
    </row>
    <row r="27" spans="1:24" ht="18.75" customHeight="1">
      <c r="A27" s="63" t="s">
        <v>66</v>
      </c>
      <c r="B27" s="65">
        <v>6336</v>
      </c>
      <c r="C27" s="65">
        <v>3193</v>
      </c>
      <c r="D27" s="65">
        <v>3143</v>
      </c>
      <c r="E27" s="65">
        <v>9555</v>
      </c>
      <c r="F27" s="65">
        <v>4826</v>
      </c>
      <c r="G27" s="65">
        <v>4729</v>
      </c>
      <c r="H27" s="65">
        <v>-3219</v>
      </c>
      <c r="I27" s="65">
        <v>13</v>
      </c>
      <c r="J27" s="65">
        <v>7</v>
      </c>
      <c r="K27" s="65">
        <v>6</v>
      </c>
      <c r="L27" s="65">
        <v>4</v>
      </c>
      <c r="M27" s="68">
        <v>4</v>
      </c>
      <c r="N27" s="68" t="s">
        <v>450</v>
      </c>
      <c r="O27" s="66">
        <v>23</v>
      </c>
      <c r="P27" s="66">
        <v>20</v>
      </c>
      <c r="Q27" s="66">
        <v>3</v>
      </c>
      <c r="R27" s="66">
        <v>148</v>
      </c>
      <c r="S27" s="66">
        <v>61</v>
      </c>
      <c r="T27" s="66">
        <v>87</v>
      </c>
      <c r="U27" s="66">
        <v>3923</v>
      </c>
      <c r="V27" s="66">
        <v>1591</v>
      </c>
      <c r="W27" s="67"/>
      <c r="X27" s="67"/>
    </row>
    <row r="28" spans="1:24" ht="18.75" customHeight="1">
      <c r="A28" s="63" t="s">
        <v>67</v>
      </c>
      <c r="B28" s="65">
        <v>16661</v>
      </c>
      <c r="C28" s="65">
        <v>8539</v>
      </c>
      <c r="D28" s="65">
        <v>8122</v>
      </c>
      <c r="E28" s="65">
        <v>24474</v>
      </c>
      <c r="F28" s="65">
        <v>12468</v>
      </c>
      <c r="G28" s="65">
        <v>12006</v>
      </c>
      <c r="H28" s="65">
        <v>-7813</v>
      </c>
      <c r="I28" s="65">
        <v>31</v>
      </c>
      <c r="J28" s="65">
        <v>12</v>
      </c>
      <c r="K28" s="65">
        <v>19</v>
      </c>
      <c r="L28" s="65">
        <v>14</v>
      </c>
      <c r="M28" s="68">
        <v>4</v>
      </c>
      <c r="N28" s="68">
        <v>10</v>
      </c>
      <c r="O28" s="66">
        <v>61</v>
      </c>
      <c r="P28" s="66">
        <v>49</v>
      </c>
      <c r="Q28" s="66">
        <v>12</v>
      </c>
      <c r="R28" s="66">
        <v>381</v>
      </c>
      <c r="S28" s="66">
        <v>181</v>
      </c>
      <c r="T28" s="66">
        <v>200</v>
      </c>
      <c r="U28" s="66">
        <v>9948</v>
      </c>
      <c r="V28" s="66">
        <v>3541</v>
      </c>
      <c r="W28" s="67"/>
      <c r="X28" s="67"/>
    </row>
    <row r="29" spans="1:24" ht="18.75" customHeight="1">
      <c r="A29" s="63" t="s">
        <v>68</v>
      </c>
      <c r="B29" s="65">
        <v>16496</v>
      </c>
      <c r="C29" s="65">
        <v>8372</v>
      </c>
      <c r="D29" s="65">
        <v>8124</v>
      </c>
      <c r="E29" s="65">
        <v>21531</v>
      </c>
      <c r="F29" s="65">
        <v>11126</v>
      </c>
      <c r="G29" s="65">
        <v>10405</v>
      </c>
      <c r="H29" s="65">
        <v>-5035</v>
      </c>
      <c r="I29" s="65">
        <v>27</v>
      </c>
      <c r="J29" s="65">
        <v>15</v>
      </c>
      <c r="K29" s="65">
        <v>12</v>
      </c>
      <c r="L29" s="65">
        <v>13</v>
      </c>
      <c r="M29" s="68">
        <v>8</v>
      </c>
      <c r="N29" s="68">
        <v>5</v>
      </c>
      <c r="O29" s="66">
        <v>69</v>
      </c>
      <c r="P29" s="66">
        <v>59</v>
      </c>
      <c r="Q29" s="66">
        <v>10</v>
      </c>
      <c r="R29" s="66">
        <v>355</v>
      </c>
      <c r="S29" s="66">
        <v>177</v>
      </c>
      <c r="T29" s="66">
        <v>178</v>
      </c>
      <c r="U29" s="66">
        <v>9521</v>
      </c>
      <c r="V29" s="66">
        <v>3306</v>
      </c>
      <c r="W29" s="67"/>
      <c r="X29" s="67"/>
    </row>
    <row r="30" spans="1:24" ht="18.75" customHeight="1">
      <c r="A30" s="63" t="s">
        <v>69</v>
      </c>
      <c r="B30" s="65">
        <v>30810</v>
      </c>
      <c r="C30" s="65">
        <v>15865</v>
      </c>
      <c r="D30" s="65">
        <v>14945</v>
      </c>
      <c r="E30" s="65">
        <v>38194</v>
      </c>
      <c r="F30" s="65">
        <v>19940</v>
      </c>
      <c r="G30" s="65">
        <v>18254</v>
      </c>
      <c r="H30" s="65">
        <v>-7384</v>
      </c>
      <c r="I30" s="65">
        <v>58</v>
      </c>
      <c r="J30" s="65">
        <v>22</v>
      </c>
      <c r="K30" s="65">
        <v>36</v>
      </c>
      <c r="L30" s="65">
        <v>28</v>
      </c>
      <c r="M30" s="68">
        <v>7</v>
      </c>
      <c r="N30" s="68">
        <v>21</v>
      </c>
      <c r="O30" s="66">
        <v>104</v>
      </c>
      <c r="P30" s="66">
        <v>86</v>
      </c>
      <c r="Q30" s="66">
        <v>18</v>
      </c>
      <c r="R30" s="66">
        <v>647</v>
      </c>
      <c r="S30" s="66">
        <v>316</v>
      </c>
      <c r="T30" s="66">
        <v>331</v>
      </c>
      <c r="U30" s="66">
        <v>19323</v>
      </c>
      <c r="V30" s="66">
        <v>6878</v>
      </c>
      <c r="W30" s="67"/>
      <c r="X30" s="67"/>
    </row>
    <row r="31" spans="1:24" ht="18.75" customHeight="1">
      <c r="A31" s="63" t="s">
        <v>70</v>
      </c>
      <c r="B31" s="65">
        <v>67913</v>
      </c>
      <c r="C31" s="65">
        <v>35013</v>
      </c>
      <c r="D31" s="65">
        <v>32900</v>
      </c>
      <c r="E31" s="65">
        <v>61354</v>
      </c>
      <c r="F31" s="65">
        <v>32902</v>
      </c>
      <c r="G31" s="65">
        <v>28452</v>
      </c>
      <c r="H31" s="65">
        <v>6559</v>
      </c>
      <c r="I31" s="65">
        <v>142</v>
      </c>
      <c r="J31" s="65">
        <v>76</v>
      </c>
      <c r="K31" s="65">
        <v>66</v>
      </c>
      <c r="L31" s="65">
        <v>55</v>
      </c>
      <c r="M31" s="68">
        <v>29</v>
      </c>
      <c r="N31" s="68">
        <v>26</v>
      </c>
      <c r="O31" s="66">
        <v>261</v>
      </c>
      <c r="P31" s="66">
        <v>223</v>
      </c>
      <c r="Q31" s="66">
        <v>38</v>
      </c>
      <c r="R31" s="66">
        <v>1434</v>
      </c>
      <c r="S31" s="66">
        <v>678</v>
      </c>
      <c r="T31" s="66">
        <v>756</v>
      </c>
      <c r="U31" s="66">
        <v>42704</v>
      </c>
      <c r="V31" s="66">
        <v>13494</v>
      </c>
      <c r="W31" s="67"/>
      <c r="X31" s="67"/>
    </row>
    <row r="32" spans="1:24" ht="18.75" customHeight="1">
      <c r="A32" s="63" t="s">
        <v>71</v>
      </c>
      <c r="B32" s="65">
        <v>14729</v>
      </c>
      <c r="C32" s="65">
        <v>7492</v>
      </c>
      <c r="D32" s="65">
        <v>7237</v>
      </c>
      <c r="E32" s="65">
        <v>19210</v>
      </c>
      <c r="F32" s="65">
        <v>9934</v>
      </c>
      <c r="G32" s="65">
        <v>9276</v>
      </c>
      <c r="H32" s="65">
        <v>-4481</v>
      </c>
      <c r="I32" s="65">
        <v>48</v>
      </c>
      <c r="J32" s="65">
        <v>21</v>
      </c>
      <c r="K32" s="65">
        <v>27</v>
      </c>
      <c r="L32" s="65">
        <v>15</v>
      </c>
      <c r="M32" s="68">
        <v>6</v>
      </c>
      <c r="N32" s="68">
        <v>9</v>
      </c>
      <c r="O32" s="66">
        <v>62</v>
      </c>
      <c r="P32" s="66">
        <v>50</v>
      </c>
      <c r="Q32" s="66">
        <v>12</v>
      </c>
      <c r="R32" s="66">
        <v>319</v>
      </c>
      <c r="S32" s="66">
        <v>152</v>
      </c>
      <c r="T32" s="66">
        <v>167</v>
      </c>
      <c r="U32" s="66">
        <v>9006</v>
      </c>
      <c r="V32" s="66">
        <v>3237</v>
      </c>
      <c r="W32" s="67"/>
      <c r="X32" s="67"/>
    </row>
    <row r="33" spans="1:24" ht="18.75" customHeight="1">
      <c r="A33" s="63" t="s">
        <v>72</v>
      </c>
      <c r="B33" s="65">
        <v>13236</v>
      </c>
      <c r="C33" s="65">
        <v>6720</v>
      </c>
      <c r="D33" s="65">
        <v>6516</v>
      </c>
      <c r="E33" s="65">
        <v>12221</v>
      </c>
      <c r="F33" s="65">
        <v>6131</v>
      </c>
      <c r="G33" s="65">
        <v>6090</v>
      </c>
      <c r="H33" s="65">
        <v>1015</v>
      </c>
      <c r="I33" s="65">
        <v>29</v>
      </c>
      <c r="J33" s="65">
        <v>15</v>
      </c>
      <c r="K33" s="65">
        <v>14</v>
      </c>
      <c r="L33" s="65">
        <v>15</v>
      </c>
      <c r="M33" s="68">
        <v>6</v>
      </c>
      <c r="N33" s="68">
        <v>9</v>
      </c>
      <c r="O33" s="66">
        <v>51</v>
      </c>
      <c r="P33" s="66">
        <v>41</v>
      </c>
      <c r="Q33" s="66">
        <v>10</v>
      </c>
      <c r="R33" s="66">
        <v>236</v>
      </c>
      <c r="S33" s="66">
        <v>118</v>
      </c>
      <c r="T33" s="66">
        <v>118</v>
      </c>
      <c r="U33" s="66">
        <v>7389</v>
      </c>
      <c r="V33" s="66">
        <v>2346</v>
      </c>
      <c r="W33" s="67"/>
      <c r="X33" s="67"/>
    </row>
    <row r="34" spans="1:24" ht="18.75" customHeight="1">
      <c r="A34" s="63" t="s">
        <v>73</v>
      </c>
      <c r="B34" s="65">
        <v>20111</v>
      </c>
      <c r="C34" s="65">
        <v>10442</v>
      </c>
      <c r="D34" s="65">
        <v>9669</v>
      </c>
      <c r="E34" s="65">
        <v>25416</v>
      </c>
      <c r="F34" s="65">
        <v>12828</v>
      </c>
      <c r="G34" s="65">
        <v>12588</v>
      </c>
      <c r="H34" s="65">
        <v>-5305</v>
      </c>
      <c r="I34" s="65">
        <v>40</v>
      </c>
      <c r="J34" s="65">
        <v>20</v>
      </c>
      <c r="K34" s="65">
        <v>20</v>
      </c>
      <c r="L34" s="65">
        <v>24</v>
      </c>
      <c r="M34" s="68">
        <v>13</v>
      </c>
      <c r="N34" s="68">
        <v>11</v>
      </c>
      <c r="O34" s="66">
        <v>77</v>
      </c>
      <c r="P34" s="66">
        <v>60</v>
      </c>
      <c r="Q34" s="66">
        <v>17</v>
      </c>
      <c r="R34" s="66">
        <v>464</v>
      </c>
      <c r="S34" s="66">
        <v>207</v>
      </c>
      <c r="T34" s="66">
        <v>257</v>
      </c>
      <c r="U34" s="66">
        <v>13189</v>
      </c>
      <c r="V34" s="66">
        <v>4646</v>
      </c>
      <c r="W34" s="67"/>
      <c r="X34" s="67"/>
    </row>
    <row r="35" spans="1:24" ht="18.75" customHeight="1">
      <c r="A35" s="63" t="s">
        <v>74</v>
      </c>
      <c r="B35" s="65">
        <v>73012</v>
      </c>
      <c r="C35" s="65">
        <v>37419</v>
      </c>
      <c r="D35" s="65">
        <v>35593</v>
      </c>
      <c r="E35" s="65">
        <v>80472</v>
      </c>
      <c r="F35" s="65">
        <v>43006</v>
      </c>
      <c r="G35" s="65">
        <v>37466</v>
      </c>
      <c r="H35" s="65">
        <v>-7460</v>
      </c>
      <c r="I35" s="65">
        <v>154</v>
      </c>
      <c r="J35" s="65">
        <v>97</v>
      </c>
      <c r="K35" s="65">
        <v>57</v>
      </c>
      <c r="L35" s="65">
        <v>62</v>
      </c>
      <c r="M35" s="68">
        <v>34</v>
      </c>
      <c r="N35" s="68">
        <v>28</v>
      </c>
      <c r="O35" s="66">
        <v>290</v>
      </c>
      <c r="P35" s="66">
        <v>242</v>
      </c>
      <c r="Q35" s="66">
        <v>48</v>
      </c>
      <c r="R35" s="66">
        <v>1723</v>
      </c>
      <c r="S35" s="66">
        <v>772</v>
      </c>
      <c r="T35" s="66">
        <v>951</v>
      </c>
      <c r="U35" s="66">
        <v>48114</v>
      </c>
      <c r="V35" s="66">
        <v>18761</v>
      </c>
      <c r="W35" s="67"/>
      <c r="X35" s="67"/>
    </row>
    <row r="36" spans="1:24" ht="18.75" customHeight="1">
      <c r="A36" s="63" t="s">
        <v>75</v>
      </c>
      <c r="B36" s="65">
        <v>46436</v>
      </c>
      <c r="C36" s="65">
        <v>23854</v>
      </c>
      <c r="D36" s="65">
        <v>22582</v>
      </c>
      <c r="E36" s="65">
        <v>53657</v>
      </c>
      <c r="F36" s="65">
        <v>27858</v>
      </c>
      <c r="G36" s="65">
        <v>25799</v>
      </c>
      <c r="H36" s="65">
        <v>-7221</v>
      </c>
      <c r="I36" s="65">
        <v>79</v>
      </c>
      <c r="J36" s="65">
        <v>47</v>
      </c>
      <c r="K36" s="65">
        <v>32</v>
      </c>
      <c r="L36" s="65">
        <v>20</v>
      </c>
      <c r="M36" s="68">
        <v>8</v>
      </c>
      <c r="N36" s="68">
        <v>12</v>
      </c>
      <c r="O36" s="66">
        <v>156</v>
      </c>
      <c r="P36" s="66">
        <v>142</v>
      </c>
      <c r="Q36" s="66">
        <v>14</v>
      </c>
      <c r="R36" s="66">
        <v>1066</v>
      </c>
      <c r="S36" s="66">
        <v>518</v>
      </c>
      <c r="T36" s="66">
        <v>548</v>
      </c>
      <c r="U36" s="66">
        <v>28236</v>
      </c>
      <c r="V36" s="66">
        <v>10264</v>
      </c>
      <c r="W36" s="67"/>
      <c r="X36" s="67"/>
    </row>
    <row r="37" spans="1:24" ht="18.75" customHeight="1">
      <c r="A37" s="63" t="s">
        <v>76</v>
      </c>
      <c r="B37" s="65">
        <v>10565</v>
      </c>
      <c r="C37" s="65">
        <v>5405</v>
      </c>
      <c r="D37" s="65">
        <v>5160</v>
      </c>
      <c r="E37" s="65">
        <v>13656</v>
      </c>
      <c r="F37" s="65">
        <v>7021</v>
      </c>
      <c r="G37" s="65">
        <v>6635</v>
      </c>
      <c r="H37" s="65">
        <v>-3091</v>
      </c>
      <c r="I37" s="65">
        <v>25</v>
      </c>
      <c r="J37" s="65">
        <v>14</v>
      </c>
      <c r="K37" s="65">
        <v>11</v>
      </c>
      <c r="L37" s="65">
        <v>7</v>
      </c>
      <c r="M37" s="68">
        <v>4</v>
      </c>
      <c r="N37" s="68">
        <v>3</v>
      </c>
      <c r="O37" s="66">
        <v>35</v>
      </c>
      <c r="P37" s="66">
        <v>31</v>
      </c>
      <c r="Q37" s="66">
        <v>4</v>
      </c>
      <c r="R37" s="66">
        <v>269</v>
      </c>
      <c r="S37" s="66">
        <v>124</v>
      </c>
      <c r="T37" s="66">
        <v>145</v>
      </c>
      <c r="U37" s="66">
        <v>6223</v>
      </c>
      <c r="V37" s="66">
        <v>2390</v>
      </c>
      <c r="W37" s="67"/>
      <c r="X37" s="67"/>
    </row>
    <row r="38" spans="1:24" ht="18.75" customHeight="1">
      <c r="A38" s="63" t="s">
        <v>77</v>
      </c>
      <c r="B38" s="65">
        <v>7424</v>
      </c>
      <c r="C38" s="65">
        <v>3778</v>
      </c>
      <c r="D38" s="65">
        <v>3646</v>
      </c>
      <c r="E38" s="65">
        <v>12435</v>
      </c>
      <c r="F38" s="65">
        <v>6290</v>
      </c>
      <c r="G38" s="65">
        <v>6145</v>
      </c>
      <c r="H38" s="65">
        <v>-5011</v>
      </c>
      <c r="I38" s="65">
        <v>15</v>
      </c>
      <c r="J38" s="65">
        <v>7</v>
      </c>
      <c r="K38" s="65">
        <v>8</v>
      </c>
      <c r="L38" s="65">
        <v>9</v>
      </c>
      <c r="M38" s="68">
        <v>3</v>
      </c>
      <c r="N38" s="68">
        <v>6</v>
      </c>
      <c r="O38" s="66">
        <v>30</v>
      </c>
      <c r="P38" s="66">
        <v>22</v>
      </c>
      <c r="Q38" s="66">
        <v>8</v>
      </c>
      <c r="R38" s="66">
        <v>159</v>
      </c>
      <c r="S38" s="66">
        <v>64</v>
      </c>
      <c r="T38" s="66">
        <v>95</v>
      </c>
      <c r="U38" s="66">
        <v>4664</v>
      </c>
      <c r="V38" s="66">
        <v>1959</v>
      </c>
      <c r="W38" s="67"/>
      <c r="X38" s="67"/>
    </row>
    <row r="39" spans="1:24" ht="18.75" customHeight="1">
      <c r="A39" s="63" t="s">
        <v>78</v>
      </c>
      <c r="B39" s="65">
        <v>4771</v>
      </c>
      <c r="C39" s="65">
        <v>2402</v>
      </c>
      <c r="D39" s="65">
        <v>2369</v>
      </c>
      <c r="E39" s="65">
        <v>7074</v>
      </c>
      <c r="F39" s="65">
        <v>3492</v>
      </c>
      <c r="G39" s="65">
        <v>3582</v>
      </c>
      <c r="H39" s="65">
        <v>-2303</v>
      </c>
      <c r="I39" s="65">
        <v>9</v>
      </c>
      <c r="J39" s="65">
        <v>3</v>
      </c>
      <c r="K39" s="65">
        <v>6</v>
      </c>
      <c r="L39" s="65">
        <v>7</v>
      </c>
      <c r="M39" s="68">
        <v>2</v>
      </c>
      <c r="N39" s="68">
        <v>5</v>
      </c>
      <c r="O39" s="66">
        <v>25</v>
      </c>
      <c r="P39" s="66">
        <v>19</v>
      </c>
      <c r="Q39" s="66">
        <v>6</v>
      </c>
      <c r="R39" s="66">
        <v>115</v>
      </c>
      <c r="S39" s="66">
        <v>49</v>
      </c>
      <c r="T39" s="66">
        <v>66</v>
      </c>
      <c r="U39" s="66">
        <v>2759</v>
      </c>
      <c r="V39" s="66">
        <v>1065</v>
      </c>
      <c r="W39" s="67"/>
      <c r="X39" s="67"/>
    </row>
    <row r="40" spans="1:24" ht="18.75" customHeight="1">
      <c r="A40" s="63" t="s">
        <v>79</v>
      </c>
      <c r="B40" s="65">
        <v>5585</v>
      </c>
      <c r="C40" s="65">
        <v>2975</v>
      </c>
      <c r="D40" s="65">
        <v>2610</v>
      </c>
      <c r="E40" s="65">
        <v>9513</v>
      </c>
      <c r="F40" s="65">
        <v>4704</v>
      </c>
      <c r="G40" s="65">
        <v>4809</v>
      </c>
      <c r="H40" s="65">
        <v>-3928</v>
      </c>
      <c r="I40" s="65">
        <v>11</v>
      </c>
      <c r="J40" s="65">
        <v>7</v>
      </c>
      <c r="K40" s="65">
        <v>4</v>
      </c>
      <c r="L40" s="65">
        <v>6</v>
      </c>
      <c r="M40" s="68">
        <v>4</v>
      </c>
      <c r="N40" s="68">
        <v>2</v>
      </c>
      <c r="O40" s="66">
        <v>19</v>
      </c>
      <c r="P40" s="66">
        <v>14</v>
      </c>
      <c r="Q40" s="66">
        <v>5</v>
      </c>
      <c r="R40" s="66">
        <v>138</v>
      </c>
      <c r="S40" s="66">
        <v>57</v>
      </c>
      <c r="T40" s="66">
        <v>81</v>
      </c>
      <c r="U40" s="66">
        <v>3114</v>
      </c>
      <c r="V40" s="66">
        <v>1014</v>
      </c>
      <c r="W40" s="67"/>
      <c r="X40" s="67"/>
    </row>
    <row r="41" spans="1:24" ht="18.75" customHeight="1">
      <c r="A41" s="63" t="s">
        <v>80</v>
      </c>
      <c r="B41" s="65">
        <v>16279</v>
      </c>
      <c r="C41" s="65">
        <v>8378</v>
      </c>
      <c r="D41" s="65">
        <v>7901</v>
      </c>
      <c r="E41" s="65">
        <v>21181</v>
      </c>
      <c r="F41" s="65">
        <v>10661</v>
      </c>
      <c r="G41" s="65">
        <v>10520</v>
      </c>
      <c r="H41" s="65">
        <v>-4902</v>
      </c>
      <c r="I41" s="65">
        <v>38</v>
      </c>
      <c r="J41" s="65">
        <v>21</v>
      </c>
      <c r="K41" s="65">
        <v>17</v>
      </c>
      <c r="L41" s="65">
        <v>16</v>
      </c>
      <c r="M41" s="68">
        <v>10</v>
      </c>
      <c r="N41" s="68">
        <v>6</v>
      </c>
      <c r="O41" s="66">
        <v>55</v>
      </c>
      <c r="P41" s="66">
        <v>43</v>
      </c>
      <c r="Q41" s="66">
        <v>12</v>
      </c>
      <c r="R41" s="66">
        <v>357</v>
      </c>
      <c r="S41" s="66">
        <v>140</v>
      </c>
      <c r="T41" s="66">
        <v>217</v>
      </c>
      <c r="U41" s="66">
        <v>9570</v>
      </c>
      <c r="V41" s="66">
        <v>3518</v>
      </c>
      <c r="W41" s="67"/>
      <c r="X41" s="67"/>
    </row>
    <row r="42" spans="1:24" ht="18.75" customHeight="1">
      <c r="A42" s="63" t="s">
        <v>81</v>
      </c>
      <c r="B42" s="65">
        <v>24846</v>
      </c>
      <c r="C42" s="65">
        <v>12723</v>
      </c>
      <c r="D42" s="65">
        <v>12123</v>
      </c>
      <c r="E42" s="65">
        <v>29273</v>
      </c>
      <c r="F42" s="65">
        <v>15008</v>
      </c>
      <c r="G42" s="65">
        <v>14265</v>
      </c>
      <c r="H42" s="65">
        <v>-4427</v>
      </c>
      <c r="I42" s="65">
        <v>57</v>
      </c>
      <c r="J42" s="65">
        <v>26</v>
      </c>
      <c r="K42" s="65">
        <v>31</v>
      </c>
      <c r="L42" s="65">
        <v>26</v>
      </c>
      <c r="M42" s="68">
        <v>11</v>
      </c>
      <c r="N42" s="68">
        <v>15</v>
      </c>
      <c r="O42" s="66">
        <v>100</v>
      </c>
      <c r="P42" s="66">
        <v>81</v>
      </c>
      <c r="Q42" s="66">
        <v>19</v>
      </c>
      <c r="R42" s="66">
        <v>526</v>
      </c>
      <c r="S42" s="66">
        <v>260</v>
      </c>
      <c r="T42" s="66">
        <v>266</v>
      </c>
      <c r="U42" s="66">
        <v>14668</v>
      </c>
      <c r="V42" s="66">
        <v>5074</v>
      </c>
      <c r="W42" s="67"/>
      <c r="X42" s="67"/>
    </row>
    <row r="43" spans="1:24" ht="18.75" customHeight="1">
      <c r="A43" s="63" t="s">
        <v>82</v>
      </c>
      <c r="B43" s="65">
        <v>10797</v>
      </c>
      <c r="C43" s="65">
        <v>5539</v>
      </c>
      <c r="D43" s="65">
        <v>5258</v>
      </c>
      <c r="E43" s="65">
        <v>18231</v>
      </c>
      <c r="F43" s="65">
        <v>9076</v>
      </c>
      <c r="G43" s="65">
        <v>9155</v>
      </c>
      <c r="H43" s="65">
        <v>-7434</v>
      </c>
      <c r="I43" s="65">
        <v>26</v>
      </c>
      <c r="J43" s="65">
        <v>19</v>
      </c>
      <c r="K43" s="65">
        <v>7</v>
      </c>
      <c r="L43" s="65">
        <v>10</v>
      </c>
      <c r="M43" s="68">
        <v>6</v>
      </c>
      <c r="N43" s="68">
        <v>4</v>
      </c>
      <c r="O43" s="66">
        <v>36</v>
      </c>
      <c r="P43" s="66">
        <v>27</v>
      </c>
      <c r="Q43" s="66">
        <v>9</v>
      </c>
      <c r="R43" s="66">
        <v>264</v>
      </c>
      <c r="S43" s="66">
        <v>123</v>
      </c>
      <c r="T43" s="66">
        <v>141</v>
      </c>
      <c r="U43" s="66">
        <v>6547</v>
      </c>
      <c r="V43" s="66">
        <v>2390</v>
      </c>
      <c r="W43" s="67"/>
      <c r="X43" s="67"/>
    </row>
    <row r="44" spans="1:24" ht="18.75" customHeight="1">
      <c r="A44" s="63" t="s">
        <v>83</v>
      </c>
      <c r="B44" s="65">
        <v>5744</v>
      </c>
      <c r="C44" s="65">
        <v>2966</v>
      </c>
      <c r="D44" s="65">
        <v>2778</v>
      </c>
      <c r="E44" s="65">
        <v>9781</v>
      </c>
      <c r="F44" s="65">
        <v>4900</v>
      </c>
      <c r="G44" s="65">
        <v>4881</v>
      </c>
      <c r="H44" s="65">
        <v>-4037</v>
      </c>
      <c r="I44" s="65">
        <v>25</v>
      </c>
      <c r="J44" s="65">
        <v>11</v>
      </c>
      <c r="K44" s="65">
        <v>14</v>
      </c>
      <c r="L44" s="65">
        <v>11</v>
      </c>
      <c r="M44" s="68">
        <v>4</v>
      </c>
      <c r="N44" s="68">
        <v>7</v>
      </c>
      <c r="O44" s="66">
        <v>25</v>
      </c>
      <c r="P44" s="66">
        <v>18</v>
      </c>
      <c r="Q44" s="66">
        <v>7</v>
      </c>
      <c r="R44" s="66">
        <v>143</v>
      </c>
      <c r="S44" s="66">
        <v>65</v>
      </c>
      <c r="T44" s="66">
        <v>78</v>
      </c>
      <c r="U44" s="66">
        <v>3370</v>
      </c>
      <c r="V44" s="66">
        <v>1254</v>
      </c>
      <c r="W44" s="67"/>
      <c r="X44" s="67"/>
    </row>
    <row r="45" spans="1:24" ht="18.75" customHeight="1">
      <c r="A45" s="63" t="s">
        <v>84</v>
      </c>
      <c r="B45" s="65">
        <v>8161</v>
      </c>
      <c r="C45" s="65">
        <v>4162</v>
      </c>
      <c r="D45" s="65">
        <v>3999</v>
      </c>
      <c r="E45" s="65">
        <v>11369</v>
      </c>
      <c r="F45" s="65">
        <v>5697</v>
      </c>
      <c r="G45" s="65">
        <v>5672</v>
      </c>
      <c r="H45" s="65">
        <v>-3208</v>
      </c>
      <c r="I45" s="65">
        <v>15</v>
      </c>
      <c r="J45" s="65">
        <v>9</v>
      </c>
      <c r="K45" s="65">
        <v>6</v>
      </c>
      <c r="L45" s="65">
        <v>8</v>
      </c>
      <c r="M45" s="68">
        <v>5</v>
      </c>
      <c r="N45" s="68">
        <v>3</v>
      </c>
      <c r="O45" s="66">
        <v>41</v>
      </c>
      <c r="P45" s="66">
        <v>33</v>
      </c>
      <c r="Q45" s="66">
        <v>8</v>
      </c>
      <c r="R45" s="66">
        <v>165</v>
      </c>
      <c r="S45" s="66">
        <v>91</v>
      </c>
      <c r="T45" s="66">
        <v>74</v>
      </c>
      <c r="U45" s="66">
        <v>4789</v>
      </c>
      <c r="V45" s="66">
        <v>1887</v>
      </c>
      <c r="W45" s="67"/>
      <c r="X45" s="67"/>
    </row>
    <row r="46" spans="1:24" ht="18.75" customHeight="1">
      <c r="A46" s="63" t="s">
        <v>85</v>
      </c>
      <c r="B46" s="65">
        <v>11130</v>
      </c>
      <c r="C46" s="65">
        <v>5699</v>
      </c>
      <c r="D46" s="65">
        <v>5431</v>
      </c>
      <c r="E46" s="65">
        <v>17216</v>
      </c>
      <c r="F46" s="65">
        <v>8627</v>
      </c>
      <c r="G46" s="65">
        <v>8589</v>
      </c>
      <c r="H46" s="65">
        <v>-6086</v>
      </c>
      <c r="I46" s="65">
        <v>28</v>
      </c>
      <c r="J46" s="65">
        <v>12</v>
      </c>
      <c r="K46" s="65">
        <v>16</v>
      </c>
      <c r="L46" s="65">
        <v>18</v>
      </c>
      <c r="M46" s="68">
        <v>8</v>
      </c>
      <c r="N46" s="68">
        <v>10</v>
      </c>
      <c r="O46" s="66">
        <v>41</v>
      </c>
      <c r="P46" s="66">
        <v>31</v>
      </c>
      <c r="Q46" s="66">
        <v>10</v>
      </c>
      <c r="R46" s="66">
        <v>292</v>
      </c>
      <c r="S46" s="66">
        <v>108</v>
      </c>
      <c r="T46" s="66">
        <v>184</v>
      </c>
      <c r="U46" s="66">
        <v>6386</v>
      </c>
      <c r="V46" s="66">
        <v>2529</v>
      </c>
      <c r="W46" s="67"/>
      <c r="X46" s="67"/>
    </row>
    <row r="47" spans="1:24" ht="18.75" customHeight="1">
      <c r="A47" s="63" t="s">
        <v>86</v>
      </c>
      <c r="B47" s="65">
        <v>5266</v>
      </c>
      <c r="C47" s="65">
        <v>2671</v>
      </c>
      <c r="D47" s="65">
        <v>2595</v>
      </c>
      <c r="E47" s="65">
        <v>10142</v>
      </c>
      <c r="F47" s="65">
        <v>5096</v>
      </c>
      <c r="G47" s="65">
        <v>5046</v>
      </c>
      <c r="H47" s="65">
        <v>-4876</v>
      </c>
      <c r="I47" s="65">
        <v>13</v>
      </c>
      <c r="J47" s="65">
        <v>5</v>
      </c>
      <c r="K47" s="65">
        <v>8</v>
      </c>
      <c r="L47" s="65">
        <v>8</v>
      </c>
      <c r="M47" s="68">
        <v>3</v>
      </c>
      <c r="N47" s="68">
        <v>5</v>
      </c>
      <c r="O47" s="66">
        <v>24</v>
      </c>
      <c r="P47" s="66">
        <v>19</v>
      </c>
      <c r="Q47" s="66">
        <v>5</v>
      </c>
      <c r="R47" s="66">
        <v>153</v>
      </c>
      <c r="S47" s="66">
        <v>58</v>
      </c>
      <c r="T47" s="66">
        <v>95</v>
      </c>
      <c r="U47" s="66">
        <v>3257</v>
      </c>
      <c r="V47" s="66">
        <v>1403</v>
      </c>
      <c r="W47" s="67"/>
      <c r="X47" s="67"/>
    </row>
    <row r="48" spans="1:24" ht="18.75" customHeight="1">
      <c r="A48" s="63" t="s">
        <v>87</v>
      </c>
      <c r="B48" s="65">
        <v>45815</v>
      </c>
      <c r="C48" s="65">
        <v>23560</v>
      </c>
      <c r="D48" s="65">
        <v>22255</v>
      </c>
      <c r="E48" s="65">
        <v>48957</v>
      </c>
      <c r="F48" s="65">
        <v>24729</v>
      </c>
      <c r="G48" s="65">
        <v>24228</v>
      </c>
      <c r="H48" s="65">
        <v>-3142</v>
      </c>
      <c r="I48" s="65">
        <v>94</v>
      </c>
      <c r="J48" s="65">
        <v>50</v>
      </c>
      <c r="K48" s="65">
        <v>44</v>
      </c>
      <c r="L48" s="65">
        <v>47</v>
      </c>
      <c r="M48" s="68">
        <v>21</v>
      </c>
      <c r="N48" s="68">
        <v>26</v>
      </c>
      <c r="O48" s="66">
        <v>194</v>
      </c>
      <c r="P48" s="66">
        <v>158</v>
      </c>
      <c r="Q48" s="66">
        <v>36</v>
      </c>
      <c r="R48" s="66">
        <v>1251</v>
      </c>
      <c r="S48" s="66">
        <v>542</v>
      </c>
      <c r="T48" s="66">
        <v>709</v>
      </c>
      <c r="U48" s="66">
        <v>27974</v>
      </c>
      <c r="V48" s="66">
        <v>10541</v>
      </c>
      <c r="W48" s="67"/>
      <c r="X48" s="67"/>
    </row>
    <row r="49" spans="1:24" ht="18.75" customHeight="1">
      <c r="A49" s="63" t="s">
        <v>88</v>
      </c>
      <c r="B49" s="65">
        <v>7440</v>
      </c>
      <c r="C49" s="65">
        <v>3817</v>
      </c>
      <c r="D49" s="65">
        <v>3623</v>
      </c>
      <c r="E49" s="65">
        <v>9676</v>
      </c>
      <c r="F49" s="65">
        <v>4929</v>
      </c>
      <c r="G49" s="65">
        <v>4747</v>
      </c>
      <c r="H49" s="65">
        <v>-2236</v>
      </c>
      <c r="I49" s="65">
        <v>12</v>
      </c>
      <c r="J49" s="65">
        <v>5</v>
      </c>
      <c r="K49" s="65">
        <v>7</v>
      </c>
      <c r="L49" s="65">
        <v>4</v>
      </c>
      <c r="M49" s="68">
        <v>2</v>
      </c>
      <c r="N49" s="68">
        <v>2</v>
      </c>
      <c r="O49" s="66">
        <v>18</v>
      </c>
      <c r="P49" s="66">
        <v>14</v>
      </c>
      <c r="Q49" s="66">
        <v>4</v>
      </c>
      <c r="R49" s="66">
        <v>176</v>
      </c>
      <c r="S49" s="66">
        <v>81</v>
      </c>
      <c r="T49" s="66">
        <v>95</v>
      </c>
      <c r="U49" s="66">
        <v>4003</v>
      </c>
      <c r="V49" s="66">
        <v>1471</v>
      </c>
      <c r="W49" s="67"/>
      <c r="X49" s="67"/>
    </row>
    <row r="50" spans="1:24" ht="18.75" customHeight="1">
      <c r="A50" s="63" t="s">
        <v>89</v>
      </c>
      <c r="B50" s="65">
        <v>11723</v>
      </c>
      <c r="C50" s="65">
        <v>5983</v>
      </c>
      <c r="D50" s="65">
        <v>5740</v>
      </c>
      <c r="E50" s="65">
        <v>16784</v>
      </c>
      <c r="F50" s="65">
        <v>8327</v>
      </c>
      <c r="G50" s="65">
        <v>8457</v>
      </c>
      <c r="H50" s="65">
        <v>-5061</v>
      </c>
      <c r="I50" s="65">
        <v>27</v>
      </c>
      <c r="J50" s="65">
        <v>12</v>
      </c>
      <c r="K50" s="65">
        <v>15</v>
      </c>
      <c r="L50" s="65">
        <v>18</v>
      </c>
      <c r="M50" s="68">
        <v>10</v>
      </c>
      <c r="N50" s="68">
        <v>8</v>
      </c>
      <c r="O50" s="66">
        <v>46</v>
      </c>
      <c r="P50" s="66">
        <v>37</v>
      </c>
      <c r="Q50" s="66">
        <v>9</v>
      </c>
      <c r="R50" s="66">
        <v>325</v>
      </c>
      <c r="S50" s="66">
        <v>146</v>
      </c>
      <c r="T50" s="66">
        <v>179</v>
      </c>
      <c r="U50" s="66">
        <v>6335</v>
      </c>
      <c r="V50" s="66">
        <v>2450</v>
      </c>
      <c r="W50" s="67"/>
      <c r="X50" s="67"/>
    </row>
    <row r="51" spans="1:24" ht="18.75" customHeight="1">
      <c r="A51" s="63" t="s">
        <v>90</v>
      </c>
      <c r="B51" s="65">
        <v>15996</v>
      </c>
      <c r="C51" s="65">
        <v>8316</v>
      </c>
      <c r="D51" s="65">
        <v>7680</v>
      </c>
      <c r="E51" s="65">
        <v>20565</v>
      </c>
      <c r="F51" s="65">
        <v>10303</v>
      </c>
      <c r="G51" s="65">
        <v>10262</v>
      </c>
      <c r="H51" s="65">
        <v>-4569</v>
      </c>
      <c r="I51" s="65">
        <v>39</v>
      </c>
      <c r="J51" s="65">
        <v>18</v>
      </c>
      <c r="K51" s="65">
        <v>21</v>
      </c>
      <c r="L51" s="65">
        <v>16</v>
      </c>
      <c r="M51" s="68">
        <v>5</v>
      </c>
      <c r="N51" s="68">
        <v>11</v>
      </c>
      <c r="O51" s="66">
        <v>49</v>
      </c>
      <c r="P51" s="66">
        <v>39</v>
      </c>
      <c r="Q51" s="66">
        <v>10</v>
      </c>
      <c r="R51" s="66">
        <v>436</v>
      </c>
      <c r="S51" s="66">
        <v>150</v>
      </c>
      <c r="T51" s="66">
        <v>286</v>
      </c>
      <c r="U51" s="66">
        <v>8965</v>
      </c>
      <c r="V51" s="66">
        <v>3377</v>
      </c>
      <c r="W51" s="67"/>
      <c r="X51" s="67"/>
    </row>
    <row r="52" spans="1:24" ht="18.75" customHeight="1">
      <c r="A52" s="63" t="s">
        <v>91</v>
      </c>
      <c r="B52" s="65">
        <v>9650</v>
      </c>
      <c r="C52" s="65">
        <v>5038</v>
      </c>
      <c r="D52" s="65">
        <v>4612</v>
      </c>
      <c r="E52" s="65">
        <v>14050</v>
      </c>
      <c r="F52" s="65">
        <v>6986</v>
      </c>
      <c r="G52" s="65">
        <v>7064</v>
      </c>
      <c r="H52" s="65">
        <v>-4400</v>
      </c>
      <c r="I52" s="65">
        <v>24</v>
      </c>
      <c r="J52" s="65">
        <v>13</v>
      </c>
      <c r="K52" s="65">
        <v>11</v>
      </c>
      <c r="L52" s="65">
        <v>9</v>
      </c>
      <c r="M52" s="68">
        <v>6</v>
      </c>
      <c r="N52" s="68">
        <v>3</v>
      </c>
      <c r="O52" s="66">
        <v>36</v>
      </c>
      <c r="P52" s="66">
        <v>31</v>
      </c>
      <c r="Q52" s="66">
        <v>5</v>
      </c>
      <c r="R52" s="66">
        <v>269</v>
      </c>
      <c r="S52" s="66">
        <v>96</v>
      </c>
      <c r="T52" s="66">
        <v>173</v>
      </c>
      <c r="U52" s="66">
        <v>5652</v>
      </c>
      <c r="V52" s="66">
        <v>2187</v>
      </c>
      <c r="W52" s="67"/>
      <c r="X52" s="67"/>
    </row>
    <row r="53" spans="1:24" ht="18.75" customHeight="1">
      <c r="A53" s="63" t="s">
        <v>92</v>
      </c>
      <c r="B53" s="65">
        <v>9858</v>
      </c>
      <c r="C53" s="65">
        <v>5006</v>
      </c>
      <c r="D53" s="65">
        <v>4852</v>
      </c>
      <c r="E53" s="65">
        <v>13051</v>
      </c>
      <c r="F53" s="65">
        <v>6568</v>
      </c>
      <c r="G53" s="65">
        <v>6483</v>
      </c>
      <c r="H53" s="65">
        <v>-3193</v>
      </c>
      <c r="I53" s="65">
        <v>27</v>
      </c>
      <c r="J53" s="65">
        <v>12</v>
      </c>
      <c r="K53" s="65">
        <v>15</v>
      </c>
      <c r="L53" s="65">
        <v>12</v>
      </c>
      <c r="M53" s="68">
        <v>5</v>
      </c>
      <c r="N53" s="68">
        <v>7</v>
      </c>
      <c r="O53" s="66">
        <v>31</v>
      </c>
      <c r="P53" s="66">
        <v>23</v>
      </c>
      <c r="Q53" s="66">
        <v>8</v>
      </c>
      <c r="R53" s="66">
        <v>321</v>
      </c>
      <c r="S53" s="66">
        <v>121</v>
      </c>
      <c r="T53" s="66">
        <v>200</v>
      </c>
      <c r="U53" s="66">
        <v>5667</v>
      </c>
      <c r="V53" s="66">
        <v>2421</v>
      </c>
      <c r="W53" s="67"/>
      <c r="X53" s="67"/>
    </row>
    <row r="54" spans="1:24" ht="18.75" customHeight="1">
      <c r="A54" s="63" t="s">
        <v>93</v>
      </c>
      <c r="B54" s="65">
        <v>14841</v>
      </c>
      <c r="C54" s="65">
        <v>7595</v>
      </c>
      <c r="D54" s="65">
        <v>7246</v>
      </c>
      <c r="E54" s="65">
        <v>21281</v>
      </c>
      <c r="F54" s="65">
        <v>10518</v>
      </c>
      <c r="G54" s="65">
        <v>10763</v>
      </c>
      <c r="H54" s="65">
        <v>-6440</v>
      </c>
      <c r="I54" s="65">
        <v>28</v>
      </c>
      <c r="J54" s="65">
        <v>13</v>
      </c>
      <c r="K54" s="65">
        <v>15</v>
      </c>
      <c r="L54" s="65">
        <v>13</v>
      </c>
      <c r="M54" s="68">
        <v>4</v>
      </c>
      <c r="N54" s="68">
        <v>9</v>
      </c>
      <c r="O54" s="66">
        <v>51</v>
      </c>
      <c r="P54" s="66">
        <v>41</v>
      </c>
      <c r="Q54" s="66">
        <v>10</v>
      </c>
      <c r="R54" s="66">
        <v>419</v>
      </c>
      <c r="S54" s="66">
        <v>159</v>
      </c>
      <c r="T54" s="66">
        <v>260</v>
      </c>
      <c r="U54" s="66">
        <v>8080</v>
      </c>
      <c r="V54" s="66">
        <v>3113</v>
      </c>
      <c r="W54" s="67"/>
      <c r="X54" s="67"/>
    </row>
    <row r="55" spans="1:24" ht="18.75" customHeight="1">
      <c r="A55" s="63" t="s">
        <v>94</v>
      </c>
      <c r="B55" s="65">
        <v>17074</v>
      </c>
      <c r="C55" s="65">
        <v>8749</v>
      </c>
      <c r="D55" s="65">
        <v>8325</v>
      </c>
      <c r="E55" s="65">
        <v>10626</v>
      </c>
      <c r="F55" s="65">
        <v>5637</v>
      </c>
      <c r="G55" s="65">
        <v>4989</v>
      </c>
      <c r="H55" s="65">
        <v>6448</v>
      </c>
      <c r="I55" s="65">
        <v>46</v>
      </c>
      <c r="J55" s="65">
        <v>30</v>
      </c>
      <c r="K55" s="65">
        <v>16</v>
      </c>
      <c r="L55" s="65">
        <v>16</v>
      </c>
      <c r="M55" s="68">
        <v>10</v>
      </c>
      <c r="N55" s="68">
        <v>6</v>
      </c>
      <c r="O55" s="66">
        <v>73</v>
      </c>
      <c r="P55" s="66">
        <v>62</v>
      </c>
      <c r="Q55" s="66">
        <v>11</v>
      </c>
      <c r="R55" s="66">
        <v>507</v>
      </c>
      <c r="S55" s="66">
        <v>243</v>
      </c>
      <c r="T55" s="66">
        <v>264</v>
      </c>
      <c r="U55" s="66">
        <v>8842</v>
      </c>
      <c r="V55" s="66">
        <v>3634</v>
      </c>
      <c r="W55" s="67"/>
      <c r="X55" s="67"/>
    </row>
    <row r="56" spans="1:24" ht="18.75" customHeight="1">
      <c r="A56" s="63" t="s">
        <v>95</v>
      </c>
      <c r="B56" s="65">
        <v>67</v>
      </c>
      <c r="C56" s="65">
        <v>40</v>
      </c>
      <c r="D56" s="65">
        <v>27</v>
      </c>
      <c r="E56" s="65">
        <v>170</v>
      </c>
      <c r="F56" s="65">
        <v>137</v>
      </c>
      <c r="G56" s="65">
        <v>33</v>
      </c>
      <c r="H56" s="65">
        <v>-103</v>
      </c>
      <c r="I56" s="65" t="s">
        <v>96</v>
      </c>
      <c r="J56" s="65" t="s">
        <v>96</v>
      </c>
      <c r="K56" s="69" t="s">
        <v>96</v>
      </c>
      <c r="L56" s="65" t="s">
        <v>450</v>
      </c>
      <c r="M56" s="69" t="s">
        <v>96</v>
      </c>
      <c r="N56" s="69" t="s">
        <v>450</v>
      </c>
      <c r="O56" s="65">
        <v>2</v>
      </c>
      <c r="P56" s="65">
        <v>2</v>
      </c>
      <c r="Q56" s="65" t="s">
        <v>96</v>
      </c>
      <c r="R56" s="65">
        <v>10</v>
      </c>
      <c r="S56" s="65">
        <v>4</v>
      </c>
      <c r="T56" s="65">
        <v>6</v>
      </c>
      <c r="U56" s="65" t="s">
        <v>97</v>
      </c>
      <c r="V56" s="65" t="s">
        <v>97</v>
      </c>
      <c r="W56" s="67"/>
      <c r="X56" s="67"/>
    </row>
    <row r="57" spans="1:24" ht="18.75" customHeight="1">
      <c r="A57" s="70" t="s">
        <v>98</v>
      </c>
      <c r="B57" s="71" t="s">
        <v>97</v>
      </c>
      <c r="C57" s="71" t="s">
        <v>97</v>
      </c>
      <c r="D57" s="71" t="s">
        <v>97</v>
      </c>
      <c r="E57" s="72">
        <v>1335</v>
      </c>
      <c r="F57" s="72">
        <v>1138</v>
      </c>
      <c r="G57" s="72">
        <v>197</v>
      </c>
      <c r="H57" s="72" t="s">
        <v>97</v>
      </c>
      <c r="I57" s="72">
        <v>1</v>
      </c>
      <c r="J57" s="72" t="s">
        <v>96</v>
      </c>
      <c r="K57" s="72">
        <v>1</v>
      </c>
      <c r="L57" s="72">
        <v>1</v>
      </c>
      <c r="M57" s="336" t="s">
        <v>459</v>
      </c>
      <c r="N57" s="73">
        <v>1</v>
      </c>
      <c r="O57" s="74">
        <v>3</v>
      </c>
      <c r="P57" s="75">
        <v>2</v>
      </c>
      <c r="Q57" s="75">
        <v>1</v>
      </c>
      <c r="R57" s="74">
        <v>4</v>
      </c>
      <c r="S57" s="75">
        <v>2</v>
      </c>
      <c r="T57" s="75">
        <v>2</v>
      </c>
      <c r="U57" s="72" t="s">
        <v>97</v>
      </c>
      <c r="V57" s="72" t="s">
        <v>97</v>
      </c>
      <c r="W57" s="67"/>
      <c r="X57" s="67"/>
    </row>
    <row r="58" spans="1:24" ht="14.25" customHeight="1">
      <c r="A58" s="76" t="s">
        <v>460</v>
      </c>
      <c r="B58" s="67"/>
      <c r="C58" s="67"/>
      <c r="D58" s="67"/>
      <c r="E58" s="67"/>
      <c r="F58" s="67"/>
      <c r="G58" s="67"/>
      <c r="H58" s="77"/>
      <c r="I58" s="67"/>
      <c r="J58" s="67"/>
      <c r="K58" s="67"/>
      <c r="L58" s="67"/>
      <c r="M58" s="67"/>
      <c r="N58" s="67"/>
      <c r="O58" s="78"/>
      <c r="P58" s="78"/>
      <c r="Q58" s="78"/>
      <c r="R58" s="78"/>
      <c r="S58" s="78"/>
      <c r="T58" s="78"/>
      <c r="U58" s="78"/>
      <c r="V58" s="78"/>
      <c r="W58" s="67"/>
      <c r="X58" s="67"/>
    </row>
    <row r="59" spans="1:24">
      <c r="A59" s="76" t="s">
        <v>461</v>
      </c>
      <c r="B59" s="67"/>
      <c r="C59" s="67"/>
      <c r="D59" s="67"/>
      <c r="E59" s="67"/>
      <c r="F59" s="67"/>
      <c r="G59" s="67"/>
      <c r="H59" s="7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1:24">
      <c r="A60" s="76"/>
      <c r="B60" s="67"/>
      <c r="C60" s="67"/>
      <c r="D60" s="67"/>
      <c r="E60" s="67"/>
      <c r="F60" s="67"/>
      <c r="G60" s="67"/>
      <c r="H60" s="7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</row>
    <row r="61" spans="1:24">
      <c r="A61" s="76"/>
      <c r="B61" s="67"/>
      <c r="C61" s="67"/>
      <c r="D61" s="67"/>
      <c r="E61" s="67"/>
      <c r="F61" s="67"/>
      <c r="G61" s="67"/>
      <c r="H61" s="7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</row>
    <row r="62" spans="1:24">
      <c r="A62" s="76"/>
      <c r="B62" s="67"/>
      <c r="C62" s="67"/>
      <c r="D62" s="67"/>
      <c r="E62" s="67"/>
      <c r="F62" s="67"/>
      <c r="G62" s="67"/>
      <c r="H62" s="7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</row>
    <row r="63" spans="1:24">
      <c r="A63" s="76"/>
      <c r="B63" s="67"/>
      <c r="C63" s="67"/>
      <c r="D63" s="67"/>
      <c r="E63" s="67"/>
      <c r="F63" s="67"/>
      <c r="G63" s="67"/>
      <c r="H63" s="7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</row>
    <row r="64" spans="1:24">
      <c r="A64" s="76"/>
      <c r="B64" s="67"/>
      <c r="C64" s="67"/>
      <c r="D64" s="67"/>
      <c r="E64" s="67"/>
      <c r="F64" s="67"/>
      <c r="G64" s="67"/>
      <c r="H64" s="7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</row>
  </sheetData>
  <mergeCells count="27">
    <mergeCell ref="B2:U2"/>
    <mergeCell ref="U5:U7"/>
    <mergeCell ref="V5:V7"/>
    <mergeCell ref="B6:B7"/>
    <mergeCell ref="C6:C7"/>
    <mergeCell ref="D6:D7"/>
    <mergeCell ref="E6:E7"/>
    <mergeCell ref="F6:F7"/>
    <mergeCell ref="G6:G7"/>
    <mergeCell ref="I6:I7"/>
    <mergeCell ref="J6:J7"/>
    <mergeCell ref="B5:D5"/>
    <mergeCell ref="H5:H7"/>
    <mergeCell ref="I5:K5"/>
    <mergeCell ref="L5:N5"/>
    <mergeCell ref="O5:Q5"/>
    <mergeCell ref="O6:O7"/>
    <mergeCell ref="R5:T5"/>
    <mergeCell ref="K6:K7"/>
    <mergeCell ref="L6:L7"/>
    <mergeCell ref="M6:M7"/>
    <mergeCell ref="N6:N7"/>
    <mergeCell ref="T6:T7"/>
    <mergeCell ref="P6:P7"/>
    <mergeCell ref="Q6:Q7"/>
    <mergeCell ref="R6:R7"/>
    <mergeCell ref="S6:S7"/>
  </mergeCells>
  <phoneticPr fontId="2"/>
  <printOptions horizontalCentered="1"/>
  <pageMargins left="0.39370078740157483" right="0.39370078740157483" top="0.59055118110236227" bottom="0.59055118110236227" header="0.51181102362204722" footer="0.27559055118110237"/>
  <pageSetup paperSize="8" scale="74" firstPageNumber="1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5"/>
  <sheetViews>
    <sheetView view="pageBreakPreview" zoomScale="70" zoomScaleNormal="100" zoomScaleSheetLayoutView="70" workbookViewId="0">
      <pane xSplit="1" ySplit="8" topLeftCell="B51" activePane="bottomRight" state="frozen"/>
      <selection activeCell="D1" sqref="D1"/>
      <selection pane="topRight" activeCell="D1" sqref="D1"/>
      <selection pane="bottomLeft" activeCell="D1" sqref="D1"/>
      <selection pane="bottomRight" activeCell="B21" sqref="B21"/>
    </sheetView>
  </sheetViews>
  <sheetFormatPr defaultRowHeight="13.5"/>
  <cols>
    <col min="1" max="1" width="15" style="93" customWidth="1"/>
    <col min="2" max="3" width="14.375" style="84" customWidth="1"/>
    <col min="4" max="4" width="14.375" style="85" customWidth="1"/>
    <col min="5" max="13" width="14.375" style="84" customWidth="1"/>
    <col min="14" max="14" width="14.375" style="86" customWidth="1"/>
    <col min="15" max="15" width="14.375" style="87" customWidth="1"/>
    <col min="16" max="16" width="14.375" style="84" customWidth="1"/>
    <col min="17" max="17" width="11" style="84" bestFit="1" customWidth="1"/>
    <col min="18" max="16384" width="9" style="84"/>
  </cols>
  <sheetData>
    <row r="1" spans="1:17" ht="15" customHeight="1">
      <c r="A1" s="83"/>
    </row>
    <row r="2" spans="1:17" ht="24">
      <c r="A2" s="84"/>
      <c r="B2" s="376" t="s">
        <v>470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89"/>
    </row>
    <row r="3" spans="1:17" ht="21">
      <c r="A3" s="91"/>
      <c r="G3" s="88"/>
      <c r="H3" s="88"/>
      <c r="I3" s="88"/>
      <c r="J3" s="88"/>
      <c r="K3" s="88"/>
      <c r="L3" s="89"/>
      <c r="M3" s="88"/>
      <c r="N3" s="90"/>
      <c r="O3" s="92" t="s">
        <v>441</v>
      </c>
    </row>
    <row r="4" spans="1:17">
      <c r="G4" s="93"/>
      <c r="H4" s="88"/>
      <c r="I4" s="88"/>
      <c r="J4" s="94"/>
      <c r="K4" s="94"/>
      <c r="L4" s="93"/>
      <c r="M4" s="88"/>
      <c r="N4" s="90"/>
      <c r="O4" s="92" t="s">
        <v>449</v>
      </c>
    </row>
    <row r="5" spans="1:17" s="97" customFormat="1">
      <c r="A5" s="95"/>
      <c r="B5" s="371" t="s">
        <v>99</v>
      </c>
      <c r="C5" s="369" t="s">
        <v>100</v>
      </c>
      <c r="D5" s="372" t="s">
        <v>462</v>
      </c>
      <c r="E5" s="369" t="s">
        <v>101</v>
      </c>
      <c r="F5" s="374" t="s">
        <v>463</v>
      </c>
      <c r="G5" s="375" t="s">
        <v>102</v>
      </c>
      <c r="H5" s="375"/>
      <c r="I5" s="375"/>
      <c r="J5" s="367" t="s">
        <v>103</v>
      </c>
      <c r="K5" s="367"/>
      <c r="L5" s="367"/>
      <c r="M5" s="369" t="s">
        <v>464</v>
      </c>
      <c r="N5" s="379" t="s">
        <v>465</v>
      </c>
      <c r="O5" s="96"/>
    </row>
    <row r="6" spans="1:17" s="97" customFormat="1">
      <c r="A6" s="366" t="s">
        <v>36</v>
      </c>
      <c r="B6" s="366"/>
      <c r="C6" s="370"/>
      <c r="D6" s="373"/>
      <c r="E6" s="370"/>
      <c r="F6" s="370"/>
      <c r="G6" s="98" t="s">
        <v>104</v>
      </c>
      <c r="H6" s="99" t="s">
        <v>105</v>
      </c>
      <c r="I6" s="98" t="s">
        <v>106</v>
      </c>
      <c r="J6" s="367" t="s">
        <v>107</v>
      </c>
      <c r="K6" s="369" t="s">
        <v>466</v>
      </c>
      <c r="L6" s="369" t="s">
        <v>108</v>
      </c>
      <c r="M6" s="370"/>
      <c r="N6" s="380"/>
      <c r="O6" s="377" t="s">
        <v>109</v>
      </c>
    </row>
    <row r="7" spans="1:17" s="97" customFormat="1">
      <c r="A7" s="366"/>
      <c r="B7" s="366"/>
      <c r="C7" s="370"/>
      <c r="D7" s="373"/>
      <c r="E7" s="370"/>
      <c r="F7" s="370"/>
      <c r="G7" s="98" t="s">
        <v>110</v>
      </c>
      <c r="H7" s="98" t="s">
        <v>467</v>
      </c>
      <c r="I7" s="98" t="s">
        <v>100</v>
      </c>
      <c r="J7" s="368"/>
      <c r="K7" s="370"/>
      <c r="L7" s="370"/>
      <c r="M7" s="370"/>
      <c r="N7" s="380"/>
      <c r="O7" s="378"/>
    </row>
    <row r="8" spans="1:17" s="97" customFormat="1">
      <c r="A8" s="100"/>
      <c r="B8" s="101" t="s">
        <v>111</v>
      </c>
      <c r="C8" s="102" t="s">
        <v>111</v>
      </c>
      <c r="D8" s="103" t="s">
        <v>111</v>
      </c>
      <c r="E8" s="102" t="s">
        <v>468</v>
      </c>
      <c r="F8" s="104" t="s">
        <v>112</v>
      </c>
      <c r="G8" s="98" t="s">
        <v>113</v>
      </c>
      <c r="H8" s="98" t="s">
        <v>113</v>
      </c>
      <c r="I8" s="98" t="s">
        <v>114</v>
      </c>
      <c r="J8" s="368"/>
      <c r="K8" s="370"/>
      <c r="L8" s="370"/>
      <c r="M8" s="104" t="s">
        <v>111</v>
      </c>
      <c r="N8" s="105" t="s">
        <v>111</v>
      </c>
      <c r="O8" s="106"/>
    </row>
    <row r="9" spans="1:17" s="116" customFormat="1" ht="18.75" customHeight="1">
      <c r="A9" s="134" t="s">
        <v>47</v>
      </c>
      <c r="B9" s="107">
        <v>8.1999999999999993</v>
      </c>
      <c r="C9" s="108">
        <v>10</v>
      </c>
      <c r="D9" s="107">
        <v>-1.7</v>
      </c>
      <c r="E9" s="108">
        <v>2.2000000000000002</v>
      </c>
      <c r="F9" s="107">
        <v>1</v>
      </c>
      <c r="G9" s="109">
        <v>4</v>
      </c>
      <c r="H9" s="107">
        <v>3.2</v>
      </c>
      <c r="I9" s="109">
        <v>0.8</v>
      </c>
      <c r="J9" s="110">
        <v>23.4</v>
      </c>
      <c r="K9" s="109">
        <v>10.8</v>
      </c>
      <c r="L9" s="111">
        <v>12.6</v>
      </c>
      <c r="M9" s="109">
        <v>5.3</v>
      </c>
      <c r="N9" s="112">
        <v>1.87</v>
      </c>
      <c r="O9" s="113">
        <v>1.41</v>
      </c>
      <c r="P9" s="114"/>
      <c r="Q9" s="115"/>
    </row>
    <row r="10" spans="1:17" s="151" customFormat="1" ht="18.75" customHeight="1">
      <c r="A10" s="143" t="s">
        <v>48</v>
      </c>
      <c r="B10" s="144">
        <v>7.1</v>
      </c>
      <c r="C10" s="145">
        <v>10.7</v>
      </c>
      <c r="D10" s="144">
        <v>-3.6</v>
      </c>
      <c r="E10" s="145">
        <v>2.2999999999999998</v>
      </c>
      <c r="F10" s="144">
        <v>1.1000000000000001</v>
      </c>
      <c r="G10" s="145">
        <v>4.0999999999999996</v>
      </c>
      <c r="H10" s="144">
        <v>3.3</v>
      </c>
      <c r="I10" s="145">
        <v>0.8</v>
      </c>
      <c r="J10" s="146">
        <v>29.5</v>
      </c>
      <c r="K10" s="145">
        <v>11.9</v>
      </c>
      <c r="L10" s="147">
        <v>17.7</v>
      </c>
      <c r="M10" s="148">
        <v>4.9000000000000004</v>
      </c>
      <c r="N10" s="149">
        <v>2.13</v>
      </c>
      <c r="O10" s="150">
        <v>1.26</v>
      </c>
      <c r="Q10" s="152"/>
    </row>
    <row r="11" spans="1:17" s="116" customFormat="1" ht="18.75" customHeight="1">
      <c r="A11" s="93" t="s">
        <v>49</v>
      </c>
      <c r="B11" s="117">
        <v>6.8</v>
      </c>
      <c r="C11" s="108">
        <v>12.8</v>
      </c>
      <c r="D11" s="117">
        <v>-6</v>
      </c>
      <c r="E11" s="108">
        <v>2.6</v>
      </c>
      <c r="F11" s="117">
        <v>1.6</v>
      </c>
      <c r="G11" s="108">
        <v>4.0999999999999996</v>
      </c>
      <c r="H11" s="117">
        <v>2.6</v>
      </c>
      <c r="I11" s="108">
        <v>1.5</v>
      </c>
      <c r="J11" s="118">
        <v>27.6</v>
      </c>
      <c r="K11" s="108">
        <v>12.6</v>
      </c>
      <c r="L11" s="119">
        <v>15</v>
      </c>
      <c r="M11" s="120">
        <v>4.3</v>
      </c>
      <c r="N11" s="121">
        <v>1.79</v>
      </c>
      <c r="O11" s="122">
        <v>1.36</v>
      </c>
      <c r="P11" s="114"/>
      <c r="Q11" s="115"/>
    </row>
    <row r="12" spans="1:17" s="116" customFormat="1" ht="18.75" customHeight="1">
      <c r="A12" s="93" t="s">
        <v>50</v>
      </c>
      <c r="B12" s="117">
        <v>7.1</v>
      </c>
      <c r="C12" s="108">
        <v>12.4</v>
      </c>
      <c r="D12" s="117">
        <v>-5.2</v>
      </c>
      <c r="E12" s="108">
        <v>2.9</v>
      </c>
      <c r="F12" s="117">
        <v>1.5</v>
      </c>
      <c r="G12" s="108">
        <v>6</v>
      </c>
      <c r="H12" s="117">
        <v>4.9000000000000004</v>
      </c>
      <c r="I12" s="108">
        <v>1.1000000000000001</v>
      </c>
      <c r="J12" s="118">
        <v>27.6</v>
      </c>
      <c r="K12" s="108">
        <v>15.1</v>
      </c>
      <c r="L12" s="119">
        <v>12.5</v>
      </c>
      <c r="M12" s="120">
        <v>4.3</v>
      </c>
      <c r="N12" s="121">
        <v>1.52</v>
      </c>
      <c r="O12" s="122">
        <v>1.44</v>
      </c>
      <c r="P12" s="114"/>
      <c r="Q12" s="115"/>
    </row>
    <row r="13" spans="1:17" s="116" customFormat="1" ht="18.75" customHeight="1">
      <c r="A13" s="93" t="s">
        <v>51</v>
      </c>
      <c r="B13" s="117">
        <v>8.1</v>
      </c>
      <c r="C13" s="108">
        <v>9.5</v>
      </c>
      <c r="D13" s="117">
        <v>-1.5</v>
      </c>
      <c r="E13" s="108">
        <v>2.2000000000000002</v>
      </c>
      <c r="F13" s="117">
        <v>1</v>
      </c>
      <c r="G13" s="108">
        <v>3.8</v>
      </c>
      <c r="H13" s="117">
        <v>3.1</v>
      </c>
      <c r="I13" s="108">
        <v>0.7</v>
      </c>
      <c r="J13" s="118">
        <v>25.4</v>
      </c>
      <c r="K13" s="108">
        <v>11.6</v>
      </c>
      <c r="L13" s="119">
        <v>13.8</v>
      </c>
      <c r="M13" s="120">
        <v>5.3</v>
      </c>
      <c r="N13" s="121">
        <v>1.71</v>
      </c>
      <c r="O13" s="122">
        <v>1.3</v>
      </c>
      <c r="P13" s="114"/>
      <c r="Q13" s="115"/>
    </row>
    <row r="14" spans="1:17" s="116" customFormat="1" ht="18.75" customHeight="1">
      <c r="A14" s="93" t="s">
        <v>115</v>
      </c>
      <c r="B14" s="117">
        <v>6.2</v>
      </c>
      <c r="C14" s="108">
        <v>14</v>
      </c>
      <c r="D14" s="117">
        <v>-7.8</v>
      </c>
      <c r="E14" s="108">
        <v>1.7</v>
      </c>
      <c r="F14" s="117">
        <v>0.9</v>
      </c>
      <c r="G14" s="108">
        <v>4.0999999999999996</v>
      </c>
      <c r="H14" s="117">
        <v>3.2</v>
      </c>
      <c r="I14" s="108">
        <v>0.9</v>
      </c>
      <c r="J14" s="118">
        <v>25.5</v>
      </c>
      <c r="K14" s="108">
        <v>12.2</v>
      </c>
      <c r="L14" s="119">
        <v>13.3</v>
      </c>
      <c r="M14" s="120">
        <v>3.8</v>
      </c>
      <c r="N14" s="121">
        <v>1.41</v>
      </c>
      <c r="O14" s="122">
        <v>1.37</v>
      </c>
      <c r="P14" s="114"/>
      <c r="Q14" s="115"/>
    </row>
    <row r="15" spans="1:17" s="116" customFormat="1" ht="18.75" customHeight="1">
      <c r="A15" s="93" t="s">
        <v>53</v>
      </c>
      <c r="B15" s="117">
        <v>7.2</v>
      </c>
      <c r="C15" s="108">
        <v>12.9</v>
      </c>
      <c r="D15" s="117">
        <v>-5.7</v>
      </c>
      <c r="E15" s="108">
        <v>2.8</v>
      </c>
      <c r="F15" s="117">
        <v>1.9</v>
      </c>
      <c r="G15" s="108">
        <v>4.9000000000000004</v>
      </c>
      <c r="H15" s="117">
        <v>3.5</v>
      </c>
      <c r="I15" s="108">
        <v>1.3</v>
      </c>
      <c r="J15" s="118">
        <v>25.6</v>
      </c>
      <c r="K15" s="108">
        <v>10.7</v>
      </c>
      <c r="L15" s="119">
        <v>15</v>
      </c>
      <c r="M15" s="120">
        <v>4.3</v>
      </c>
      <c r="N15" s="121">
        <v>1.47</v>
      </c>
      <c r="O15" s="122">
        <v>1.44</v>
      </c>
      <c r="P15" s="114"/>
      <c r="Q15" s="115"/>
    </row>
    <row r="16" spans="1:17" s="116" customFormat="1" ht="18.75" customHeight="1">
      <c r="A16" s="93" t="s">
        <v>54</v>
      </c>
      <c r="B16" s="117">
        <v>7</v>
      </c>
      <c r="C16" s="108">
        <v>12</v>
      </c>
      <c r="D16" s="117">
        <v>-4.9000000000000004</v>
      </c>
      <c r="E16" s="108">
        <v>2.2000000000000002</v>
      </c>
      <c r="F16" s="117">
        <v>0.9</v>
      </c>
      <c r="G16" s="108">
        <v>4.5999999999999996</v>
      </c>
      <c r="H16" s="117">
        <v>4.0999999999999996</v>
      </c>
      <c r="I16" s="108">
        <v>0.5</v>
      </c>
      <c r="J16" s="118">
        <v>27.4</v>
      </c>
      <c r="K16" s="108">
        <v>15</v>
      </c>
      <c r="L16" s="119">
        <v>12.4</v>
      </c>
      <c r="M16" s="120">
        <v>4.7</v>
      </c>
      <c r="N16" s="121">
        <v>1.64</v>
      </c>
      <c r="O16" s="122">
        <v>1.41</v>
      </c>
      <c r="P16" s="114"/>
      <c r="Q16" s="115"/>
    </row>
    <row r="17" spans="1:17" s="116" customFormat="1" ht="18.75" customHeight="1">
      <c r="A17" s="93" t="s">
        <v>55</v>
      </c>
      <c r="B17" s="117">
        <v>7.9</v>
      </c>
      <c r="C17" s="108">
        <v>10.3</v>
      </c>
      <c r="D17" s="117">
        <v>-2.4</v>
      </c>
      <c r="E17" s="108">
        <v>2.7</v>
      </c>
      <c r="F17" s="117">
        <v>1.1000000000000001</v>
      </c>
      <c r="G17" s="108">
        <v>4.8</v>
      </c>
      <c r="H17" s="117">
        <v>4</v>
      </c>
      <c r="I17" s="108">
        <v>0.8</v>
      </c>
      <c r="J17" s="118">
        <v>24.6</v>
      </c>
      <c r="K17" s="108">
        <v>11.7</v>
      </c>
      <c r="L17" s="119">
        <v>12.9</v>
      </c>
      <c r="M17" s="120">
        <v>5</v>
      </c>
      <c r="N17" s="121">
        <v>1.81</v>
      </c>
      <c r="O17" s="122">
        <v>1.41</v>
      </c>
      <c r="P17" s="114"/>
      <c r="Q17" s="115"/>
    </row>
    <row r="18" spans="1:17" s="116" customFormat="1" ht="18.75" customHeight="1">
      <c r="A18" s="93" t="s">
        <v>56</v>
      </c>
      <c r="B18" s="117">
        <v>8.1</v>
      </c>
      <c r="C18" s="108">
        <v>10.6</v>
      </c>
      <c r="D18" s="117">
        <v>-2.4</v>
      </c>
      <c r="E18" s="108">
        <v>2.4</v>
      </c>
      <c r="F18" s="117">
        <v>1</v>
      </c>
      <c r="G18" s="108">
        <v>4.0999999999999996</v>
      </c>
      <c r="H18" s="117">
        <v>3.5</v>
      </c>
      <c r="I18" s="108">
        <v>0.6</v>
      </c>
      <c r="J18" s="118">
        <v>23.4</v>
      </c>
      <c r="K18" s="108">
        <v>10.4</v>
      </c>
      <c r="L18" s="119">
        <v>13</v>
      </c>
      <c r="M18" s="120">
        <v>5.2</v>
      </c>
      <c r="N18" s="121">
        <v>1.87</v>
      </c>
      <c r="O18" s="122">
        <v>1.43</v>
      </c>
      <c r="P18" s="114"/>
      <c r="Q18" s="115"/>
    </row>
    <row r="19" spans="1:17" s="116" customFormat="1" ht="18.75" customHeight="1">
      <c r="A19" s="93" t="s">
        <v>57</v>
      </c>
      <c r="B19" s="117">
        <v>7.6</v>
      </c>
      <c r="C19" s="108">
        <v>10.8</v>
      </c>
      <c r="D19" s="117">
        <v>-3.2</v>
      </c>
      <c r="E19" s="108">
        <v>3</v>
      </c>
      <c r="F19" s="117">
        <v>1.5</v>
      </c>
      <c r="G19" s="108">
        <v>4.8</v>
      </c>
      <c r="H19" s="117">
        <v>3.4</v>
      </c>
      <c r="I19" s="108">
        <v>1.4</v>
      </c>
      <c r="J19" s="118">
        <v>25.3</v>
      </c>
      <c r="K19" s="108">
        <v>11.2</v>
      </c>
      <c r="L19" s="119">
        <v>14.1</v>
      </c>
      <c r="M19" s="120">
        <v>4.7</v>
      </c>
      <c r="N19" s="121">
        <v>1.8</v>
      </c>
      <c r="O19" s="122">
        <v>1.39</v>
      </c>
      <c r="P19" s="114"/>
      <c r="Q19" s="115"/>
    </row>
    <row r="20" spans="1:17" s="116" customFormat="1" ht="18.75" customHeight="1">
      <c r="A20" s="93" t="s">
        <v>58</v>
      </c>
      <c r="B20" s="117">
        <v>8</v>
      </c>
      <c r="C20" s="108">
        <v>8.3000000000000007</v>
      </c>
      <c r="D20" s="117">
        <v>-0.3</v>
      </c>
      <c r="E20" s="108">
        <v>2</v>
      </c>
      <c r="F20" s="117">
        <v>0.9</v>
      </c>
      <c r="G20" s="108">
        <v>4.4000000000000004</v>
      </c>
      <c r="H20" s="117">
        <v>3.6</v>
      </c>
      <c r="I20" s="108">
        <v>0.7</v>
      </c>
      <c r="J20" s="118">
        <v>23.8</v>
      </c>
      <c r="K20" s="108">
        <v>11.9</v>
      </c>
      <c r="L20" s="119">
        <v>11.9</v>
      </c>
      <c r="M20" s="120">
        <v>5.2</v>
      </c>
      <c r="N20" s="121">
        <v>1.89</v>
      </c>
      <c r="O20" s="122">
        <v>1.29</v>
      </c>
      <c r="P20" s="114"/>
      <c r="Q20" s="115"/>
    </row>
    <row r="21" spans="1:17" s="116" customFormat="1" ht="18.75" customHeight="1">
      <c r="A21" s="93" t="s">
        <v>59</v>
      </c>
      <c r="B21" s="117">
        <v>8</v>
      </c>
      <c r="C21" s="108">
        <v>8.6999999999999993</v>
      </c>
      <c r="D21" s="117">
        <v>-0.7</v>
      </c>
      <c r="E21" s="108">
        <v>2.8</v>
      </c>
      <c r="F21" s="117">
        <v>1.3</v>
      </c>
      <c r="G21" s="108">
        <v>4.4000000000000004</v>
      </c>
      <c r="H21" s="117">
        <v>3.4</v>
      </c>
      <c r="I21" s="108">
        <v>1</v>
      </c>
      <c r="J21" s="118">
        <v>23</v>
      </c>
      <c r="K21" s="108">
        <v>11.1</v>
      </c>
      <c r="L21" s="119">
        <v>12</v>
      </c>
      <c r="M21" s="120">
        <v>5.3</v>
      </c>
      <c r="N21" s="121">
        <v>1.88</v>
      </c>
      <c r="O21" s="122">
        <v>1.31</v>
      </c>
      <c r="P21" s="114"/>
      <c r="Q21" s="115"/>
    </row>
    <row r="22" spans="1:17" s="116" customFormat="1" ht="18.75" customHeight="1">
      <c r="A22" s="93" t="s">
        <v>60</v>
      </c>
      <c r="B22" s="117">
        <v>8.3000000000000007</v>
      </c>
      <c r="C22" s="108">
        <v>8.5</v>
      </c>
      <c r="D22" s="117">
        <v>-0.1</v>
      </c>
      <c r="E22" s="108">
        <v>2.2000000000000002</v>
      </c>
      <c r="F22" s="117">
        <v>1.1000000000000001</v>
      </c>
      <c r="G22" s="108">
        <v>3.7</v>
      </c>
      <c r="H22" s="117">
        <v>2.9</v>
      </c>
      <c r="I22" s="108">
        <v>0.8</v>
      </c>
      <c r="J22" s="118">
        <v>21.2</v>
      </c>
      <c r="K22" s="108">
        <v>10.1</v>
      </c>
      <c r="L22" s="119">
        <v>11.1</v>
      </c>
      <c r="M22" s="120">
        <v>6.9</v>
      </c>
      <c r="N22" s="121">
        <v>1.96</v>
      </c>
      <c r="O22" s="122">
        <v>1.0900000000000001</v>
      </c>
      <c r="P22" s="114"/>
      <c r="Q22" s="115"/>
    </row>
    <row r="23" spans="1:17" s="116" customFormat="1" ht="18.75" customHeight="1">
      <c r="A23" s="93" t="s">
        <v>61</v>
      </c>
      <c r="B23" s="117">
        <v>8.4</v>
      </c>
      <c r="C23" s="108">
        <v>8</v>
      </c>
      <c r="D23" s="117">
        <v>0.4</v>
      </c>
      <c r="E23" s="108">
        <v>2.2999999999999998</v>
      </c>
      <c r="F23" s="117">
        <v>1.2</v>
      </c>
      <c r="G23" s="108">
        <v>4</v>
      </c>
      <c r="H23" s="117">
        <v>3.1</v>
      </c>
      <c r="I23" s="108">
        <v>0.9</v>
      </c>
      <c r="J23" s="118">
        <v>20.6</v>
      </c>
      <c r="K23" s="108">
        <v>10.1</v>
      </c>
      <c r="L23" s="119">
        <v>10.5</v>
      </c>
      <c r="M23" s="120">
        <v>5.8</v>
      </c>
      <c r="N23" s="121">
        <v>1.88</v>
      </c>
      <c r="O23" s="122">
        <v>1.3</v>
      </c>
      <c r="P23" s="114"/>
      <c r="Q23" s="115"/>
    </row>
    <row r="24" spans="1:17" s="116" customFormat="1" ht="18.75" customHeight="1">
      <c r="A24" s="93" t="s">
        <v>62</v>
      </c>
      <c r="B24" s="117">
        <v>7.5</v>
      </c>
      <c r="C24" s="108">
        <v>12</v>
      </c>
      <c r="D24" s="117">
        <v>-4.5</v>
      </c>
      <c r="E24" s="108">
        <v>1.1000000000000001</v>
      </c>
      <c r="F24" s="117">
        <v>0.6</v>
      </c>
      <c r="G24" s="108">
        <v>3.8</v>
      </c>
      <c r="H24" s="117">
        <v>3.3</v>
      </c>
      <c r="I24" s="108">
        <v>0.5</v>
      </c>
      <c r="J24" s="118">
        <v>22.7</v>
      </c>
      <c r="K24" s="108">
        <v>10.8</v>
      </c>
      <c r="L24" s="119">
        <v>11.9</v>
      </c>
      <c r="M24" s="120">
        <v>4.4000000000000004</v>
      </c>
      <c r="N24" s="121">
        <v>1.38</v>
      </c>
      <c r="O24" s="122">
        <v>1.43</v>
      </c>
      <c r="P24" s="114"/>
      <c r="Q24" s="115"/>
    </row>
    <row r="25" spans="1:17" s="116" customFormat="1" ht="18.75" customHeight="1">
      <c r="A25" s="93" t="s">
        <v>63</v>
      </c>
      <c r="B25" s="117">
        <v>7.4</v>
      </c>
      <c r="C25" s="108">
        <v>11.9</v>
      </c>
      <c r="D25" s="117">
        <v>-4.5</v>
      </c>
      <c r="E25" s="108">
        <v>2.2000000000000002</v>
      </c>
      <c r="F25" s="117">
        <v>1</v>
      </c>
      <c r="G25" s="108">
        <v>4.9000000000000004</v>
      </c>
      <c r="H25" s="117">
        <v>4</v>
      </c>
      <c r="I25" s="108">
        <v>0.9</v>
      </c>
      <c r="J25" s="118">
        <v>24.6</v>
      </c>
      <c r="K25" s="108">
        <v>14.1</v>
      </c>
      <c r="L25" s="119">
        <v>10.5</v>
      </c>
      <c r="M25" s="120">
        <v>4.5</v>
      </c>
      <c r="N25" s="121">
        <v>1.44</v>
      </c>
      <c r="O25" s="122">
        <v>1.42</v>
      </c>
      <c r="P25" s="114"/>
      <c r="Q25" s="115"/>
    </row>
    <row r="26" spans="1:17" s="116" customFormat="1" ht="18.75" customHeight="1">
      <c r="A26" s="93" t="s">
        <v>64</v>
      </c>
      <c r="B26" s="117">
        <v>8.3000000000000007</v>
      </c>
      <c r="C26" s="108">
        <v>10.6</v>
      </c>
      <c r="D26" s="117">
        <v>-2.2999999999999998</v>
      </c>
      <c r="E26" s="108">
        <v>2</v>
      </c>
      <c r="F26" s="117">
        <v>1.4</v>
      </c>
      <c r="G26" s="108">
        <v>3.8</v>
      </c>
      <c r="H26" s="117">
        <v>2.9</v>
      </c>
      <c r="I26" s="108">
        <v>0.8</v>
      </c>
      <c r="J26" s="118">
        <v>19.399999999999999</v>
      </c>
      <c r="K26" s="108">
        <v>11.4</v>
      </c>
      <c r="L26" s="119">
        <v>8</v>
      </c>
      <c r="M26" s="120">
        <v>4.9000000000000004</v>
      </c>
      <c r="N26" s="121">
        <v>1.53</v>
      </c>
      <c r="O26" s="122">
        <v>1.47</v>
      </c>
      <c r="P26" s="114"/>
      <c r="Q26" s="115"/>
    </row>
    <row r="27" spans="1:17" s="116" customFormat="1" ht="18.75" customHeight="1">
      <c r="A27" s="93" t="s">
        <v>116</v>
      </c>
      <c r="B27" s="117">
        <v>8.5</v>
      </c>
      <c r="C27" s="108">
        <v>11.1</v>
      </c>
      <c r="D27" s="117">
        <v>-2.6</v>
      </c>
      <c r="E27" s="108">
        <v>2.1</v>
      </c>
      <c r="F27" s="117">
        <v>1.3</v>
      </c>
      <c r="G27" s="108">
        <v>4.5999999999999996</v>
      </c>
      <c r="H27" s="117">
        <v>3.6</v>
      </c>
      <c r="I27" s="108">
        <v>1</v>
      </c>
      <c r="J27" s="118">
        <v>24.6</v>
      </c>
      <c r="K27" s="108">
        <v>11.8</v>
      </c>
      <c r="L27" s="119">
        <v>12.8</v>
      </c>
      <c r="M27" s="120">
        <v>4.5999999999999996</v>
      </c>
      <c r="N27" s="121">
        <v>1.57</v>
      </c>
      <c r="O27" s="122">
        <v>1.6</v>
      </c>
      <c r="P27" s="114"/>
      <c r="Q27" s="115"/>
    </row>
    <row r="28" spans="1:17" s="116" customFormat="1" ht="18.75" customHeight="1">
      <c r="A28" s="93" t="s">
        <v>117</v>
      </c>
      <c r="B28" s="117">
        <v>7.5</v>
      </c>
      <c r="C28" s="108">
        <v>11.4</v>
      </c>
      <c r="D28" s="117">
        <v>-3.8</v>
      </c>
      <c r="E28" s="108">
        <v>2.1</v>
      </c>
      <c r="F28" s="117">
        <v>0.6</v>
      </c>
      <c r="G28" s="108">
        <v>3.6</v>
      </c>
      <c r="H28" s="117">
        <v>3.1</v>
      </c>
      <c r="I28" s="108">
        <v>0.5</v>
      </c>
      <c r="J28" s="118">
        <v>22.8</v>
      </c>
      <c r="K28" s="108">
        <v>9.4</v>
      </c>
      <c r="L28" s="119">
        <v>13.4</v>
      </c>
      <c r="M28" s="120">
        <v>4.7</v>
      </c>
      <c r="N28" s="121">
        <v>1.89</v>
      </c>
      <c r="O28" s="122">
        <v>1.43</v>
      </c>
      <c r="P28" s="114"/>
      <c r="Q28" s="115"/>
    </row>
    <row r="29" spans="1:17" s="116" customFormat="1" ht="18.75" customHeight="1">
      <c r="A29" s="93" t="s">
        <v>118</v>
      </c>
      <c r="B29" s="117">
        <v>7.9</v>
      </c>
      <c r="C29" s="108">
        <v>11.6</v>
      </c>
      <c r="D29" s="117">
        <v>-3.7</v>
      </c>
      <c r="E29" s="108">
        <v>1.9</v>
      </c>
      <c r="F29" s="117">
        <v>0.8</v>
      </c>
      <c r="G29" s="108">
        <v>3.7</v>
      </c>
      <c r="H29" s="117">
        <v>2.9</v>
      </c>
      <c r="I29" s="108">
        <v>0.7</v>
      </c>
      <c r="J29" s="118">
        <v>22.4</v>
      </c>
      <c r="K29" s="108">
        <v>10.6</v>
      </c>
      <c r="L29" s="119">
        <v>11.7</v>
      </c>
      <c r="M29" s="120">
        <v>4.7</v>
      </c>
      <c r="N29" s="121">
        <v>1.68</v>
      </c>
      <c r="O29" s="122">
        <v>1.51</v>
      </c>
      <c r="P29" s="114"/>
      <c r="Q29" s="115"/>
    </row>
    <row r="30" spans="1:17" s="116" customFormat="1" ht="18.75" customHeight="1">
      <c r="A30" s="93" t="s">
        <v>68</v>
      </c>
      <c r="B30" s="117">
        <v>8.1</v>
      </c>
      <c r="C30" s="108">
        <v>10.6</v>
      </c>
      <c r="D30" s="117">
        <v>-2.5</v>
      </c>
      <c r="E30" s="108">
        <v>1.6</v>
      </c>
      <c r="F30" s="117">
        <v>0.8</v>
      </c>
      <c r="G30" s="108">
        <v>4.2</v>
      </c>
      <c r="H30" s="117">
        <v>3.6</v>
      </c>
      <c r="I30" s="108">
        <v>0.6</v>
      </c>
      <c r="J30" s="118">
        <v>21.1</v>
      </c>
      <c r="K30" s="108">
        <v>10.5</v>
      </c>
      <c r="L30" s="119">
        <v>10.6</v>
      </c>
      <c r="M30" s="120">
        <v>4.7</v>
      </c>
      <c r="N30" s="121">
        <v>1.63</v>
      </c>
      <c r="O30" s="122">
        <v>1.45</v>
      </c>
      <c r="P30" s="114"/>
      <c r="Q30" s="115"/>
    </row>
    <row r="31" spans="1:17" s="116" customFormat="1" ht="18.75" customHeight="1">
      <c r="A31" s="93" t="s">
        <v>69</v>
      </c>
      <c r="B31" s="117">
        <v>8.4</v>
      </c>
      <c r="C31" s="108">
        <v>10.4</v>
      </c>
      <c r="D31" s="117">
        <v>-2</v>
      </c>
      <c r="E31" s="108">
        <v>1.9</v>
      </c>
      <c r="F31" s="117">
        <v>0.9</v>
      </c>
      <c r="G31" s="108">
        <v>3.4</v>
      </c>
      <c r="H31" s="117">
        <v>2.8</v>
      </c>
      <c r="I31" s="108">
        <v>0.6</v>
      </c>
      <c r="J31" s="118">
        <v>20.6</v>
      </c>
      <c r="K31" s="108">
        <v>10</v>
      </c>
      <c r="L31" s="119">
        <v>10.5</v>
      </c>
      <c r="M31" s="120">
        <v>5.2</v>
      </c>
      <c r="N31" s="121">
        <v>1.87</v>
      </c>
      <c r="O31" s="122">
        <v>1.52</v>
      </c>
      <c r="P31" s="114"/>
      <c r="Q31" s="115"/>
    </row>
    <row r="32" spans="1:17" s="116" customFormat="1" ht="18.75" customHeight="1">
      <c r="A32" s="93" t="s">
        <v>70</v>
      </c>
      <c r="B32" s="117">
        <v>9.3000000000000007</v>
      </c>
      <c r="C32" s="108">
        <v>8.4</v>
      </c>
      <c r="D32" s="117">
        <v>0.9</v>
      </c>
      <c r="E32" s="108">
        <v>2.1</v>
      </c>
      <c r="F32" s="117">
        <v>0.8</v>
      </c>
      <c r="G32" s="108">
        <v>3.8</v>
      </c>
      <c r="H32" s="117">
        <v>3.3</v>
      </c>
      <c r="I32" s="108">
        <v>0.6</v>
      </c>
      <c r="J32" s="118">
        <v>20.7</v>
      </c>
      <c r="K32" s="108">
        <v>9.8000000000000007</v>
      </c>
      <c r="L32" s="119">
        <v>10.9</v>
      </c>
      <c r="M32" s="120">
        <v>5.9</v>
      </c>
      <c r="N32" s="121">
        <v>1.85</v>
      </c>
      <c r="O32" s="122">
        <v>1.46</v>
      </c>
      <c r="P32" s="114"/>
      <c r="Q32" s="115"/>
    </row>
    <row r="33" spans="1:17" s="116" customFormat="1" ht="18.75" customHeight="1">
      <c r="A33" s="93" t="s">
        <v>71</v>
      </c>
      <c r="B33" s="117">
        <v>8.1</v>
      </c>
      <c r="C33" s="108">
        <v>10.6</v>
      </c>
      <c r="D33" s="117">
        <v>-2.5</v>
      </c>
      <c r="E33" s="108">
        <v>3.3</v>
      </c>
      <c r="F33" s="117">
        <v>1</v>
      </c>
      <c r="G33" s="108">
        <v>4.2</v>
      </c>
      <c r="H33" s="117">
        <v>3.4</v>
      </c>
      <c r="I33" s="108">
        <v>0.8</v>
      </c>
      <c r="J33" s="118">
        <v>21.2</v>
      </c>
      <c r="K33" s="108">
        <v>10.1</v>
      </c>
      <c r="L33" s="119">
        <v>11.1</v>
      </c>
      <c r="M33" s="120">
        <v>5</v>
      </c>
      <c r="N33" s="121">
        <v>1.79</v>
      </c>
      <c r="O33" s="122">
        <v>1.47</v>
      </c>
      <c r="P33" s="114"/>
      <c r="Q33" s="115"/>
    </row>
    <row r="34" spans="1:17" s="116" customFormat="1" ht="18.75" customHeight="1">
      <c r="A34" s="93" t="s">
        <v>72</v>
      </c>
      <c r="B34" s="117">
        <v>9.5</v>
      </c>
      <c r="C34" s="108">
        <v>8.8000000000000007</v>
      </c>
      <c r="D34" s="117">
        <v>0.7</v>
      </c>
      <c r="E34" s="108">
        <v>2.2000000000000002</v>
      </c>
      <c r="F34" s="117">
        <v>1.1000000000000001</v>
      </c>
      <c r="G34" s="108">
        <v>3.8</v>
      </c>
      <c r="H34" s="117">
        <v>3.1</v>
      </c>
      <c r="I34" s="108">
        <v>0.8</v>
      </c>
      <c r="J34" s="118">
        <v>17.5</v>
      </c>
      <c r="K34" s="108">
        <v>8.8000000000000007</v>
      </c>
      <c r="L34" s="119">
        <v>8.8000000000000007</v>
      </c>
      <c r="M34" s="120">
        <v>5.3</v>
      </c>
      <c r="N34" s="121">
        <v>1.68</v>
      </c>
      <c r="O34" s="122">
        <v>1.53</v>
      </c>
      <c r="P34" s="114"/>
      <c r="Q34" s="115"/>
    </row>
    <row r="35" spans="1:17" s="116" customFormat="1" ht="18.75" customHeight="1">
      <c r="A35" s="93" t="s">
        <v>73</v>
      </c>
      <c r="B35" s="117">
        <v>7.8</v>
      </c>
      <c r="C35" s="108">
        <v>9.8000000000000007</v>
      </c>
      <c r="D35" s="117">
        <v>-2.1</v>
      </c>
      <c r="E35" s="108">
        <v>2</v>
      </c>
      <c r="F35" s="117">
        <v>1.2</v>
      </c>
      <c r="G35" s="108">
        <v>3.8</v>
      </c>
      <c r="H35" s="117">
        <v>3</v>
      </c>
      <c r="I35" s="108">
        <v>0.8</v>
      </c>
      <c r="J35" s="118">
        <v>22.6</v>
      </c>
      <c r="K35" s="108">
        <v>10.1</v>
      </c>
      <c r="L35" s="119">
        <v>12.5</v>
      </c>
      <c r="M35" s="120">
        <v>5.0999999999999996</v>
      </c>
      <c r="N35" s="121">
        <v>1.8</v>
      </c>
      <c r="O35" s="122">
        <v>1.23</v>
      </c>
      <c r="P35" s="114"/>
      <c r="Q35" s="115"/>
    </row>
    <row r="36" spans="1:17" s="116" customFormat="1" ht="18.75" customHeight="1">
      <c r="A36" s="93" t="s">
        <v>74</v>
      </c>
      <c r="B36" s="117">
        <v>8.4</v>
      </c>
      <c r="C36" s="108">
        <v>9.3000000000000007</v>
      </c>
      <c r="D36" s="117">
        <v>-0.9</v>
      </c>
      <c r="E36" s="108">
        <v>2.1</v>
      </c>
      <c r="F36" s="117">
        <v>0.8</v>
      </c>
      <c r="G36" s="108">
        <v>4</v>
      </c>
      <c r="H36" s="117">
        <v>3.3</v>
      </c>
      <c r="I36" s="108">
        <v>0.7</v>
      </c>
      <c r="J36" s="118">
        <v>23.1</v>
      </c>
      <c r="K36" s="108">
        <v>10.3</v>
      </c>
      <c r="L36" s="119">
        <v>12.7</v>
      </c>
      <c r="M36" s="120">
        <v>5.5</v>
      </c>
      <c r="N36" s="121">
        <v>2.16</v>
      </c>
      <c r="O36" s="122">
        <v>1.31</v>
      </c>
      <c r="P36" s="114"/>
      <c r="Q36" s="115"/>
    </row>
    <row r="37" spans="1:17" s="116" customFormat="1" ht="18.75" customHeight="1">
      <c r="A37" s="93" t="s">
        <v>75</v>
      </c>
      <c r="B37" s="117">
        <v>8.4</v>
      </c>
      <c r="C37" s="108">
        <v>9.8000000000000007</v>
      </c>
      <c r="D37" s="117">
        <v>-1.3</v>
      </c>
      <c r="E37" s="108">
        <v>1.7</v>
      </c>
      <c r="F37" s="117">
        <v>0.4</v>
      </c>
      <c r="G37" s="108">
        <v>3.3</v>
      </c>
      <c r="H37" s="117">
        <v>3</v>
      </c>
      <c r="I37" s="108">
        <v>0.3</v>
      </c>
      <c r="J37" s="118">
        <v>22.4</v>
      </c>
      <c r="K37" s="108">
        <v>10.9</v>
      </c>
      <c r="L37" s="119">
        <v>11.5</v>
      </c>
      <c r="M37" s="120">
        <v>5.0999999999999996</v>
      </c>
      <c r="N37" s="121">
        <v>1.87</v>
      </c>
      <c r="O37" s="122">
        <v>1.4</v>
      </c>
      <c r="P37" s="114"/>
      <c r="Q37" s="115"/>
    </row>
    <row r="38" spans="1:17" s="116" customFormat="1" ht="18.75" customHeight="1">
      <c r="A38" s="93" t="s">
        <v>76</v>
      </c>
      <c r="B38" s="117">
        <v>7.7</v>
      </c>
      <c r="C38" s="108">
        <v>9.9</v>
      </c>
      <c r="D38" s="117">
        <v>-2.2000000000000002</v>
      </c>
      <c r="E38" s="108">
        <v>2.4</v>
      </c>
      <c r="F38" s="117">
        <v>0.7</v>
      </c>
      <c r="G38" s="108">
        <v>3.3</v>
      </c>
      <c r="H38" s="117">
        <v>2.9</v>
      </c>
      <c r="I38" s="108">
        <v>0.4</v>
      </c>
      <c r="J38" s="118">
        <v>24.8</v>
      </c>
      <c r="K38" s="108">
        <v>11.4</v>
      </c>
      <c r="L38" s="119">
        <v>13.4</v>
      </c>
      <c r="M38" s="120">
        <v>4.5</v>
      </c>
      <c r="N38" s="121">
        <v>1.73</v>
      </c>
      <c r="O38" s="122">
        <v>1.32</v>
      </c>
      <c r="P38" s="114"/>
      <c r="Q38" s="115"/>
    </row>
    <row r="39" spans="1:17" s="116" customFormat="1" ht="18.75" customHeight="1">
      <c r="A39" s="93" t="s">
        <v>77</v>
      </c>
      <c r="B39" s="117">
        <v>7.6</v>
      </c>
      <c r="C39" s="108">
        <v>12.7</v>
      </c>
      <c r="D39" s="117">
        <v>-5.0999999999999996</v>
      </c>
      <c r="E39" s="108">
        <v>2</v>
      </c>
      <c r="F39" s="117">
        <v>1.2</v>
      </c>
      <c r="G39" s="108">
        <v>4</v>
      </c>
      <c r="H39" s="117">
        <v>3</v>
      </c>
      <c r="I39" s="108">
        <v>1.1000000000000001</v>
      </c>
      <c r="J39" s="118">
        <v>21</v>
      </c>
      <c r="K39" s="108">
        <v>8.4</v>
      </c>
      <c r="L39" s="119">
        <v>12.5</v>
      </c>
      <c r="M39" s="120">
        <v>4.7</v>
      </c>
      <c r="N39" s="121">
        <v>1.99</v>
      </c>
      <c r="O39" s="122">
        <v>1.53</v>
      </c>
      <c r="P39" s="114"/>
      <c r="Q39" s="115"/>
    </row>
    <row r="40" spans="1:17" s="116" customFormat="1" ht="18.75" customHeight="1">
      <c r="A40" s="93" t="s">
        <v>78</v>
      </c>
      <c r="B40" s="117">
        <v>8.3000000000000007</v>
      </c>
      <c r="C40" s="108">
        <v>12.2</v>
      </c>
      <c r="D40" s="117">
        <v>-4</v>
      </c>
      <c r="E40" s="108">
        <v>1.9</v>
      </c>
      <c r="F40" s="117">
        <v>1.5</v>
      </c>
      <c r="G40" s="108">
        <v>5.2</v>
      </c>
      <c r="H40" s="117">
        <v>4</v>
      </c>
      <c r="I40" s="108">
        <v>1.3</v>
      </c>
      <c r="J40" s="118">
        <v>23.5</v>
      </c>
      <c r="K40" s="108">
        <v>10</v>
      </c>
      <c r="L40" s="119">
        <v>13.5</v>
      </c>
      <c r="M40" s="120">
        <v>4.8</v>
      </c>
      <c r="N40" s="121">
        <v>1.84</v>
      </c>
      <c r="O40" s="122">
        <v>1.57</v>
      </c>
      <c r="P40" s="114"/>
      <c r="Q40" s="115"/>
    </row>
    <row r="41" spans="1:17" s="116" customFormat="1" ht="18.75" customHeight="1">
      <c r="A41" s="93" t="s">
        <v>79</v>
      </c>
      <c r="B41" s="117">
        <v>8</v>
      </c>
      <c r="C41" s="108">
        <v>13.6</v>
      </c>
      <c r="D41" s="117">
        <v>-5.6</v>
      </c>
      <c r="E41" s="108">
        <v>2</v>
      </c>
      <c r="F41" s="117">
        <v>1.1000000000000001</v>
      </c>
      <c r="G41" s="108">
        <v>3.4</v>
      </c>
      <c r="H41" s="117">
        <v>2.5</v>
      </c>
      <c r="I41" s="108">
        <v>0.9</v>
      </c>
      <c r="J41" s="118">
        <v>24.1</v>
      </c>
      <c r="K41" s="108">
        <v>10</v>
      </c>
      <c r="L41" s="119">
        <v>14.2</v>
      </c>
      <c r="M41" s="120">
        <v>4.4000000000000004</v>
      </c>
      <c r="N41" s="121">
        <v>1.44</v>
      </c>
      <c r="O41" s="122">
        <v>1.68</v>
      </c>
      <c r="P41" s="114"/>
      <c r="Q41" s="115"/>
    </row>
    <row r="42" spans="1:17" s="116" customFormat="1" ht="18.75" customHeight="1">
      <c r="A42" s="93" t="s">
        <v>80</v>
      </c>
      <c r="B42" s="117">
        <v>8.5</v>
      </c>
      <c r="C42" s="108">
        <v>11</v>
      </c>
      <c r="D42" s="117">
        <v>-2.6</v>
      </c>
      <c r="E42" s="108">
        <v>2.2999999999999998</v>
      </c>
      <c r="F42" s="117">
        <v>1</v>
      </c>
      <c r="G42" s="108">
        <v>3.4</v>
      </c>
      <c r="H42" s="117">
        <v>2.6</v>
      </c>
      <c r="I42" s="108">
        <v>0.7</v>
      </c>
      <c r="J42" s="118">
        <v>21.5</v>
      </c>
      <c r="K42" s="108">
        <v>8.4</v>
      </c>
      <c r="L42" s="119">
        <v>13</v>
      </c>
      <c r="M42" s="120">
        <v>5</v>
      </c>
      <c r="N42" s="121">
        <v>1.83</v>
      </c>
      <c r="O42" s="122">
        <v>1.47</v>
      </c>
      <c r="P42" s="114"/>
      <c r="Q42" s="115"/>
    </row>
    <row r="43" spans="1:17" s="116" customFormat="1" ht="18.75" customHeight="1">
      <c r="A43" s="93" t="s">
        <v>81</v>
      </c>
      <c r="B43" s="117">
        <v>8.8000000000000007</v>
      </c>
      <c r="C43" s="108">
        <v>10.4</v>
      </c>
      <c r="D43" s="117">
        <v>-1.6</v>
      </c>
      <c r="E43" s="108">
        <v>2.2999999999999998</v>
      </c>
      <c r="F43" s="117">
        <v>1</v>
      </c>
      <c r="G43" s="108">
        <v>4</v>
      </c>
      <c r="H43" s="117">
        <v>3.2</v>
      </c>
      <c r="I43" s="108">
        <v>0.8</v>
      </c>
      <c r="J43" s="118">
        <v>20.7</v>
      </c>
      <c r="K43" s="108">
        <v>10.199999999999999</v>
      </c>
      <c r="L43" s="119">
        <v>10.5</v>
      </c>
      <c r="M43" s="120">
        <v>5.2</v>
      </c>
      <c r="N43" s="121">
        <v>1.8</v>
      </c>
      <c r="O43" s="122">
        <v>1.54</v>
      </c>
      <c r="P43" s="114"/>
      <c r="Q43" s="115"/>
    </row>
    <row r="44" spans="1:17" s="116" customFormat="1" ht="18.75" customHeight="1">
      <c r="A44" s="93" t="s">
        <v>82</v>
      </c>
      <c r="B44" s="117">
        <v>7.6</v>
      </c>
      <c r="C44" s="108">
        <v>12.8</v>
      </c>
      <c r="D44" s="117">
        <v>-5.2</v>
      </c>
      <c r="E44" s="108">
        <v>2.4</v>
      </c>
      <c r="F44" s="117">
        <v>0.9</v>
      </c>
      <c r="G44" s="108">
        <v>3.3</v>
      </c>
      <c r="H44" s="117">
        <v>2.5</v>
      </c>
      <c r="I44" s="108">
        <v>0.8</v>
      </c>
      <c r="J44" s="118">
        <v>23.9</v>
      </c>
      <c r="K44" s="108">
        <v>11.1</v>
      </c>
      <c r="L44" s="119">
        <v>12.7</v>
      </c>
      <c r="M44" s="120">
        <v>4.5999999999999996</v>
      </c>
      <c r="N44" s="121">
        <v>1.68</v>
      </c>
      <c r="O44" s="122">
        <v>1.52</v>
      </c>
      <c r="P44" s="114"/>
      <c r="Q44" s="115"/>
    </row>
    <row r="45" spans="1:17" s="116" customFormat="1" ht="18.75" customHeight="1">
      <c r="A45" s="93" t="s">
        <v>83</v>
      </c>
      <c r="B45" s="117">
        <v>7.4</v>
      </c>
      <c r="C45" s="108">
        <v>12.7</v>
      </c>
      <c r="D45" s="117">
        <v>-5.2</v>
      </c>
      <c r="E45" s="108">
        <v>4.4000000000000004</v>
      </c>
      <c r="F45" s="117">
        <v>1.9</v>
      </c>
      <c r="G45" s="108">
        <v>4.3</v>
      </c>
      <c r="H45" s="117">
        <v>3.1</v>
      </c>
      <c r="I45" s="108">
        <v>1.2</v>
      </c>
      <c r="J45" s="118">
        <v>24.3</v>
      </c>
      <c r="K45" s="108">
        <v>11</v>
      </c>
      <c r="L45" s="119">
        <v>13.2</v>
      </c>
      <c r="M45" s="120">
        <v>4.4000000000000004</v>
      </c>
      <c r="N45" s="121">
        <v>1.62</v>
      </c>
      <c r="O45" s="122">
        <v>1.44</v>
      </c>
      <c r="P45" s="114"/>
      <c r="Q45" s="115"/>
    </row>
    <row r="46" spans="1:17" s="116" customFormat="1" ht="18.75" customHeight="1">
      <c r="A46" s="93" t="s">
        <v>84</v>
      </c>
      <c r="B46" s="117">
        <v>8.3000000000000007</v>
      </c>
      <c r="C46" s="108">
        <v>11.6</v>
      </c>
      <c r="D46" s="117">
        <v>-3.3</v>
      </c>
      <c r="E46" s="108">
        <v>1.8</v>
      </c>
      <c r="F46" s="117">
        <v>1</v>
      </c>
      <c r="G46" s="108">
        <v>5</v>
      </c>
      <c r="H46" s="117">
        <v>4</v>
      </c>
      <c r="I46" s="108">
        <v>1</v>
      </c>
      <c r="J46" s="118">
        <v>19.8</v>
      </c>
      <c r="K46" s="108">
        <v>10.9</v>
      </c>
      <c r="L46" s="119">
        <v>8.9</v>
      </c>
      <c r="M46" s="120">
        <v>4.9000000000000004</v>
      </c>
      <c r="N46" s="121">
        <v>1.92</v>
      </c>
      <c r="O46" s="122">
        <v>1.56</v>
      </c>
      <c r="P46" s="114"/>
      <c r="Q46" s="115"/>
    </row>
    <row r="47" spans="1:17" s="116" customFormat="1" ht="18.75" customHeight="1">
      <c r="A47" s="93" t="s">
        <v>85</v>
      </c>
      <c r="B47" s="117">
        <v>7.9</v>
      </c>
      <c r="C47" s="108">
        <v>12.2</v>
      </c>
      <c r="D47" s="117">
        <v>-4.3</v>
      </c>
      <c r="E47" s="108">
        <v>2.5</v>
      </c>
      <c r="F47" s="117">
        <v>1.6</v>
      </c>
      <c r="G47" s="108">
        <v>3.7</v>
      </c>
      <c r="H47" s="117">
        <v>2.8</v>
      </c>
      <c r="I47" s="108">
        <v>0.9</v>
      </c>
      <c r="J47" s="118">
        <v>25.6</v>
      </c>
      <c r="K47" s="108">
        <v>9.5</v>
      </c>
      <c r="L47" s="119">
        <v>16.100000000000001</v>
      </c>
      <c r="M47" s="120">
        <v>4.5</v>
      </c>
      <c r="N47" s="121">
        <v>1.8</v>
      </c>
      <c r="O47" s="122">
        <v>1.52</v>
      </c>
      <c r="P47" s="114"/>
      <c r="Q47" s="115"/>
    </row>
    <row r="48" spans="1:17" s="116" customFormat="1" ht="18.75" customHeight="1">
      <c r="A48" s="93" t="s">
        <v>86</v>
      </c>
      <c r="B48" s="117">
        <v>7</v>
      </c>
      <c r="C48" s="108">
        <v>13.5</v>
      </c>
      <c r="D48" s="117">
        <v>-6.5</v>
      </c>
      <c r="E48" s="108">
        <v>2.5</v>
      </c>
      <c r="F48" s="117">
        <v>1.5</v>
      </c>
      <c r="G48" s="108">
        <v>4.5</v>
      </c>
      <c r="H48" s="117">
        <v>3.6</v>
      </c>
      <c r="I48" s="108">
        <v>0.9</v>
      </c>
      <c r="J48" s="118">
        <v>28.2</v>
      </c>
      <c r="K48" s="108">
        <v>10.7</v>
      </c>
      <c r="L48" s="119">
        <v>17.5</v>
      </c>
      <c r="M48" s="120">
        <v>4.3</v>
      </c>
      <c r="N48" s="121">
        <v>1.87</v>
      </c>
      <c r="O48" s="122">
        <v>1.43</v>
      </c>
      <c r="P48" s="114"/>
      <c r="Q48" s="115"/>
    </row>
    <row r="49" spans="1:17" s="116" customFormat="1" ht="18.75" customHeight="1">
      <c r="A49" s="93" t="s">
        <v>87</v>
      </c>
      <c r="B49" s="117">
        <v>9.1</v>
      </c>
      <c r="C49" s="108">
        <v>9.6999999999999993</v>
      </c>
      <c r="D49" s="117">
        <v>-0.6</v>
      </c>
      <c r="E49" s="108">
        <v>2.1</v>
      </c>
      <c r="F49" s="117">
        <v>1</v>
      </c>
      <c r="G49" s="108">
        <v>4.2</v>
      </c>
      <c r="H49" s="117">
        <v>3.4</v>
      </c>
      <c r="I49" s="108">
        <v>0.8</v>
      </c>
      <c r="J49" s="118">
        <v>26.6</v>
      </c>
      <c r="K49" s="108">
        <v>11.5</v>
      </c>
      <c r="L49" s="119">
        <v>15.1</v>
      </c>
      <c r="M49" s="120">
        <v>5.5</v>
      </c>
      <c r="N49" s="121">
        <v>2.09</v>
      </c>
      <c r="O49" s="122">
        <v>1.43</v>
      </c>
      <c r="P49" s="114"/>
      <c r="Q49" s="115"/>
    </row>
    <row r="50" spans="1:17" s="116" customFormat="1" ht="18.75" customHeight="1">
      <c r="A50" s="93" t="s">
        <v>88</v>
      </c>
      <c r="B50" s="117">
        <v>8.9</v>
      </c>
      <c r="C50" s="108">
        <v>11.5</v>
      </c>
      <c r="D50" s="117">
        <v>-2.7</v>
      </c>
      <c r="E50" s="108">
        <v>1.6</v>
      </c>
      <c r="F50" s="117">
        <v>0.5</v>
      </c>
      <c r="G50" s="108">
        <v>2.4</v>
      </c>
      <c r="H50" s="117">
        <v>1.9</v>
      </c>
      <c r="I50" s="108">
        <v>0.5</v>
      </c>
      <c r="J50" s="118">
        <v>23.1</v>
      </c>
      <c r="K50" s="108">
        <v>10.6</v>
      </c>
      <c r="L50" s="119">
        <v>12.5</v>
      </c>
      <c r="M50" s="120">
        <v>4.8</v>
      </c>
      <c r="N50" s="121">
        <v>1.75</v>
      </c>
      <c r="O50" s="122">
        <v>1.61</v>
      </c>
      <c r="P50" s="114"/>
      <c r="Q50" s="115"/>
    </row>
    <row r="51" spans="1:17" s="116" customFormat="1" ht="18.75" customHeight="1">
      <c r="A51" s="93" t="s">
        <v>89</v>
      </c>
      <c r="B51" s="117">
        <v>8.4</v>
      </c>
      <c r="C51" s="108">
        <v>12</v>
      </c>
      <c r="D51" s="117">
        <v>-3.6</v>
      </c>
      <c r="E51" s="108">
        <v>2.2999999999999998</v>
      </c>
      <c r="F51" s="117">
        <v>1.5</v>
      </c>
      <c r="G51" s="108">
        <v>3.9</v>
      </c>
      <c r="H51" s="117">
        <v>3.1</v>
      </c>
      <c r="I51" s="108">
        <v>0.8</v>
      </c>
      <c r="J51" s="118">
        <v>27</v>
      </c>
      <c r="K51" s="108">
        <v>12.1</v>
      </c>
      <c r="L51" s="119">
        <v>14.9</v>
      </c>
      <c r="M51" s="120">
        <v>4.5</v>
      </c>
      <c r="N51" s="121">
        <v>1.75</v>
      </c>
      <c r="O51" s="122">
        <v>1.63</v>
      </c>
      <c r="P51" s="114"/>
      <c r="Q51" s="115"/>
    </row>
    <row r="52" spans="1:17" s="116" customFormat="1" ht="18.75" customHeight="1">
      <c r="A52" s="93" t="s">
        <v>90</v>
      </c>
      <c r="B52" s="117">
        <v>8.9</v>
      </c>
      <c r="C52" s="108">
        <v>11.4</v>
      </c>
      <c r="D52" s="117">
        <v>-2.5</v>
      </c>
      <c r="E52" s="108">
        <v>2.4</v>
      </c>
      <c r="F52" s="117">
        <v>1</v>
      </c>
      <c r="G52" s="108">
        <v>3.1</v>
      </c>
      <c r="H52" s="117">
        <v>2.4</v>
      </c>
      <c r="I52" s="108">
        <v>0.6</v>
      </c>
      <c r="J52" s="118">
        <v>26.5</v>
      </c>
      <c r="K52" s="108">
        <v>9.1</v>
      </c>
      <c r="L52" s="119">
        <v>17.399999999999999</v>
      </c>
      <c r="M52" s="120">
        <v>5</v>
      </c>
      <c r="N52" s="121">
        <v>1.88</v>
      </c>
      <c r="O52" s="122">
        <v>1.62</v>
      </c>
      <c r="P52" s="114"/>
      <c r="Q52" s="115"/>
    </row>
    <row r="53" spans="1:17" s="116" customFormat="1" ht="18.75" customHeight="1">
      <c r="A53" s="93" t="s">
        <v>91</v>
      </c>
      <c r="B53" s="117">
        <v>8.1999999999999993</v>
      </c>
      <c r="C53" s="108">
        <v>11.9</v>
      </c>
      <c r="D53" s="117">
        <v>-3.7</v>
      </c>
      <c r="E53" s="108">
        <v>2.5</v>
      </c>
      <c r="F53" s="117">
        <v>0.9</v>
      </c>
      <c r="G53" s="108">
        <v>3.7</v>
      </c>
      <c r="H53" s="117">
        <v>3.2</v>
      </c>
      <c r="I53" s="108">
        <v>0.5</v>
      </c>
      <c r="J53" s="118">
        <v>27.1</v>
      </c>
      <c r="K53" s="108">
        <v>9.6999999999999993</v>
      </c>
      <c r="L53" s="119">
        <v>17.399999999999999</v>
      </c>
      <c r="M53" s="120">
        <v>4.8</v>
      </c>
      <c r="N53" s="121">
        <v>1.86</v>
      </c>
      <c r="O53" s="122">
        <v>1.53</v>
      </c>
      <c r="P53" s="114"/>
      <c r="Q53" s="115"/>
    </row>
    <row r="54" spans="1:17" s="116" customFormat="1" ht="18.75" customHeight="1">
      <c r="A54" s="93" t="s">
        <v>92</v>
      </c>
      <c r="B54" s="117">
        <v>8.8000000000000007</v>
      </c>
      <c r="C54" s="108">
        <v>11.6</v>
      </c>
      <c r="D54" s="117">
        <v>-2.8</v>
      </c>
      <c r="E54" s="108">
        <v>2.7</v>
      </c>
      <c r="F54" s="117">
        <v>1.2</v>
      </c>
      <c r="G54" s="108">
        <v>3.1</v>
      </c>
      <c r="H54" s="117">
        <v>2.2999999999999998</v>
      </c>
      <c r="I54" s="108">
        <v>0.8</v>
      </c>
      <c r="J54" s="118">
        <v>31.5</v>
      </c>
      <c r="K54" s="108">
        <v>11.9</v>
      </c>
      <c r="L54" s="119">
        <v>19.600000000000001</v>
      </c>
      <c r="M54" s="120">
        <v>5.0999999999999996</v>
      </c>
      <c r="N54" s="121">
        <v>2.16</v>
      </c>
      <c r="O54" s="122">
        <v>1.67</v>
      </c>
      <c r="P54" s="114"/>
      <c r="Q54" s="115"/>
    </row>
    <row r="55" spans="1:17" s="116" customFormat="1" ht="18.75" customHeight="1">
      <c r="A55" s="93" t="s">
        <v>93</v>
      </c>
      <c r="B55" s="117">
        <v>8.8000000000000007</v>
      </c>
      <c r="C55" s="108">
        <v>12.6</v>
      </c>
      <c r="D55" s="117">
        <v>-3.8</v>
      </c>
      <c r="E55" s="108">
        <v>1.9</v>
      </c>
      <c r="F55" s="117">
        <v>0.9</v>
      </c>
      <c r="G55" s="108">
        <v>3.4</v>
      </c>
      <c r="H55" s="117">
        <v>2.8</v>
      </c>
      <c r="I55" s="108">
        <v>0.7</v>
      </c>
      <c r="J55" s="118">
        <v>27.5</v>
      </c>
      <c r="K55" s="108">
        <v>10.4</v>
      </c>
      <c r="L55" s="119">
        <v>17</v>
      </c>
      <c r="M55" s="120">
        <v>4.8</v>
      </c>
      <c r="N55" s="121">
        <v>1.85</v>
      </c>
      <c r="O55" s="122">
        <v>1.64</v>
      </c>
      <c r="P55" s="114"/>
      <c r="Q55" s="115"/>
    </row>
    <row r="56" spans="1:17" s="116" customFormat="1" ht="18.75" customHeight="1">
      <c r="A56" s="93" t="s">
        <v>94</v>
      </c>
      <c r="B56" s="117">
        <v>12.2</v>
      </c>
      <c r="C56" s="108">
        <v>7.6</v>
      </c>
      <c r="D56" s="117">
        <v>4.5999999999999996</v>
      </c>
      <c r="E56" s="108">
        <v>2.7</v>
      </c>
      <c r="F56" s="117">
        <v>0.9</v>
      </c>
      <c r="G56" s="108">
        <v>4.3</v>
      </c>
      <c r="H56" s="117">
        <v>3.6</v>
      </c>
      <c r="I56" s="108">
        <v>0.6</v>
      </c>
      <c r="J56" s="118">
        <v>28.8</v>
      </c>
      <c r="K56" s="108">
        <v>13.8</v>
      </c>
      <c r="L56" s="119">
        <v>15</v>
      </c>
      <c r="M56" s="120">
        <v>6.3</v>
      </c>
      <c r="N56" s="121">
        <v>2.59</v>
      </c>
      <c r="O56" s="122">
        <v>1.9</v>
      </c>
      <c r="P56" s="114"/>
      <c r="Q56" s="115"/>
    </row>
    <row r="57" spans="1:17" s="116" customFormat="1" ht="18.75" customHeight="1">
      <c r="A57" s="135"/>
      <c r="B57" s="123"/>
      <c r="C57" s="124"/>
      <c r="D57" s="136"/>
      <c r="E57" s="137"/>
      <c r="F57" s="138"/>
      <c r="G57" s="137"/>
      <c r="H57" s="137"/>
      <c r="I57" s="137"/>
      <c r="J57" s="139"/>
      <c r="K57" s="137"/>
      <c r="L57" s="140"/>
      <c r="M57" s="137"/>
      <c r="N57" s="141"/>
      <c r="O57" s="142"/>
      <c r="P57" s="114"/>
    </row>
    <row r="58" spans="1:17">
      <c r="A58" s="125" t="s">
        <v>469</v>
      </c>
      <c r="B58" s="126"/>
      <c r="C58" s="126"/>
      <c r="D58" s="127"/>
      <c r="E58" s="126"/>
      <c r="F58" s="126"/>
      <c r="G58" s="126"/>
      <c r="H58" s="126"/>
      <c r="I58" s="126"/>
      <c r="J58" s="126"/>
      <c r="K58" s="126"/>
      <c r="L58" s="126"/>
      <c r="M58" s="126"/>
      <c r="N58" s="128"/>
      <c r="O58" s="129"/>
      <c r="P58" s="126"/>
    </row>
    <row r="59" spans="1:17">
      <c r="A59" s="130" t="s">
        <v>119</v>
      </c>
      <c r="B59" s="88"/>
      <c r="C59" s="88"/>
      <c r="D59" s="131"/>
      <c r="E59" s="88"/>
      <c r="F59" s="88"/>
      <c r="G59" s="88"/>
      <c r="H59" s="88"/>
      <c r="I59" s="88"/>
      <c r="J59" s="88"/>
      <c r="K59" s="88"/>
      <c r="L59" s="126"/>
      <c r="M59" s="88"/>
      <c r="N59" s="90"/>
      <c r="O59" s="89"/>
    </row>
    <row r="60" spans="1:17">
      <c r="A60" s="130"/>
      <c r="B60" s="88"/>
      <c r="C60" s="88"/>
      <c r="D60" s="131"/>
      <c r="E60" s="88"/>
      <c r="F60" s="88"/>
      <c r="G60" s="88"/>
      <c r="H60" s="88"/>
      <c r="I60" s="88"/>
      <c r="J60" s="88"/>
      <c r="K60" s="88"/>
      <c r="L60" s="132"/>
      <c r="M60" s="88"/>
      <c r="N60" s="90"/>
      <c r="O60" s="89"/>
    </row>
    <row r="61" spans="1:17">
      <c r="A61" s="130"/>
      <c r="B61" s="88"/>
      <c r="C61" s="88"/>
      <c r="D61" s="131"/>
      <c r="E61" s="88"/>
      <c r="F61" s="88"/>
      <c r="G61" s="88"/>
      <c r="H61" s="88"/>
      <c r="I61" s="88"/>
      <c r="J61" s="88"/>
      <c r="K61" s="88"/>
      <c r="L61" s="132"/>
      <c r="M61" s="88"/>
      <c r="N61" s="90"/>
      <c r="O61" s="89"/>
    </row>
    <row r="62" spans="1:17">
      <c r="A62" s="130"/>
      <c r="B62" s="88"/>
      <c r="C62" s="88"/>
      <c r="D62" s="131"/>
      <c r="E62" s="88"/>
      <c r="F62" s="88"/>
      <c r="G62" s="88"/>
      <c r="H62" s="88"/>
      <c r="I62" s="88"/>
      <c r="J62" s="88"/>
      <c r="K62" s="88"/>
      <c r="L62" s="88"/>
      <c r="M62" s="88"/>
      <c r="N62" s="90"/>
      <c r="O62" s="89"/>
    </row>
    <row r="65" spans="8:8">
      <c r="H65" s="133"/>
    </row>
  </sheetData>
  <mergeCells count="15">
    <mergeCell ref="B2:N2"/>
    <mergeCell ref="O6:O7"/>
    <mergeCell ref="J5:L5"/>
    <mergeCell ref="M5:M7"/>
    <mergeCell ref="N5:N7"/>
    <mergeCell ref="A6:A7"/>
    <mergeCell ref="J6:J8"/>
    <mergeCell ref="K6:K8"/>
    <mergeCell ref="L6:L8"/>
    <mergeCell ref="B5:B7"/>
    <mergeCell ref="C5:C7"/>
    <mergeCell ref="D5:D7"/>
    <mergeCell ref="E5:E7"/>
    <mergeCell ref="F5:F7"/>
    <mergeCell ref="G5:I5"/>
  </mergeCells>
  <phoneticPr fontId="2"/>
  <printOptions horizontalCentered="1"/>
  <pageMargins left="0.39370078740157483" right="0.39370078740157483" top="0.59055118110236227" bottom="0.59055118110236227" header="0.51181102362204722" footer="0.31496062992125984"/>
  <pageSetup paperSize="8" scale="76" firstPageNumber="12" pageOrder="overThenDown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H99"/>
  <sheetViews>
    <sheetView view="pageBreakPreview" zoomScale="70" zoomScaleNormal="100" zoomScaleSheetLayoutView="70" workbookViewId="0">
      <pane xSplit="2" ySplit="5" topLeftCell="AI6" activePane="bottomRight" state="frozen"/>
      <selection pane="topRight" activeCell="B1" sqref="B1"/>
      <selection pane="bottomLeft" activeCell="A5" sqref="A5"/>
      <selection pane="bottomRight" activeCell="I12" sqref="I12"/>
    </sheetView>
  </sheetViews>
  <sheetFormatPr defaultRowHeight="13.5"/>
  <cols>
    <col min="1" max="1" width="4.875" style="132" customWidth="1"/>
    <col min="2" max="2" width="4.125" style="115" customWidth="1"/>
    <col min="3" max="3" width="9.625" style="132" customWidth="1"/>
    <col min="4" max="14" width="9" style="132"/>
    <col min="15" max="15" width="9" style="132" customWidth="1"/>
    <col min="16" max="16" width="4.875" style="132" customWidth="1"/>
    <col min="17" max="17" width="4.25" style="115" customWidth="1"/>
    <col min="18" max="30" width="9" style="132"/>
    <col min="31" max="31" width="4.375" style="132" customWidth="1"/>
    <col min="32" max="32" width="4.625" style="115" customWidth="1"/>
    <col min="33" max="45" width="9" style="132"/>
    <col min="46" max="46" width="4.625" style="132" customWidth="1"/>
    <col min="47" max="47" width="4.25" style="115" customWidth="1"/>
    <col min="48" max="16384" width="9" style="132"/>
  </cols>
  <sheetData>
    <row r="1" spans="1:60" ht="14.25" customHeight="1"/>
    <row r="2" spans="1:60" ht="24">
      <c r="B2" s="383" t="s">
        <v>474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F2" s="383" t="s">
        <v>475</v>
      </c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</row>
    <row r="3" spans="1:60">
      <c r="O3" s="153" t="s">
        <v>0</v>
      </c>
      <c r="AD3" s="153" t="s">
        <v>0</v>
      </c>
      <c r="AS3" s="153"/>
      <c r="BH3" s="153" t="s">
        <v>0</v>
      </c>
    </row>
    <row r="4" spans="1:60" s="156" customFormat="1">
      <c r="A4" s="381" t="s">
        <v>120</v>
      </c>
      <c r="B4" s="382"/>
      <c r="C4" s="154" t="s">
        <v>121</v>
      </c>
      <c r="D4" s="154" t="s">
        <v>122</v>
      </c>
      <c r="E4" s="154" t="s">
        <v>123</v>
      </c>
      <c r="F4" s="154" t="s">
        <v>124</v>
      </c>
      <c r="G4" s="154" t="s">
        <v>125</v>
      </c>
      <c r="H4" s="154" t="s">
        <v>126</v>
      </c>
      <c r="I4" s="154" t="s">
        <v>127</v>
      </c>
      <c r="J4" s="154" t="s">
        <v>128</v>
      </c>
      <c r="K4" s="154" t="s">
        <v>129</v>
      </c>
      <c r="L4" s="154" t="s">
        <v>130</v>
      </c>
      <c r="M4" s="154" t="s">
        <v>131</v>
      </c>
      <c r="N4" s="154" t="s">
        <v>132</v>
      </c>
      <c r="O4" s="154" t="s">
        <v>133</v>
      </c>
      <c r="P4" s="381" t="s">
        <v>120</v>
      </c>
      <c r="Q4" s="382"/>
      <c r="R4" s="154" t="s">
        <v>121</v>
      </c>
      <c r="S4" s="154" t="s">
        <v>122</v>
      </c>
      <c r="T4" s="154" t="s">
        <v>123</v>
      </c>
      <c r="U4" s="154" t="s">
        <v>124</v>
      </c>
      <c r="V4" s="154" t="s">
        <v>125</v>
      </c>
      <c r="W4" s="154" t="s">
        <v>126</v>
      </c>
      <c r="X4" s="154" t="s">
        <v>127</v>
      </c>
      <c r="Y4" s="154" t="s">
        <v>128</v>
      </c>
      <c r="Z4" s="154" t="s">
        <v>129</v>
      </c>
      <c r="AA4" s="154" t="s">
        <v>130</v>
      </c>
      <c r="AB4" s="154" t="s">
        <v>131</v>
      </c>
      <c r="AC4" s="154" t="s">
        <v>132</v>
      </c>
      <c r="AD4" s="154" t="s">
        <v>133</v>
      </c>
      <c r="AE4" s="381" t="s">
        <v>120</v>
      </c>
      <c r="AF4" s="382"/>
      <c r="AG4" s="154" t="s">
        <v>107</v>
      </c>
      <c r="AH4" s="154" t="s">
        <v>122</v>
      </c>
      <c r="AI4" s="154" t="s">
        <v>123</v>
      </c>
      <c r="AJ4" s="154" t="s">
        <v>124</v>
      </c>
      <c r="AK4" s="154" t="s">
        <v>125</v>
      </c>
      <c r="AL4" s="154" t="s">
        <v>126</v>
      </c>
      <c r="AM4" s="154" t="s">
        <v>127</v>
      </c>
      <c r="AN4" s="154" t="s">
        <v>128</v>
      </c>
      <c r="AO4" s="154" t="s">
        <v>129</v>
      </c>
      <c r="AP4" s="154" t="s">
        <v>130</v>
      </c>
      <c r="AQ4" s="154" t="s">
        <v>131</v>
      </c>
      <c r="AR4" s="154" t="s">
        <v>132</v>
      </c>
      <c r="AS4" s="154" t="s">
        <v>133</v>
      </c>
      <c r="AT4" s="382" t="s">
        <v>120</v>
      </c>
      <c r="AU4" s="382"/>
      <c r="AV4" s="154" t="s">
        <v>107</v>
      </c>
      <c r="AW4" s="154" t="s">
        <v>122</v>
      </c>
      <c r="AX4" s="154" t="s">
        <v>123</v>
      </c>
      <c r="AY4" s="154" t="s">
        <v>124</v>
      </c>
      <c r="AZ4" s="154" t="s">
        <v>125</v>
      </c>
      <c r="BA4" s="154" t="s">
        <v>126</v>
      </c>
      <c r="BB4" s="154" t="s">
        <v>127</v>
      </c>
      <c r="BC4" s="154" t="s">
        <v>128</v>
      </c>
      <c r="BD4" s="154" t="s">
        <v>129</v>
      </c>
      <c r="BE4" s="154" t="s">
        <v>130</v>
      </c>
      <c r="BF4" s="154" t="s">
        <v>131</v>
      </c>
      <c r="BG4" s="154" t="s">
        <v>132</v>
      </c>
      <c r="BH4" s="155" t="s">
        <v>133</v>
      </c>
    </row>
    <row r="5" spans="1:60" s="157" customFormat="1" ht="14.25">
      <c r="F5" s="158" t="s">
        <v>134</v>
      </c>
      <c r="G5" s="158"/>
      <c r="H5" s="158" t="s">
        <v>135</v>
      </c>
      <c r="I5" s="158"/>
      <c r="J5" s="158" t="s">
        <v>136</v>
      </c>
      <c r="K5" s="158"/>
      <c r="L5" s="158" t="s">
        <v>137</v>
      </c>
      <c r="O5" s="159"/>
      <c r="U5" s="158" t="s">
        <v>138</v>
      </c>
      <c r="V5" s="158"/>
      <c r="W5" s="158" t="s">
        <v>139</v>
      </c>
      <c r="X5" s="158"/>
      <c r="Y5" s="158" t="s">
        <v>136</v>
      </c>
      <c r="Z5" s="158"/>
      <c r="AA5" s="158" t="s">
        <v>137</v>
      </c>
      <c r="AD5" s="159"/>
      <c r="AJ5" s="158" t="s">
        <v>140</v>
      </c>
      <c r="AK5" s="158" t="s">
        <v>141</v>
      </c>
      <c r="AL5" s="158" t="s">
        <v>142</v>
      </c>
      <c r="AM5" s="158" t="s">
        <v>143</v>
      </c>
      <c r="AN5" s="158" t="s">
        <v>144</v>
      </c>
      <c r="AO5" s="158" t="s">
        <v>137</v>
      </c>
      <c r="AS5" s="160"/>
      <c r="AY5" s="158" t="s">
        <v>138</v>
      </c>
      <c r="AZ5" s="158"/>
      <c r="BA5" s="158" t="s">
        <v>145</v>
      </c>
      <c r="BB5" s="158"/>
      <c r="BC5" s="158" t="s">
        <v>144</v>
      </c>
      <c r="BD5" s="158"/>
      <c r="BE5" s="158" t="s">
        <v>137</v>
      </c>
    </row>
    <row r="6" spans="1:60">
      <c r="A6" s="132" t="s">
        <v>22</v>
      </c>
      <c r="B6" s="115">
        <v>25</v>
      </c>
      <c r="C6" s="161">
        <v>147055</v>
      </c>
      <c r="D6" s="161">
        <v>15760</v>
      </c>
      <c r="E6" s="161">
        <v>13662</v>
      </c>
      <c r="F6" s="161">
        <v>14954</v>
      </c>
      <c r="G6" s="161">
        <v>12823</v>
      </c>
      <c r="H6" s="161">
        <v>12306</v>
      </c>
      <c r="I6" s="161">
        <v>10517</v>
      </c>
      <c r="J6" s="161">
        <v>11326</v>
      </c>
      <c r="K6" s="161">
        <v>11327</v>
      </c>
      <c r="L6" s="161">
        <v>12129</v>
      </c>
      <c r="M6" s="161">
        <v>11487</v>
      </c>
      <c r="N6" s="161">
        <v>10687</v>
      </c>
      <c r="O6" s="162">
        <v>10077</v>
      </c>
      <c r="P6" s="132" t="s">
        <v>22</v>
      </c>
      <c r="Q6" s="115">
        <v>25</v>
      </c>
      <c r="R6" s="161">
        <v>42745</v>
      </c>
      <c r="S6" s="163" t="s">
        <v>471</v>
      </c>
      <c r="T6" s="163" t="s">
        <v>471</v>
      </c>
      <c r="U6" s="163" t="s">
        <v>471</v>
      </c>
      <c r="V6" s="163" t="s">
        <v>471</v>
      </c>
      <c r="W6" s="163" t="s">
        <v>471</v>
      </c>
      <c r="X6" s="163" t="s">
        <v>471</v>
      </c>
      <c r="Y6" s="163" t="s">
        <v>471</v>
      </c>
      <c r="Z6" s="163" t="s">
        <v>471</v>
      </c>
      <c r="AA6" s="163" t="s">
        <v>471</v>
      </c>
      <c r="AB6" s="163" t="s">
        <v>471</v>
      </c>
      <c r="AC6" s="163" t="s">
        <v>471</v>
      </c>
      <c r="AD6" s="164" t="s">
        <v>471</v>
      </c>
      <c r="AE6" s="132" t="s">
        <v>22</v>
      </c>
      <c r="AF6" s="115">
        <v>25</v>
      </c>
      <c r="AG6" s="161">
        <v>8178</v>
      </c>
      <c r="AH6" s="163" t="s">
        <v>471</v>
      </c>
      <c r="AI6" s="163" t="s">
        <v>471</v>
      </c>
      <c r="AJ6" s="163" t="s">
        <v>471</v>
      </c>
      <c r="AK6" s="163" t="s">
        <v>471</v>
      </c>
      <c r="AL6" s="163" t="s">
        <v>471</v>
      </c>
      <c r="AM6" s="163" t="s">
        <v>471</v>
      </c>
      <c r="AN6" s="163" t="s">
        <v>471</v>
      </c>
      <c r="AO6" s="163" t="s">
        <v>471</v>
      </c>
      <c r="AP6" s="163" t="s">
        <v>471</v>
      </c>
      <c r="AQ6" s="163" t="s">
        <v>471</v>
      </c>
      <c r="AR6" s="163" t="s">
        <v>471</v>
      </c>
      <c r="AS6" s="164" t="s">
        <v>471</v>
      </c>
      <c r="AT6" s="132" t="s">
        <v>22</v>
      </c>
      <c r="AU6" s="115">
        <v>25</v>
      </c>
      <c r="AV6" s="161">
        <v>11449</v>
      </c>
      <c r="AW6" s="161">
        <v>951</v>
      </c>
      <c r="AX6" s="161">
        <v>999</v>
      </c>
      <c r="AY6" s="161">
        <v>1090</v>
      </c>
      <c r="AZ6" s="161">
        <v>959</v>
      </c>
      <c r="BA6" s="161">
        <v>887</v>
      </c>
      <c r="BB6" s="161">
        <v>859</v>
      </c>
      <c r="BC6" s="161">
        <v>975</v>
      </c>
      <c r="BD6" s="161">
        <v>886</v>
      </c>
      <c r="BE6" s="161">
        <v>975</v>
      </c>
      <c r="BF6" s="161">
        <v>942</v>
      </c>
      <c r="BG6" s="161">
        <v>940</v>
      </c>
      <c r="BH6" s="161">
        <v>986</v>
      </c>
    </row>
    <row r="7" spans="1:60">
      <c r="B7" s="115">
        <v>30</v>
      </c>
      <c r="C7" s="161">
        <v>103678</v>
      </c>
      <c r="D7" s="161">
        <v>11779</v>
      </c>
      <c r="E7" s="161">
        <v>9169</v>
      </c>
      <c r="F7" s="161">
        <v>10455</v>
      </c>
      <c r="G7" s="161">
        <v>9252</v>
      </c>
      <c r="H7" s="161">
        <v>8947</v>
      </c>
      <c r="I7" s="161">
        <v>8172</v>
      </c>
      <c r="J7" s="161">
        <v>8101</v>
      </c>
      <c r="K7" s="161">
        <v>8072</v>
      </c>
      <c r="L7" s="161">
        <v>7920</v>
      </c>
      <c r="M7" s="161">
        <v>7593</v>
      </c>
      <c r="N7" s="161">
        <v>7063</v>
      </c>
      <c r="O7" s="162">
        <v>7155</v>
      </c>
      <c r="Q7" s="115">
        <v>30</v>
      </c>
      <c r="R7" s="161">
        <v>32729</v>
      </c>
      <c r="S7" s="161">
        <v>3072</v>
      </c>
      <c r="T7" s="161">
        <v>2751</v>
      </c>
      <c r="U7" s="161">
        <v>2961</v>
      </c>
      <c r="V7" s="161">
        <v>2809</v>
      </c>
      <c r="W7" s="161">
        <v>2985</v>
      </c>
      <c r="X7" s="161">
        <v>2649</v>
      </c>
      <c r="Y7" s="161">
        <v>2645</v>
      </c>
      <c r="Z7" s="161">
        <v>2482</v>
      </c>
      <c r="AA7" s="161">
        <v>2412</v>
      </c>
      <c r="AB7" s="161">
        <v>2470</v>
      </c>
      <c r="AC7" s="161">
        <v>2715</v>
      </c>
      <c r="AD7" s="162">
        <v>2778</v>
      </c>
      <c r="AF7" s="115">
        <v>30</v>
      </c>
      <c r="AG7" s="161">
        <v>3995</v>
      </c>
      <c r="AH7" s="161">
        <v>484</v>
      </c>
      <c r="AI7" s="161">
        <v>448</v>
      </c>
      <c r="AJ7" s="161">
        <v>426</v>
      </c>
      <c r="AK7" s="161">
        <v>343</v>
      </c>
      <c r="AL7" s="161">
        <v>353</v>
      </c>
      <c r="AM7" s="161">
        <v>322</v>
      </c>
      <c r="AN7" s="161">
        <v>292</v>
      </c>
      <c r="AO7" s="161">
        <v>207</v>
      </c>
      <c r="AP7" s="161">
        <v>183</v>
      </c>
      <c r="AQ7" s="161">
        <v>240</v>
      </c>
      <c r="AR7" s="161">
        <v>298</v>
      </c>
      <c r="AS7" s="162">
        <v>399</v>
      </c>
      <c r="AU7" s="115">
        <v>30</v>
      </c>
      <c r="AV7" s="161">
        <v>10827</v>
      </c>
      <c r="AW7" s="161">
        <v>966</v>
      </c>
      <c r="AX7" s="161">
        <v>935</v>
      </c>
      <c r="AY7" s="161">
        <v>1035</v>
      </c>
      <c r="AZ7" s="161">
        <v>910</v>
      </c>
      <c r="BA7" s="161">
        <v>835</v>
      </c>
      <c r="BB7" s="161">
        <v>824</v>
      </c>
      <c r="BC7" s="161">
        <v>858</v>
      </c>
      <c r="BD7" s="161">
        <v>950</v>
      </c>
      <c r="BE7" s="161">
        <v>867</v>
      </c>
      <c r="BF7" s="161">
        <v>828</v>
      </c>
      <c r="BG7" s="161">
        <v>880</v>
      </c>
      <c r="BH7" s="161">
        <v>939</v>
      </c>
    </row>
    <row r="8" spans="1:60">
      <c r="B8" s="115">
        <v>35</v>
      </c>
      <c r="C8" s="161">
        <v>93852</v>
      </c>
      <c r="D8" s="161">
        <v>9829</v>
      </c>
      <c r="E8" s="161">
        <v>8244</v>
      </c>
      <c r="F8" s="161">
        <v>9173</v>
      </c>
      <c r="G8" s="161">
        <v>8655</v>
      </c>
      <c r="H8" s="161">
        <v>8114</v>
      </c>
      <c r="I8" s="161">
        <v>7343</v>
      </c>
      <c r="J8" s="161">
        <v>7373</v>
      </c>
      <c r="K8" s="161">
        <v>7438</v>
      </c>
      <c r="L8" s="161">
        <v>7204</v>
      </c>
      <c r="M8" s="161">
        <v>7016</v>
      </c>
      <c r="N8" s="161">
        <v>6647</v>
      </c>
      <c r="O8" s="162">
        <v>6816</v>
      </c>
      <c r="Q8" s="115">
        <v>35</v>
      </c>
      <c r="R8" s="161">
        <v>31509</v>
      </c>
      <c r="S8" s="161">
        <v>3063</v>
      </c>
      <c r="T8" s="161">
        <v>2613</v>
      </c>
      <c r="U8" s="161">
        <v>2682</v>
      </c>
      <c r="V8" s="161">
        <v>3144</v>
      </c>
      <c r="W8" s="161">
        <v>2800</v>
      </c>
      <c r="X8" s="161">
        <v>2508</v>
      </c>
      <c r="Y8" s="161">
        <v>2406</v>
      </c>
      <c r="Z8" s="161">
        <v>2457</v>
      </c>
      <c r="AA8" s="161">
        <v>2237</v>
      </c>
      <c r="AB8" s="161">
        <v>2497</v>
      </c>
      <c r="AC8" s="161">
        <v>2409</v>
      </c>
      <c r="AD8" s="162">
        <v>2693</v>
      </c>
      <c r="AF8" s="115">
        <v>35</v>
      </c>
      <c r="AG8" s="161">
        <v>2831</v>
      </c>
      <c r="AH8" s="161">
        <v>344</v>
      </c>
      <c r="AI8" s="161">
        <v>279</v>
      </c>
      <c r="AJ8" s="161">
        <v>286</v>
      </c>
      <c r="AK8" s="161">
        <v>234</v>
      </c>
      <c r="AL8" s="161">
        <v>238</v>
      </c>
      <c r="AM8" s="161">
        <v>205</v>
      </c>
      <c r="AN8" s="161">
        <v>187</v>
      </c>
      <c r="AO8" s="161">
        <v>192</v>
      </c>
      <c r="AP8" s="161">
        <v>156</v>
      </c>
      <c r="AQ8" s="161">
        <v>189</v>
      </c>
      <c r="AR8" s="161">
        <v>218</v>
      </c>
      <c r="AS8" s="162">
        <v>303</v>
      </c>
      <c r="AU8" s="115">
        <v>35</v>
      </c>
      <c r="AV8" s="161">
        <v>11866</v>
      </c>
      <c r="AW8" s="161">
        <v>964</v>
      </c>
      <c r="AX8" s="161">
        <v>1078</v>
      </c>
      <c r="AY8" s="161">
        <v>1040</v>
      </c>
      <c r="AZ8" s="161">
        <v>1034</v>
      </c>
      <c r="BA8" s="161">
        <v>947</v>
      </c>
      <c r="BB8" s="161">
        <v>921</v>
      </c>
      <c r="BC8" s="161">
        <v>1002</v>
      </c>
      <c r="BD8" s="161">
        <v>996</v>
      </c>
      <c r="BE8" s="161">
        <v>983</v>
      </c>
      <c r="BF8" s="161">
        <v>870</v>
      </c>
      <c r="BG8" s="161">
        <v>987</v>
      </c>
      <c r="BH8" s="161">
        <v>1044</v>
      </c>
    </row>
    <row r="9" spans="1:60">
      <c r="B9" s="115">
        <v>40</v>
      </c>
      <c r="C9" s="161">
        <v>96666</v>
      </c>
      <c r="D9" s="161">
        <v>8947</v>
      </c>
      <c r="E9" s="161">
        <v>8090</v>
      </c>
      <c r="F9" s="161">
        <v>8735</v>
      </c>
      <c r="G9" s="161">
        <v>8626</v>
      </c>
      <c r="H9" s="161">
        <v>8237</v>
      </c>
      <c r="I9" s="161">
        <v>7953</v>
      </c>
      <c r="J9" s="161">
        <v>7809</v>
      </c>
      <c r="K9" s="161">
        <v>7905</v>
      </c>
      <c r="L9" s="161">
        <v>7865</v>
      </c>
      <c r="M9" s="161">
        <v>7759</v>
      </c>
      <c r="N9" s="161">
        <v>7355</v>
      </c>
      <c r="O9" s="162">
        <v>7385</v>
      </c>
      <c r="Q9" s="115">
        <v>40</v>
      </c>
      <c r="R9" s="161">
        <v>31779</v>
      </c>
      <c r="S9" s="161">
        <v>2842</v>
      </c>
      <c r="T9" s="161">
        <v>2573</v>
      </c>
      <c r="U9" s="161">
        <v>3276</v>
      </c>
      <c r="V9" s="161">
        <v>2847</v>
      </c>
      <c r="W9" s="161">
        <v>2745</v>
      </c>
      <c r="X9" s="161">
        <v>2583</v>
      </c>
      <c r="Y9" s="161">
        <v>2458</v>
      </c>
      <c r="Z9" s="161">
        <v>2460</v>
      </c>
      <c r="AA9" s="161">
        <v>2268</v>
      </c>
      <c r="AB9" s="161">
        <v>2458</v>
      </c>
      <c r="AC9" s="161">
        <v>2515</v>
      </c>
      <c r="AD9" s="162">
        <v>2751</v>
      </c>
      <c r="AF9" s="115">
        <v>40</v>
      </c>
      <c r="AG9" s="161">
        <v>1881</v>
      </c>
      <c r="AH9" s="161">
        <v>220</v>
      </c>
      <c r="AI9" s="161">
        <v>180</v>
      </c>
      <c r="AJ9" s="161">
        <v>169</v>
      </c>
      <c r="AK9" s="161">
        <v>155</v>
      </c>
      <c r="AL9" s="161">
        <v>133</v>
      </c>
      <c r="AM9" s="161">
        <v>168</v>
      </c>
      <c r="AN9" s="161">
        <v>144</v>
      </c>
      <c r="AO9" s="161">
        <v>136</v>
      </c>
      <c r="AP9" s="161">
        <v>137</v>
      </c>
      <c r="AQ9" s="161">
        <v>136</v>
      </c>
      <c r="AR9" s="161">
        <v>134</v>
      </c>
      <c r="AS9" s="162">
        <v>169</v>
      </c>
      <c r="AU9" s="115">
        <v>40</v>
      </c>
      <c r="AV9" s="161">
        <v>11167</v>
      </c>
      <c r="AW9" s="161">
        <v>1045</v>
      </c>
      <c r="AX9" s="161">
        <v>896</v>
      </c>
      <c r="AY9" s="161">
        <v>948</v>
      </c>
      <c r="AZ9" s="161">
        <v>998</v>
      </c>
      <c r="BA9" s="161">
        <v>923</v>
      </c>
      <c r="BB9" s="161">
        <v>868</v>
      </c>
      <c r="BC9" s="161">
        <v>974</v>
      </c>
      <c r="BD9" s="161">
        <v>938</v>
      </c>
      <c r="BE9" s="161">
        <v>931</v>
      </c>
      <c r="BF9" s="161">
        <v>852</v>
      </c>
      <c r="BG9" s="161">
        <v>867</v>
      </c>
      <c r="BH9" s="161">
        <v>927</v>
      </c>
    </row>
    <row r="10" spans="1:60">
      <c r="B10" s="115">
        <v>45</v>
      </c>
      <c r="C10" s="161">
        <v>91867</v>
      </c>
      <c r="D10" s="161">
        <v>8349</v>
      </c>
      <c r="E10" s="161">
        <v>7489</v>
      </c>
      <c r="F10" s="161">
        <v>8275</v>
      </c>
      <c r="G10" s="161">
        <v>8282</v>
      </c>
      <c r="H10" s="161">
        <v>8139</v>
      </c>
      <c r="I10" s="161">
        <v>7658</v>
      </c>
      <c r="J10" s="161">
        <v>7848</v>
      </c>
      <c r="K10" s="161">
        <v>7421</v>
      </c>
      <c r="L10" s="161">
        <v>7162</v>
      </c>
      <c r="M10" s="161">
        <v>6862</v>
      </c>
      <c r="N10" s="161">
        <v>6643</v>
      </c>
      <c r="O10" s="162">
        <v>7739</v>
      </c>
      <c r="Q10" s="115">
        <v>45</v>
      </c>
      <c r="R10" s="161">
        <v>31884</v>
      </c>
      <c r="S10" s="161">
        <v>3610</v>
      </c>
      <c r="T10" s="161">
        <v>2582</v>
      </c>
      <c r="U10" s="161">
        <v>2700</v>
      </c>
      <c r="V10" s="161">
        <v>2600</v>
      </c>
      <c r="W10" s="161">
        <v>2608</v>
      </c>
      <c r="X10" s="161">
        <v>2509</v>
      </c>
      <c r="Y10" s="161">
        <v>2661</v>
      </c>
      <c r="Z10" s="161">
        <v>2407</v>
      </c>
      <c r="AA10" s="161">
        <v>2438</v>
      </c>
      <c r="AB10" s="161">
        <v>2556</v>
      </c>
      <c r="AC10" s="161">
        <v>2540</v>
      </c>
      <c r="AD10" s="162">
        <v>2673</v>
      </c>
      <c r="AF10" s="115">
        <v>45</v>
      </c>
      <c r="AG10" s="161">
        <v>1201</v>
      </c>
      <c r="AH10" s="161">
        <v>121</v>
      </c>
      <c r="AI10" s="161">
        <v>89</v>
      </c>
      <c r="AJ10" s="161">
        <v>115</v>
      </c>
      <c r="AK10" s="161">
        <v>100</v>
      </c>
      <c r="AL10" s="161">
        <v>97</v>
      </c>
      <c r="AM10" s="161">
        <v>101</v>
      </c>
      <c r="AN10" s="161">
        <v>101</v>
      </c>
      <c r="AO10" s="161">
        <v>105</v>
      </c>
      <c r="AP10" s="161">
        <v>71</v>
      </c>
      <c r="AQ10" s="161">
        <v>106</v>
      </c>
      <c r="AR10" s="161">
        <v>91</v>
      </c>
      <c r="AS10" s="162">
        <v>104</v>
      </c>
      <c r="AU10" s="115">
        <v>45</v>
      </c>
      <c r="AV10" s="161">
        <v>9914</v>
      </c>
      <c r="AW10" s="161">
        <v>886</v>
      </c>
      <c r="AX10" s="161">
        <v>851</v>
      </c>
      <c r="AY10" s="161">
        <v>955</v>
      </c>
      <c r="AZ10" s="161">
        <v>902</v>
      </c>
      <c r="BA10" s="161">
        <v>809</v>
      </c>
      <c r="BB10" s="161">
        <v>722</v>
      </c>
      <c r="BC10" s="161">
        <v>846</v>
      </c>
      <c r="BD10" s="161">
        <v>801</v>
      </c>
      <c r="BE10" s="161">
        <v>792</v>
      </c>
      <c r="BF10" s="161">
        <v>821</v>
      </c>
      <c r="BG10" s="161">
        <v>747</v>
      </c>
      <c r="BH10" s="161">
        <v>782</v>
      </c>
    </row>
    <row r="11" spans="1:60">
      <c r="B11" s="115">
        <v>50</v>
      </c>
      <c r="C11" s="161">
        <v>89631</v>
      </c>
      <c r="D11" s="161">
        <v>7832</v>
      </c>
      <c r="E11" s="161">
        <v>7155</v>
      </c>
      <c r="F11" s="161">
        <v>7725</v>
      </c>
      <c r="G11" s="161">
        <v>7925</v>
      </c>
      <c r="H11" s="161">
        <v>7912</v>
      </c>
      <c r="I11" s="161">
        <v>7446</v>
      </c>
      <c r="J11" s="161">
        <v>7760</v>
      </c>
      <c r="K11" s="161">
        <v>7695</v>
      </c>
      <c r="L11" s="161">
        <v>7301</v>
      </c>
      <c r="M11" s="161">
        <v>7159</v>
      </c>
      <c r="N11" s="161">
        <v>6624</v>
      </c>
      <c r="O11" s="162">
        <v>7097</v>
      </c>
      <c r="Q11" s="115">
        <v>50</v>
      </c>
      <c r="R11" s="161">
        <v>31037</v>
      </c>
      <c r="S11" s="161">
        <v>2703</v>
      </c>
      <c r="T11" s="161">
        <v>2772</v>
      </c>
      <c r="U11" s="161">
        <v>2978</v>
      </c>
      <c r="V11" s="161">
        <v>2521</v>
      </c>
      <c r="W11" s="161">
        <v>2486</v>
      </c>
      <c r="X11" s="161">
        <v>2431</v>
      </c>
      <c r="Y11" s="161">
        <v>2500</v>
      </c>
      <c r="Z11" s="161">
        <v>2596</v>
      </c>
      <c r="AA11" s="161">
        <v>2433</v>
      </c>
      <c r="AB11" s="161">
        <v>2455</v>
      </c>
      <c r="AC11" s="161">
        <v>2506</v>
      </c>
      <c r="AD11" s="162">
        <v>2656</v>
      </c>
      <c r="AF11" s="115">
        <v>50</v>
      </c>
      <c r="AG11" s="161">
        <v>1007</v>
      </c>
      <c r="AH11" s="161">
        <v>86</v>
      </c>
      <c r="AI11" s="161">
        <v>92</v>
      </c>
      <c r="AJ11" s="161">
        <v>85</v>
      </c>
      <c r="AK11" s="161">
        <v>92</v>
      </c>
      <c r="AL11" s="161">
        <v>89</v>
      </c>
      <c r="AM11" s="161">
        <v>98</v>
      </c>
      <c r="AN11" s="161">
        <v>94</v>
      </c>
      <c r="AO11" s="161">
        <v>77</v>
      </c>
      <c r="AP11" s="161">
        <v>79</v>
      </c>
      <c r="AQ11" s="161">
        <v>83</v>
      </c>
      <c r="AR11" s="161">
        <v>61</v>
      </c>
      <c r="AS11" s="162">
        <v>71</v>
      </c>
      <c r="AU11" s="115">
        <v>50</v>
      </c>
      <c r="AV11" s="161">
        <v>7272</v>
      </c>
      <c r="AW11" s="161">
        <v>645</v>
      </c>
      <c r="AX11" s="161">
        <v>612</v>
      </c>
      <c r="AY11" s="161">
        <v>666</v>
      </c>
      <c r="AZ11" s="161">
        <v>622</v>
      </c>
      <c r="BA11" s="161">
        <v>612</v>
      </c>
      <c r="BB11" s="161">
        <v>573</v>
      </c>
      <c r="BC11" s="161">
        <v>632</v>
      </c>
      <c r="BD11" s="161">
        <v>614</v>
      </c>
      <c r="BE11" s="161">
        <v>576</v>
      </c>
      <c r="BF11" s="161">
        <v>599</v>
      </c>
      <c r="BG11" s="161">
        <v>534</v>
      </c>
      <c r="BH11" s="161">
        <v>587</v>
      </c>
    </row>
    <row r="12" spans="1:60">
      <c r="B12" s="115">
        <v>55</v>
      </c>
      <c r="C12" s="161">
        <v>75526</v>
      </c>
      <c r="D12" s="161">
        <v>6378</v>
      </c>
      <c r="E12" s="161">
        <v>6020</v>
      </c>
      <c r="F12" s="161">
        <v>6448</v>
      </c>
      <c r="G12" s="161">
        <v>6451</v>
      </c>
      <c r="H12" s="161">
        <v>6777</v>
      </c>
      <c r="I12" s="161">
        <v>6507</v>
      </c>
      <c r="J12" s="161">
        <v>6424</v>
      </c>
      <c r="K12" s="161">
        <v>6274</v>
      </c>
      <c r="L12" s="161">
        <v>6264</v>
      </c>
      <c r="M12" s="161">
        <v>6297</v>
      </c>
      <c r="N12" s="161">
        <v>5665</v>
      </c>
      <c r="O12" s="162">
        <v>6021</v>
      </c>
      <c r="Q12" s="115">
        <v>55</v>
      </c>
      <c r="R12" s="161">
        <v>32434</v>
      </c>
      <c r="S12" s="161">
        <v>2817</v>
      </c>
      <c r="T12" s="161">
        <v>2690</v>
      </c>
      <c r="U12" s="161">
        <v>3126</v>
      </c>
      <c r="V12" s="161">
        <v>2849</v>
      </c>
      <c r="W12" s="161">
        <v>2688</v>
      </c>
      <c r="X12" s="161">
        <v>2476</v>
      </c>
      <c r="Y12" s="161">
        <v>2601</v>
      </c>
      <c r="Z12" s="161">
        <v>2505</v>
      </c>
      <c r="AA12" s="161">
        <v>2506</v>
      </c>
      <c r="AB12" s="161">
        <v>2721</v>
      </c>
      <c r="AC12" s="161">
        <v>2680</v>
      </c>
      <c r="AD12" s="162">
        <v>2775</v>
      </c>
      <c r="AF12" s="115">
        <v>55</v>
      </c>
      <c r="AG12" s="161">
        <v>632</v>
      </c>
      <c r="AH12" s="161">
        <v>62</v>
      </c>
      <c r="AI12" s="161">
        <v>57</v>
      </c>
      <c r="AJ12" s="161">
        <v>62</v>
      </c>
      <c r="AK12" s="161">
        <v>50</v>
      </c>
      <c r="AL12" s="161">
        <v>41</v>
      </c>
      <c r="AM12" s="161">
        <v>49</v>
      </c>
      <c r="AN12" s="161">
        <v>65</v>
      </c>
      <c r="AO12" s="161">
        <v>55</v>
      </c>
      <c r="AP12" s="161">
        <v>46</v>
      </c>
      <c r="AQ12" s="161">
        <v>42</v>
      </c>
      <c r="AR12" s="161">
        <v>47</v>
      </c>
      <c r="AS12" s="162">
        <v>56</v>
      </c>
      <c r="AU12" s="115">
        <v>55</v>
      </c>
      <c r="AV12" s="161">
        <v>5790</v>
      </c>
      <c r="AW12" s="161">
        <v>510</v>
      </c>
      <c r="AX12" s="161">
        <v>516</v>
      </c>
      <c r="AY12" s="161">
        <v>542</v>
      </c>
      <c r="AZ12" s="161">
        <v>508</v>
      </c>
      <c r="BA12" s="161">
        <v>507</v>
      </c>
      <c r="BB12" s="161">
        <v>444</v>
      </c>
      <c r="BC12" s="161">
        <v>500</v>
      </c>
      <c r="BD12" s="161">
        <v>444</v>
      </c>
      <c r="BE12" s="161">
        <v>430</v>
      </c>
      <c r="BF12" s="161">
        <v>500</v>
      </c>
      <c r="BG12" s="161">
        <v>434</v>
      </c>
      <c r="BH12" s="161">
        <v>455</v>
      </c>
    </row>
    <row r="13" spans="1:60">
      <c r="B13" s="115">
        <v>60</v>
      </c>
      <c r="C13" s="161">
        <v>66413</v>
      </c>
      <c r="D13" s="161">
        <v>5708</v>
      </c>
      <c r="E13" s="161">
        <v>5155</v>
      </c>
      <c r="F13" s="161">
        <v>5678</v>
      </c>
      <c r="G13" s="161">
        <v>5496</v>
      </c>
      <c r="H13" s="161">
        <v>5800</v>
      </c>
      <c r="I13" s="161">
        <v>5443</v>
      </c>
      <c r="J13" s="161">
        <v>5931</v>
      </c>
      <c r="K13" s="161">
        <v>5660</v>
      </c>
      <c r="L13" s="161">
        <v>5423</v>
      </c>
      <c r="M13" s="161">
        <v>5566</v>
      </c>
      <c r="N13" s="161">
        <v>5110</v>
      </c>
      <c r="O13" s="162">
        <v>5443</v>
      </c>
      <c r="Q13" s="115">
        <v>60</v>
      </c>
      <c r="R13" s="161">
        <v>34314</v>
      </c>
      <c r="S13" s="161">
        <v>3056</v>
      </c>
      <c r="T13" s="161">
        <v>2761</v>
      </c>
      <c r="U13" s="161">
        <v>2911</v>
      </c>
      <c r="V13" s="161">
        <v>2719</v>
      </c>
      <c r="W13" s="161">
        <v>3009</v>
      </c>
      <c r="X13" s="161">
        <v>2750</v>
      </c>
      <c r="Y13" s="161">
        <v>2773</v>
      </c>
      <c r="Z13" s="161">
        <v>2793</v>
      </c>
      <c r="AA13" s="161">
        <v>2537</v>
      </c>
      <c r="AB13" s="161">
        <v>2823</v>
      </c>
      <c r="AC13" s="161">
        <v>2832</v>
      </c>
      <c r="AD13" s="162">
        <v>3350</v>
      </c>
      <c r="AF13" s="115">
        <v>60</v>
      </c>
      <c r="AG13" s="161">
        <v>409</v>
      </c>
      <c r="AH13" s="161">
        <v>29</v>
      </c>
      <c r="AI13" s="161">
        <v>30</v>
      </c>
      <c r="AJ13" s="161">
        <v>40</v>
      </c>
      <c r="AK13" s="161">
        <v>30</v>
      </c>
      <c r="AL13" s="161">
        <v>38</v>
      </c>
      <c r="AM13" s="161">
        <v>32</v>
      </c>
      <c r="AN13" s="161">
        <v>38</v>
      </c>
      <c r="AO13" s="161">
        <v>41</v>
      </c>
      <c r="AP13" s="161">
        <v>27</v>
      </c>
      <c r="AQ13" s="161">
        <v>40</v>
      </c>
      <c r="AR13" s="161">
        <v>30</v>
      </c>
      <c r="AS13" s="162">
        <v>34</v>
      </c>
      <c r="AU13" s="115">
        <v>60</v>
      </c>
      <c r="AV13" s="161">
        <v>4988</v>
      </c>
      <c r="AW13" s="161">
        <v>438</v>
      </c>
      <c r="AX13" s="161">
        <v>396</v>
      </c>
      <c r="AY13" s="161">
        <v>481</v>
      </c>
      <c r="AZ13" s="161">
        <v>420</v>
      </c>
      <c r="BA13" s="161">
        <v>433</v>
      </c>
      <c r="BB13" s="161">
        <v>407</v>
      </c>
      <c r="BC13" s="161">
        <v>416</v>
      </c>
      <c r="BD13" s="161">
        <v>419</v>
      </c>
      <c r="BE13" s="161">
        <v>373</v>
      </c>
      <c r="BF13" s="161">
        <v>437</v>
      </c>
      <c r="BG13" s="161">
        <v>373</v>
      </c>
      <c r="BH13" s="161">
        <v>395</v>
      </c>
    </row>
    <row r="14" spans="1:60">
      <c r="A14" s="132" t="s">
        <v>23</v>
      </c>
      <c r="B14" s="115">
        <v>2</v>
      </c>
      <c r="C14" s="161">
        <v>54428</v>
      </c>
      <c r="D14" s="161">
        <v>4566</v>
      </c>
      <c r="E14" s="161">
        <v>4268</v>
      </c>
      <c r="F14" s="161">
        <v>4519</v>
      </c>
      <c r="G14" s="161">
        <v>4474</v>
      </c>
      <c r="H14" s="161">
        <v>4774</v>
      </c>
      <c r="I14" s="161">
        <v>4501</v>
      </c>
      <c r="J14" s="161">
        <v>4676</v>
      </c>
      <c r="K14" s="161">
        <v>4617</v>
      </c>
      <c r="L14" s="161">
        <v>4432</v>
      </c>
      <c r="M14" s="161">
        <v>4627</v>
      </c>
      <c r="N14" s="161">
        <v>4364</v>
      </c>
      <c r="O14" s="162">
        <v>4610</v>
      </c>
      <c r="P14" s="132" t="s">
        <v>23</v>
      </c>
      <c r="Q14" s="115">
        <v>2</v>
      </c>
      <c r="R14" s="161">
        <v>36720</v>
      </c>
      <c r="S14" s="161">
        <v>3781</v>
      </c>
      <c r="T14" s="161">
        <v>2900</v>
      </c>
      <c r="U14" s="161">
        <v>3190</v>
      </c>
      <c r="V14" s="161">
        <v>3087</v>
      </c>
      <c r="W14" s="161">
        <v>2982</v>
      </c>
      <c r="X14" s="161">
        <v>2903</v>
      </c>
      <c r="Y14" s="161">
        <v>2806</v>
      </c>
      <c r="Z14" s="161">
        <v>2986</v>
      </c>
      <c r="AA14" s="161">
        <v>2871</v>
      </c>
      <c r="AB14" s="161">
        <v>3119</v>
      </c>
      <c r="AC14" s="161">
        <v>3017</v>
      </c>
      <c r="AD14" s="162">
        <v>3078</v>
      </c>
      <c r="AE14" s="132" t="s">
        <v>23</v>
      </c>
      <c r="AF14" s="115">
        <v>2</v>
      </c>
      <c r="AG14" s="161">
        <v>237</v>
      </c>
      <c r="AH14" s="161">
        <v>22</v>
      </c>
      <c r="AI14" s="161">
        <v>17</v>
      </c>
      <c r="AJ14" s="161">
        <v>21</v>
      </c>
      <c r="AK14" s="161">
        <v>23</v>
      </c>
      <c r="AL14" s="161">
        <v>20</v>
      </c>
      <c r="AM14" s="161">
        <v>21</v>
      </c>
      <c r="AN14" s="161">
        <v>11</v>
      </c>
      <c r="AO14" s="161">
        <v>26</v>
      </c>
      <c r="AP14" s="161">
        <v>18</v>
      </c>
      <c r="AQ14" s="161">
        <v>17</v>
      </c>
      <c r="AR14" s="161">
        <v>21</v>
      </c>
      <c r="AS14" s="162">
        <v>20</v>
      </c>
      <c r="AT14" s="132" t="s">
        <v>23</v>
      </c>
      <c r="AU14" s="115">
        <v>2</v>
      </c>
      <c r="AV14" s="161">
        <v>3498</v>
      </c>
      <c r="AW14" s="161">
        <v>328</v>
      </c>
      <c r="AX14" s="161">
        <v>306</v>
      </c>
      <c r="AY14" s="161">
        <v>319</v>
      </c>
      <c r="AZ14" s="161">
        <v>324</v>
      </c>
      <c r="BA14" s="161">
        <v>270</v>
      </c>
      <c r="BB14" s="161">
        <v>289</v>
      </c>
      <c r="BC14" s="161">
        <v>287</v>
      </c>
      <c r="BD14" s="161">
        <v>285</v>
      </c>
      <c r="BE14" s="161">
        <v>279</v>
      </c>
      <c r="BF14" s="161">
        <v>294</v>
      </c>
      <c r="BG14" s="161">
        <v>260</v>
      </c>
      <c r="BH14" s="161">
        <v>257</v>
      </c>
    </row>
    <row r="15" spans="1:60">
      <c r="B15" s="115">
        <v>4</v>
      </c>
      <c r="C15" s="161">
        <v>53121</v>
      </c>
      <c r="D15" s="161">
        <v>4408</v>
      </c>
      <c r="E15" s="161">
        <v>4059</v>
      </c>
      <c r="F15" s="161">
        <v>4425</v>
      </c>
      <c r="G15" s="161">
        <v>4313</v>
      </c>
      <c r="H15" s="161">
        <v>4594</v>
      </c>
      <c r="I15" s="161">
        <v>4461</v>
      </c>
      <c r="J15" s="161">
        <v>4696</v>
      </c>
      <c r="K15" s="161">
        <v>4317</v>
      </c>
      <c r="L15" s="161">
        <v>4723</v>
      </c>
      <c r="M15" s="161">
        <v>4527</v>
      </c>
      <c r="N15" s="161">
        <v>4177</v>
      </c>
      <c r="O15" s="162">
        <v>4421</v>
      </c>
      <c r="Q15" s="115">
        <v>4</v>
      </c>
      <c r="R15" s="161">
        <v>38484</v>
      </c>
      <c r="S15" s="161">
        <v>3338</v>
      </c>
      <c r="T15" s="161">
        <v>3174</v>
      </c>
      <c r="U15" s="161">
        <v>3235</v>
      </c>
      <c r="V15" s="161">
        <v>3030</v>
      </c>
      <c r="W15" s="161">
        <v>3255</v>
      </c>
      <c r="X15" s="161">
        <v>3154</v>
      </c>
      <c r="Y15" s="161">
        <v>3219</v>
      </c>
      <c r="Z15" s="161">
        <v>3228</v>
      </c>
      <c r="AA15" s="161">
        <v>3120</v>
      </c>
      <c r="AB15" s="161">
        <v>3220</v>
      </c>
      <c r="AC15" s="161">
        <v>3108</v>
      </c>
      <c r="AD15" s="162">
        <v>3403</v>
      </c>
      <c r="AF15" s="115">
        <v>4</v>
      </c>
      <c r="AG15" s="161">
        <v>220</v>
      </c>
      <c r="AH15" s="161">
        <v>25</v>
      </c>
      <c r="AI15" s="161">
        <v>23</v>
      </c>
      <c r="AJ15" s="161">
        <v>12</v>
      </c>
      <c r="AK15" s="161">
        <v>20</v>
      </c>
      <c r="AL15" s="161">
        <v>20</v>
      </c>
      <c r="AM15" s="161">
        <v>10</v>
      </c>
      <c r="AN15" s="161">
        <v>15</v>
      </c>
      <c r="AO15" s="161">
        <v>18</v>
      </c>
      <c r="AP15" s="161">
        <v>18</v>
      </c>
      <c r="AQ15" s="161">
        <v>19</v>
      </c>
      <c r="AR15" s="161">
        <v>19</v>
      </c>
      <c r="AS15" s="162">
        <v>21</v>
      </c>
      <c r="AU15" s="115">
        <v>4</v>
      </c>
      <c r="AV15" s="161">
        <v>2856</v>
      </c>
      <c r="AW15" s="161">
        <v>256</v>
      </c>
      <c r="AX15" s="161">
        <v>233</v>
      </c>
      <c r="AY15" s="161">
        <v>248</v>
      </c>
      <c r="AZ15" s="161">
        <v>255</v>
      </c>
      <c r="BA15" s="161">
        <v>249</v>
      </c>
      <c r="BB15" s="161">
        <v>238</v>
      </c>
      <c r="BC15" s="161">
        <v>261</v>
      </c>
      <c r="BD15" s="161">
        <v>218</v>
      </c>
      <c r="BE15" s="161">
        <v>223</v>
      </c>
      <c r="BF15" s="161">
        <v>221</v>
      </c>
      <c r="BG15" s="161">
        <v>224</v>
      </c>
      <c r="BH15" s="161">
        <v>230</v>
      </c>
    </row>
    <row r="16" spans="1:60">
      <c r="B16" s="115">
        <v>5</v>
      </c>
      <c r="C16" s="161">
        <v>50925</v>
      </c>
      <c r="D16" s="161">
        <v>4268</v>
      </c>
      <c r="E16" s="161">
        <v>3895</v>
      </c>
      <c r="F16" s="161">
        <v>4292</v>
      </c>
      <c r="G16" s="161">
        <v>4184</v>
      </c>
      <c r="H16" s="161">
        <v>4265</v>
      </c>
      <c r="I16" s="161">
        <v>4190</v>
      </c>
      <c r="J16" s="161">
        <v>4449</v>
      </c>
      <c r="K16" s="161">
        <v>4419</v>
      </c>
      <c r="L16" s="161">
        <v>4291</v>
      </c>
      <c r="M16" s="161">
        <v>4149</v>
      </c>
      <c r="N16" s="161">
        <v>4206</v>
      </c>
      <c r="O16" s="162">
        <v>4317</v>
      </c>
      <c r="Q16" s="115">
        <v>5</v>
      </c>
      <c r="R16" s="161">
        <v>39884</v>
      </c>
      <c r="S16" s="161">
        <v>4050</v>
      </c>
      <c r="T16" s="161">
        <v>3459</v>
      </c>
      <c r="U16" s="161">
        <v>3481</v>
      </c>
      <c r="V16" s="161">
        <v>3149</v>
      </c>
      <c r="W16" s="161">
        <v>3215</v>
      </c>
      <c r="X16" s="161">
        <v>3160</v>
      </c>
      <c r="Y16" s="161">
        <v>3416</v>
      </c>
      <c r="Z16" s="161">
        <v>3211</v>
      </c>
      <c r="AA16" s="161">
        <v>3087</v>
      </c>
      <c r="AB16" s="161">
        <v>3153</v>
      </c>
      <c r="AC16" s="161">
        <v>3229</v>
      </c>
      <c r="AD16" s="162">
        <v>3274</v>
      </c>
      <c r="AF16" s="115">
        <v>5</v>
      </c>
      <c r="AG16" s="161">
        <v>187</v>
      </c>
      <c r="AH16" s="161">
        <v>14</v>
      </c>
      <c r="AI16" s="161">
        <v>16</v>
      </c>
      <c r="AJ16" s="161">
        <v>17</v>
      </c>
      <c r="AK16" s="161">
        <v>22</v>
      </c>
      <c r="AL16" s="161">
        <v>20</v>
      </c>
      <c r="AM16" s="161">
        <v>16</v>
      </c>
      <c r="AN16" s="161">
        <v>14</v>
      </c>
      <c r="AO16" s="161">
        <v>15</v>
      </c>
      <c r="AP16" s="161">
        <v>12</v>
      </c>
      <c r="AQ16" s="161">
        <v>18</v>
      </c>
      <c r="AR16" s="161">
        <v>13</v>
      </c>
      <c r="AS16" s="162">
        <v>10</v>
      </c>
      <c r="AU16" s="115">
        <v>5</v>
      </c>
      <c r="AV16" s="161">
        <v>2657</v>
      </c>
      <c r="AW16" s="161">
        <v>205</v>
      </c>
      <c r="AX16" s="161">
        <v>221</v>
      </c>
      <c r="AY16" s="161">
        <v>246</v>
      </c>
      <c r="AZ16" s="161">
        <v>219</v>
      </c>
      <c r="BA16" s="161">
        <v>245</v>
      </c>
      <c r="BB16" s="161">
        <v>206</v>
      </c>
      <c r="BC16" s="161">
        <v>231</v>
      </c>
      <c r="BD16" s="161">
        <v>220</v>
      </c>
      <c r="BE16" s="161">
        <v>199</v>
      </c>
      <c r="BF16" s="161">
        <v>224</v>
      </c>
      <c r="BG16" s="161">
        <v>206</v>
      </c>
      <c r="BH16" s="161">
        <v>235</v>
      </c>
    </row>
    <row r="17" spans="2:60">
      <c r="B17" s="115">
        <v>6</v>
      </c>
      <c r="C17" s="161">
        <v>52522</v>
      </c>
      <c r="D17" s="161">
        <v>4302</v>
      </c>
      <c r="E17" s="161">
        <v>3826</v>
      </c>
      <c r="F17" s="161">
        <v>4309</v>
      </c>
      <c r="G17" s="161">
        <v>4272</v>
      </c>
      <c r="H17" s="161">
        <v>4467</v>
      </c>
      <c r="I17" s="161">
        <v>4285</v>
      </c>
      <c r="J17" s="161">
        <v>4554</v>
      </c>
      <c r="K17" s="161">
        <v>4610</v>
      </c>
      <c r="L17" s="161">
        <v>4516</v>
      </c>
      <c r="M17" s="161">
        <v>4655</v>
      </c>
      <c r="N17" s="161">
        <v>4236</v>
      </c>
      <c r="O17" s="162">
        <v>4490</v>
      </c>
      <c r="Q17" s="115">
        <v>6</v>
      </c>
      <c r="R17" s="161">
        <v>38939</v>
      </c>
      <c r="S17" s="161">
        <v>3355</v>
      </c>
      <c r="T17" s="161">
        <v>3014</v>
      </c>
      <c r="U17" s="161">
        <v>3347</v>
      </c>
      <c r="V17" s="161">
        <v>3202</v>
      </c>
      <c r="W17" s="161">
        <v>3494</v>
      </c>
      <c r="X17" s="161">
        <v>3001</v>
      </c>
      <c r="Y17" s="161">
        <v>3101</v>
      </c>
      <c r="Z17" s="161">
        <v>3266</v>
      </c>
      <c r="AA17" s="161">
        <v>3169</v>
      </c>
      <c r="AB17" s="161">
        <v>3350</v>
      </c>
      <c r="AC17" s="161">
        <v>3205</v>
      </c>
      <c r="AD17" s="162">
        <v>3435</v>
      </c>
      <c r="AF17" s="115">
        <v>6</v>
      </c>
      <c r="AG17" s="161">
        <v>208</v>
      </c>
      <c r="AH17" s="161">
        <v>13</v>
      </c>
      <c r="AI17" s="161">
        <v>14</v>
      </c>
      <c r="AJ17" s="161">
        <v>17</v>
      </c>
      <c r="AK17" s="161">
        <v>22</v>
      </c>
      <c r="AL17" s="161">
        <v>19</v>
      </c>
      <c r="AM17" s="161">
        <v>23</v>
      </c>
      <c r="AN17" s="161">
        <v>13</v>
      </c>
      <c r="AO17" s="161">
        <v>11</v>
      </c>
      <c r="AP17" s="161">
        <v>18</v>
      </c>
      <c r="AQ17" s="161">
        <v>14</v>
      </c>
      <c r="AR17" s="161">
        <v>20</v>
      </c>
      <c r="AS17" s="162">
        <v>24</v>
      </c>
      <c r="AU17" s="115">
        <v>6</v>
      </c>
      <c r="AV17" s="161">
        <v>2464</v>
      </c>
      <c r="AW17" s="161">
        <v>221</v>
      </c>
      <c r="AX17" s="161">
        <v>193</v>
      </c>
      <c r="AY17" s="161">
        <v>261</v>
      </c>
      <c r="AZ17" s="161">
        <v>215</v>
      </c>
      <c r="BA17" s="161">
        <v>202</v>
      </c>
      <c r="BB17" s="161">
        <v>199</v>
      </c>
      <c r="BC17" s="161">
        <v>177</v>
      </c>
      <c r="BD17" s="161">
        <v>217</v>
      </c>
      <c r="BE17" s="161">
        <v>214</v>
      </c>
      <c r="BF17" s="161">
        <v>200</v>
      </c>
      <c r="BG17" s="161">
        <v>186</v>
      </c>
      <c r="BH17" s="161">
        <v>179</v>
      </c>
    </row>
    <row r="18" spans="2:60">
      <c r="B18" s="115">
        <v>7</v>
      </c>
      <c r="C18" s="161">
        <v>49950</v>
      </c>
      <c r="D18" s="161">
        <v>4271</v>
      </c>
      <c r="E18" s="161">
        <v>3712</v>
      </c>
      <c r="F18" s="161">
        <v>4183</v>
      </c>
      <c r="G18" s="161">
        <v>4079</v>
      </c>
      <c r="H18" s="161">
        <v>4299</v>
      </c>
      <c r="I18" s="161">
        <v>4055</v>
      </c>
      <c r="J18" s="161">
        <v>4366</v>
      </c>
      <c r="K18" s="161">
        <v>4385</v>
      </c>
      <c r="L18" s="161">
        <v>4371</v>
      </c>
      <c r="M18" s="161">
        <v>4258</v>
      </c>
      <c r="N18" s="161">
        <v>3882</v>
      </c>
      <c r="O18" s="162">
        <v>4089</v>
      </c>
      <c r="Q18" s="115">
        <v>7</v>
      </c>
      <c r="R18" s="161">
        <v>40678</v>
      </c>
      <c r="S18" s="161">
        <v>3823</v>
      </c>
      <c r="T18" s="161">
        <v>3665</v>
      </c>
      <c r="U18" s="161">
        <v>3644</v>
      </c>
      <c r="V18" s="161">
        <v>3670</v>
      </c>
      <c r="W18" s="161">
        <v>3298</v>
      </c>
      <c r="X18" s="161">
        <v>3081</v>
      </c>
      <c r="Y18" s="161">
        <v>3211</v>
      </c>
      <c r="Z18" s="161">
        <v>3160</v>
      </c>
      <c r="AA18" s="161">
        <v>3154</v>
      </c>
      <c r="AB18" s="161">
        <v>3252</v>
      </c>
      <c r="AC18" s="161">
        <v>3148</v>
      </c>
      <c r="AD18" s="162">
        <v>3572</v>
      </c>
      <c r="AF18" s="115">
        <v>7</v>
      </c>
      <c r="AG18" s="161">
        <v>203</v>
      </c>
      <c r="AH18" s="161">
        <v>18</v>
      </c>
      <c r="AI18" s="161">
        <v>19</v>
      </c>
      <c r="AJ18" s="161">
        <v>20</v>
      </c>
      <c r="AK18" s="161">
        <v>14</v>
      </c>
      <c r="AL18" s="161">
        <v>19</v>
      </c>
      <c r="AM18" s="161">
        <v>19</v>
      </c>
      <c r="AN18" s="161">
        <v>16</v>
      </c>
      <c r="AO18" s="161">
        <v>19</v>
      </c>
      <c r="AP18" s="161">
        <v>10</v>
      </c>
      <c r="AQ18" s="161">
        <v>15</v>
      </c>
      <c r="AR18" s="161">
        <v>20</v>
      </c>
      <c r="AS18" s="162">
        <v>14</v>
      </c>
      <c r="AU18" s="115">
        <v>7</v>
      </c>
      <c r="AV18" s="161">
        <v>2139</v>
      </c>
      <c r="AW18" s="161">
        <v>193</v>
      </c>
      <c r="AX18" s="161">
        <v>190</v>
      </c>
      <c r="AY18" s="161">
        <v>211</v>
      </c>
      <c r="AZ18" s="161">
        <v>176</v>
      </c>
      <c r="BA18" s="161">
        <v>163</v>
      </c>
      <c r="BB18" s="161">
        <v>180</v>
      </c>
      <c r="BC18" s="161">
        <v>165</v>
      </c>
      <c r="BD18" s="161">
        <v>195</v>
      </c>
      <c r="BE18" s="161">
        <v>161</v>
      </c>
      <c r="BF18" s="161">
        <v>176</v>
      </c>
      <c r="BG18" s="161">
        <v>168</v>
      </c>
      <c r="BH18" s="161">
        <v>161</v>
      </c>
    </row>
    <row r="19" spans="2:60">
      <c r="B19" s="115">
        <v>8</v>
      </c>
      <c r="C19" s="161">
        <v>49784</v>
      </c>
      <c r="D19" s="161">
        <v>4121</v>
      </c>
      <c r="E19" s="161">
        <v>3731</v>
      </c>
      <c r="F19" s="161">
        <v>3965</v>
      </c>
      <c r="G19" s="161">
        <v>4168</v>
      </c>
      <c r="H19" s="161">
        <v>4278</v>
      </c>
      <c r="I19" s="161">
        <v>4098</v>
      </c>
      <c r="J19" s="161">
        <v>4271</v>
      </c>
      <c r="K19" s="161">
        <v>4205</v>
      </c>
      <c r="L19" s="161">
        <v>4259</v>
      </c>
      <c r="M19" s="161">
        <v>4419</v>
      </c>
      <c r="N19" s="161">
        <v>4142</v>
      </c>
      <c r="O19" s="162">
        <v>4127</v>
      </c>
      <c r="Q19" s="115">
        <v>8</v>
      </c>
      <c r="R19" s="161">
        <v>40742</v>
      </c>
      <c r="S19" s="161">
        <v>3608</v>
      </c>
      <c r="T19" s="161">
        <v>3386</v>
      </c>
      <c r="U19" s="161">
        <v>3572</v>
      </c>
      <c r="V19" s="161">
        <v>3382</v>
      </c>
      <c r="W19" s="161">
        <v>3559</v>
      </c>
      <c r="X19" s="161">
        <v>3211</v>
      </c>
      <c r="Y19" s="161">
        <v>3234</v>
      </c>
      <c r="Z19" s="161">
        <v>3236</v>
      </c>
      <c r="AA19" s="161">
        <v>3142</v>
      </c>
      <c r="AB19" s="161">
        <v>3377</v>
      </c>
      <c r="AC19" s="161">
        <v>3409</v>
      </c>
      <c r="AD19" s="162">
        <v>3626</v>
      </c>
      <c r="AF19" s="115">
        <v>8</v>
      </c>
      <c r="AG19" s="161">
        <v>184</v>
      </c>
      <c r="AH19" s="161">
        <v>15</v>
      </c>
      <c r="AI19" s="161">
        <v>17</v>
      </c>
      <c r="AJ19" s="161">
        <v>15</v>
      </c>
      <c r="AK19" s="161">
        <v>15</v>
      </c>
      <c r="AL19" s="161">
        <v>14</v>
      </c>
      <c r="AM19" s="161">
        <v>21</v>
      </c>
      <c r="AN19" s="161">
        <v>20</v>
      </c>
      <c r="AO19" s="161">
        <v>12</v>
      </c>
      <c r="AP19" s="161">
        <v>11</v>
      </c>
      <c r="AQ19" s="161">
        <v>16</v>
      </c>
      <c r="AR19" s="161">
        <v>15</v>
      </c>
      <c r="AS19" s="162">
        <v>13</v>
      </c>
      <c r="AU19" s="115">
        <v>8</v>
      </c>
      <c r="AV19" s="161">
        <v>2079</v>
      </c>
      <c r="AW19" s="161">
        <v>194</v>
      </c>
      <c r="AX19" s="161">
        <v>178</v>
      </c>
      <c r="AY19" s="161">
        <v>210</v>
      </c>
      <c r="AZ19" s="161">
        <v>175</v>
      </c>
      <c r="BA19" s="161">
        <v>175</v>
      </c>
      <c r="BB19" s="161">
        <v>166</v>
      </c>
      <c r="BC19" s="161">
        <v>181</v>
      </c>
      <c r="BD19" s="161">
        <v>160</v>
      </c>
      <c r="BE19" s="161">
        <v>130</v>
      </c>
      <c r="BF19" s="161">
        <v>177</v>
      </c>
      <c r="BG19" s="161">
        <v>155</v>
      </c>
      <c r="BH19" s="161">
        <v>178</v>
      </c>
    </row>
    <row r="20" spans="2:60">
      <c r="B20" s="115">
        <v>9</v>
      </c>
      <c r="C20" s="161">
        <v>48912</v>
      </c>
      <c r="D20" s="161">
        <v>4100</v>
      </c>
      <c r="E20" s="161">
        <v>3600</v>
      </c>
      <c r="F20" s="161">
        <v>3989</v>
      </c>
      <c r="G20" s="161">
        <v>4044</v>
      </c>
      <c r="H20" s="161">
        <v>4320</v>
      </c>
      <c r="I20" s="161">
        <v>3992</v>
      </c>
      <c r="J20" s="161">
        <v>4314</v>
      </c>
      <c r="K20" s="161">
        <v>4239</v>
      </c>
      <c r="L20" s="161">
        <v>4194</v>
      </c>
      <c r="M20" s="161">
        <v>4160</v>
      </c>
      <c r="N20" s="161">
        <v>3838</v>
      </c>
      <c r="O20" s="162">
        <v>4122</v>
      </c>
      <c r="Q20" s="115">
        <v>9</v>
      </c>
      <c r="R20" s="161">
        <v>41238</v>
      </c>
      <c r="S20" s="161">
        <v>4270</v>
      </c>
      <c r="T20" s="161">
        <v>3402</v>
      </c>
      <c r="U20" s="161">
        <v>3651</v>
      </c>
      <c r="V20" s="161">
        <v>3457</v>
      </c>
      <c r="W20" s="161">
        <v>3306</v>
      </c>
      <c r="X20" s="161">
        <v>3263</v>
      </c>
      <c r="Y20" s="161">
        <v>3264</v>
      </c>
      <c r="Z20" s="161">
        <v>3261</v>
      </c>
      <c r="AA20" s="161">
        <v>3130</v>
      </c>
      <c r="AB20" s="161">
        <v>3364</v>
      </c>
      <c r="AC20" s="161">
        <v>3412</v>
      </c>
      <c r="AD20" s="162">
        <v>3458</v>
      </c>
      <c r="AF20" s="115">
        <v>9</v>
      </c>
      <c r="AG20" s="161">
        <v>157</v>
      </c>
      <c r="AH20" s="161">
        <v>14</v>
      </c>
      <c r="AI20" s="161">
        <v>10</v>
      </c>
      <c r="AJ20" s="161">
        <v>22</v>
      </c>
      <c r="AK20" s="161">
        <v>13</v>
      </c>
      <c r="AL20" s="161">
        <v>15</v>
      </c>
      <c r="AM20" s="161">
        <v>9</v>
      </c>
      <c r="AN20" s="161">
        <v>12</v>
      </c>
      <c r="AO20" s="161">
        <v>13</v>
      </c>
      <c r="AP20" s="161">
        <v>15</v>
      </c>
      <c r="AQ20" s="161">
        <v>11</v>
      </c>
      <c r="AR20" s="161">
        <v>8</v>
      </c>
      <c r="AS20" s="162">
        <v>15</v>
      </c>
      <c r="AU20" s="115">
        <v>9</v>
      </c>
      <c r="AV20" s="161">
        <v>2111</v>
      </c>
      <c r="AW20" s="161">
        <v>201</v>
      </c>
      <c r="AX20" s="161">
        <v>166</v>
      </c>
      <c r="AY20" s="161">
        <v>143</v>
      </c>
      <c r="AZ20" s="161">
        <v>176</v>
      </c>
      <c r="BA20" s="161">
        <v>160</v>
      </c>
      <c r="BB20" s="161">
        <v>174</v>
      </c>
      <c r="BC20" s="161">
        <v>193</v>
      </c>
      <c r="BD20" s="161">
        <v>183</v>
      </c>
      <c r="BE20" s="161">
        <v>177</v>
      </c>
      <c r="BF20" s="161">
        <v>192</v>
      </c>
      <c r="BG20" s="161">
        <v>159</v>
      </c>
      <c r="BH20" s="161">
        <v>187</v>
      </c>
    </row>
    <row r="21" spans="2:60">
      <c r="B21" s="115">
        <v>10</v>
      </c>
      <c r="C21" s="161">
        <v>49065</v>
      </c>
      <c r="D21" s="161">
        <v>4041</v>
      </c>
      <c r="E21" s="161">
        <v>3721</v>
      </c>
      <c r="F21" s="161">
        <v>4003</v>
      </c>
      <c r="G21" s="161">
        <v>4119</v>
      </c>
      <c r="H21" s="161">
        <v>4144</v>
      </c>
      <c r="I21" s="161">
        <v>4111</v>
      </c>
      <c r="J21" s="161">
        <v>4390</v>
      </c>
      <c r="K21" s="161">
        <v>4193</v>
      </c>
      <c r="L21" s="161">
        <v>4282</v>
      </c>
      <c r="M21" s="161">
        <v>4105</v>
      </c>
      <c r="N21" s="161">
        <v>3858</v>
      </c>
      <c r="O21" s="162">
        <v>4098</v>
      </c>
      <c r="Q21" s="115">
        <v>10</v>
      </c>
      <c r="R21" s="161">
        <v>41755</v>
      </c>
      <c r="S21" s="161">
        <v>3872</v>
      </c>
      <c r="T21" s="161">
        <v>3666</v>
      </c>
      <c r="U21" s="161">
        <v>3657</v>
      </c>
      <c r="V21" s="161">
        <v>3386</v>
      </c>
      <c r="W21" s="161">
        <v>3488</v>
      </c>
      <c r="X21" s="161">
        <v>3242</v>
      </c>
      <c r="Y21" s="161">
        <v>3351</v>
      </c>
      <c r="Z21" s="161">
        <v>3320</v>
      </c>
      <c r="AA21" s="161">
        <v>3250</v>
      </c>
      <c r="AB21" s="161">
        <v>3424</v>
      </c>
      <c r="AC21" s="161">
        <v>3572</v>
      </c>
      <c r="AD21" s="162">
        <v>3527</v>
      </c>
      <c r="AF21" s="115">
        <v>10</v>
      </c>
      <c r="AG21" s="161">
        <v>150</v>
      </c>
      <c r="AH21" s="161">
        <v>16</v>
      </c>
      <c r="AI21" s="161">
        <v>9</v>
      </c>
      <c r="AJ21" s="161">
        <v>19</v>
      </c>
      <c r="AK21" s="161">
        <v>14</v>
      </c>
      <c r="AL21" s="161">
        <v>15</v>
      </c>
      <c r="AM21" s="161">
        <v>6</v>
      </c>
      <c r="AN21" s="161">
        <v>14</v>
      </c>
      <c r="AO21" s="161">
        <v>9</v>
      </c>
      <c r="AP21" s="161">
        <v>16</v>
      </c>
      <c r="AQ21" s="161">
        <v>10</v>
      </c>
      <c r="AR21" s="161">
        <v>10</v>
      </c>
      <c r="AS21" s="162">
        <v>12</v>
      </c>
      <c r="AU21" s="115">
        <v>10</v>
      </c>
      <c r="AV21" s="161">
        <v>2156</v>
      </c>
      <c r="AW21" s="161">
        <v>186</v>
      </c>
      <c r="AX21" s="161">
        <v>188</v>
      </c>
      <c r="AY21" s="161">
        <v>186</v>
      </c>
      <c r="AZ21" s="161">
        <v>190</v>
      </c>
      <c r="BA21" s="161">
        <v>168</v>
      </c>
      <c r="BB21" s="161">
        <v>152</v>
      </c>
      <c r="BC21" s="161">
        <v>200</v>
      </c>
      <c r="BD21" s="161">
        <v>185</v>
      </c>
      <c r="BE21" s="161">
        <v>178</v>
      </c>
      <c r="BF21" s="161">
        <v>192</v>
      </c>
      <c r="BG21" s="161">
        <v>164</v>
      </c>
      <c r="BH21" s="161">
        <v>167</v>
      </c>
    </row>
    <row r="22" spans="2:60">
      <c r="B22" s="115">
        <v>11</v>
      </c>
      <c r="C22" s="161">
        <v>46680</v>
      </c>
      <c r="D22" s="161">
        <v>3905</v>
      </c>
      <c r="E22" s="161">
        <v>3535</v>
      </c>
      <c r="F22" s="161">
        <v>3905</v>
      </c>
      <c r="G22" s="161">
        <v>4028</v>
      </c>
      <c r="H22" s="161">
        <v>3983</v>
      </c>
      <c r="I22" s="161">
        <v>3850</v>
      </c>
      <c r="J22" s="161">
        <v>4069</v>
      </c>
      <c r="K22" s="161">
        <v>3934</v>
      </c>
      <c r="L22" s="161">
        <v>4093</v>
      </c>
      <c r="M22" s="161">
        <v>3785</v>
      </c>
      <c r="N22" s="161">
        <v>3718</v>
      </c>
      <c r="O22" s="162">
        <v>3875</v>
      </c>
      <c r="Q22" s="115">
        <v>11</v>
      </c>
      <c r="R22" s="161">
        <v>44414</v>
      </c>
      <c r="S22" s="161">
        <v>4795</v>
      </c>
      <c r="T22" s="161">
        <v>3856</v>
      </c>
      <c r="U22" s="161">
        <v>3786</v>
      </c>
      <c r="V22" s="161">
        <v>3659</v>
      </c>
      <c r="W22" s="161">
        <v>3660</v>
      </c>
      <c r="X22" s="161">
        <v>3312</v>
      </c>
      <c r="Y22" s="161">
        <v>3461</v>
      </c>
      <c r="Z22" s="161">
        <v>3667</v>
      </c>
      <c r="AA22" s="161">
        <v>3379</v>
      </c>
      <c r="AB22" s="161">
        <v>3595</v>
      </c>
      <c r="AC22" s="161">
        <v>3526</v>
      </c>
      <c r="AD22" s="162">
        <v>3718</v>
      </c>
      <c r="AF22" s="115">
        <v>11</v>
      </c>
      <c r="AG22" s="161">
        <v>137</v>
      </c>
      <c r="AH22" s="161">
        <v>10</v>
      </c>
      <c r="AI22" s="161">
        <v>12</v>
      </c>
      <c r="AJ22" s="161">
        <v>10</v>
      </c>
      <c r="AK22" s="161">
        <v>10</v>
      </c>
      <c r="AL22" s="161">
        <v>14</v>
      </c>
      <c r="AM22" s="161">
        <v>12</v>
      </c>
      <c r="AN22" s="161">
        <v>12</v>
      </c>
      <c r="AO22" s="161">
        <v>10</v>
      </c>
      <c r="AP22" s="161">
        <v>14</v>
      </c>
      <c r="AQ22" s="161">
        <v>7</v>
      </c>
      <c r="AR22" s="161">
        <v>10</v>
      </c>
      <c r="AS22" s="162">
        <v>16</v>
      </c>
      <c r="AU22" s="115">
        <v>11</v>
      </c>
      <c r="AV22" s="161">
        <v>2053</v>
      </c>
      <c r="AW22" s="161">
        <v>181</v>
      </c>
      <c r="AX22" s="161">
        <v>180</v>
      </c>
      <c r="AY22" s="161">
        <v>171</v>
      </c>
      <c r="AZ22" s="161">
        <v>189</v>
      </c>
      <c r="BA22" s="161">
        <v>148</v>
      </c>
      <c r="BB22" s="161">
        <v>174</v>
      </c>
      <c r="BC22" s="161">
        <v>171</v>
      </c>
      <c r="BD22" s="161">
        <v>175</v>
      </c>
      <c r="BE22" s="161">
        <v>173</v>
      </c>
      <c r="BF22" s="161">
        <v>178</v>
      </c>
      <c r="BG22" s="161">
        <v>146</v>
      </c>
      <c r="BH22" s="161">
        <v>167</v>
      </c>
    </row>
    <row r="23" spans="2:60">
      <c r="B23" s="115">
        <v>12</v>
      </c>
      <c r="C23" s="161">
        <v>46780</v>
      </c>
      <c r="D23" s="161">
        <v>3965</v>
      </c>
      <c r="E23" s="161">
        <v>3586</v>
      </c>
      <c r="F23" s="161">
        <v>3859</v>
      </c>
      <c r="G23" s="161">
        <v>3691</v>
      </c>
      <c r="H23" s="161">
        <v>3780</v>
      </c>
      <c r="I23" s="161">
        <v>3867</v>
      </c>
      <c r="J23" s="161">
        <v>4059</v>
      </c>
      <c r="K23" s="161">
        <v>4020</v>
      </c>
      <c r="L23" s="161">
        <v>4023</v>
      </c>
      <c r="M23" s="161">
        <v>3985</v>
      </c>
      <c r="N23" s="161">
        <v>3962</v>
      </c>
      <c r="O23" s="162">
        <v>3983</v>
      </c>
      <c r="Q23" s="115">
        <v>12</v>
      </c>
      <c r="R23" s="161">
        <v>43407</v>
      </c>
      <c r="S23" s="161">
        <v>4331</v>
      </c>
      <c r="T23" s="161">
        <v>3821</v>
      </c>
      <c r="U23" s="161">
        <v>3723</v>
      </c>
      <c r="V23" s="161">
        <v>3551</v>
      </c>
      <c r="W23" s="161">
        <v>3614</v>
      </c>
      <c r="X23" s="161">
        <v>3248</v>
      </c>
      <c r="Y23" s="161">
        <v>3394</v>
      </c>
      <c r="Z23" s="161">
        <v>3462</v>
      </c>
      <c r="AA23" s="161">
        <v>3414</v>
      </c>
      <c r="AB23" s="161">
        <v>3638</v>
      </c>
      <c r="AC23" s="161">
        <v>3593</v>
      </c>
      <c r="AD23" s="162">
        <v>3618</v>
      </c>
      <c r="AF23" s="115">
        <v>12</v>
      </c>
      <c r="AG23" s="161">
        <v>115</v>
      </c>
      <c r="AH23" s="161">
        <v>9</v>
      </c>
      <c r="AI23" s="161">
        <v>12</v>
      </c>
      <c r="AJ23" s="161">
        <v>8</v>
      </c>
      <c r="AK23" s="161">
        <v>10</v>
      </c>
      <c r="AL23" s="161">
        <v>14</v>
      </c>
      <c r="AM23" s="161">
        <v>5</v>
      </c>
      <c r="AN23" s="161">
        <v>8</v>
      </c>
      <c r="AO23" s="161">
        <v>15</v>
      </c>
      <c r="AP23" s="161">
        <v>8</v>
      </c>
      <c r="AQ23" s="161">
        <v>12</v>
      </c>
      <c r="AR23" s="161">
        <v>4</v>
      </c>
      <c r="AS23" s="162">
        <v>10</v>
      </c>
      <c r="AU23" s="115">
        <v>12</v>
      </c>
      <c r="AV23" s="161">
        <v>2069</v>
      </c>
      <c r="AW23" s="161">
        <v>171</v>
      </c>
      <c r="AX23" s="161">
        <v>181</v>
      </c>
      <c r="AY23" s="161">
        <v>181</v>
      </c>
      <c r="AZ23" s="161">
        <v>206</v>
      </c>
      <c r="BA23" s="161">
        <v>128</v>
      </c>
      <c r="BB23" s="161">
        <v>165</v>
      </c>
      <c r="BC23" s="161">
        <v>162</v>
      </c>
      <c r="BD23" s="161">
        <v>200</v>
      </c>
      <c r="BE23" s="161">
        <v>184</v>
      </c>
      <c r="BF23" s="161">
        <v>182</v>
      </c>
      <c r="BG23" s="161">
        <v>160</v>
      </c>
      <c r="BH23" s="161">
        <v>149</v>
      </c>
    </row>
    <row r="24" spans="2:60">
      <c r="B24" s="115">
        <v>13</v>
      </c>
      <c r="C24" s="161">
        <v>46236</v>
      </c>
      <c r="D24" s="161">
        <v>3859</v>
      </c>
      <c r="E24" s="161">
        <v>3346</v>
      </c>
      <c r="F24" s="161">
        <v>3766</v>
      </c>
      <c r="G24" s="161">
        <v>3716</v>
      </c>
      <c r="H24" s="161">
        <v>3958</v>
      </c>
      <c r="I24" s="161">
        <v>3671</v>
      </c>
      <c r="J24" s="161">
        <v>3860</v>
      </c>
      <c r="K24" s="161">
        <v>4150</v>
      </c>
      <c r="L24" s="161">
        <v>4094</v>
      </c>
      <c r="M24" s="161">
        <v>4177</v>
      </c>
      <c r="N24" s="161">
        <v>3744</v>
      </c>
      <c r="O24" s="162">
        <v>3895</v>
      </c>
      <c r="Q24" s="115">
        <v>13</v>
      </c>
      <c r="R24" s="161">
        <v>43642</v>
      </c>
      <c r="S24" s="161">
        <v>3816</v>
      </c>
      <c r="T24" s="161">
        <v>3477</v>
      </c>
      <c r="U24" s="161">
        <v>3916</v>
      </c>
      <c r="V24" s="161">
        <v>3695</v>
      </c>
      <c r="W24" s="161">
        <v>3716</v>
      </c>
      <c r="X24" s="161">
        <v>3266</v>
      </c>
      <c r="Y24" s="161">
        <v>3508</v>
      </c>
      <c r="Z24" s="161">
        <v>3440</v>
      </c>
      <c r="AA24" s="161">
        <v>3503</v>
      </c>
      <c r="AB24" s="161">
        <v>3746</v>
      </c>
      <c r="AC24" s="161">
        <v>3709</v>
      </c>
      <c r="AD24" s="162">
        <v>3850</v>
      </c>
      <c r="AF24" s="115">
        <v>13</v>
      </c>
      <c r="AG24" s="161">
        <v>152</v>
      </c>
      <c r="AH24" s="161">
        <v>17</v>
      </c>
      <c r="AI24" s="161">
        <v>17</v>
      </c>
      <c r="AJ24" s="161">
        <v>10</v>
      </c>
      <c r="AK24" s="161">
        <v>10</v>
      </c>
      <c r="AL24" s="161">
        <v>14</v>
      </c>
      <c r="AM24" s="161">
        <v>12</v>
      </c>
      <c r="AN24" s="161">
        <v>12</v>
      </c>
      <c r="AO24" s="161">
        <v>12</v>
      </c>
      <c r="AP24" s="161">
        <v>11</v>
      </c>
      <c r="AQ24" s="161">
        <v>17</v>
      </c>
      <c r="AR24" s="161">
        <v>8</v>
      </c>
      <c r="AS24" s="162">
        <v>12</v>
      </c>
      <c r="AU24" s="115">
        <v>13</v>
      </c>
      <c r="AV24" s="161">
        <v>2047</v>
      </c>
      <c r="AW24" s="161">
        <v>168</v>
      </c>
      <c r="AX24" s="161">
        <v>152</v>
      </c>
      <c r="AY24" s="161">
        <v>230</v>
      </c>
      <c r="AZ24" s="161">
        <v>184</v>
      </c>
      <c r="BA24" s="161">
        <v>172</v>
      </c>
      <c r="BB24" s="161">
        <v>161</v>
      </c>
      <c r="BC24" s="161">
        <v>186</v>
      </c>
      <c r="BD24" s="161">
        <v>174</v>
      </c>
      <c r="BE24" s="161">
        <v>146</v>
      </c>
      <c r="BF24" s="161">
        <v>176</v>
      </c>
      <c r="BG24" s="161">
        <v>147</v>
      </c>
      <c r="BH24" s="161">
        <v>151</v>
      </c>
    </row>
    <row r="25" spans="2:60">
      <c r="B25" s="115">
        <v>14</v>
      </c>
      <c r="C25" s="161">
        <v>46101</v>
      </c>
      <c r="D25" s="161">
        <v>3863</v>
      </c>
      <c r="E25" s="161">
        <v>3537</v>
      </c>
      <c r="F25" s="161">
        <v>3694</v>
      </c>
      <c r="G25" s="161">
        <v>3796</v>
      </c>
      <c r="H25" s="161">
        <v>4074</v>
      </c>
      <c r="I25" s="161">
        <v>3784</v>
      </c>
      <c r="J25" s="161">
        <v>4063</v>
      </c>
      <c r="K25" s="161">
        <v>3961</v>
      </c>
      <c r="L25" s="161">
        <v>4099</v>
      </c>
      <c r="M25" s="161">
        <v>3878</v>
      </c>
      <c r="N25" s="161">
        <v>3616</v>
      </c>
      <c r="O25" s="162">
        <v>3736</v>
      </c>
      <c r="Q25" s="115">
        <v>14</v>
      </c>
      <c r="R25" s="161">
        <v>44328</v>
      </c>
      <c r="S25" s="161">
        <v>3887</v>
      </c>
      <c r="T25" s="161">
        <v>3459</v>
      </c>
      <c r="U25" s="161">
        <v>3964</v>
      </c>
      <c r="V25" s="161">
        <v>3548</v>
      </c>
      <c r="W25" s="161">
        <v>3630</v>
      </c>
      <c r="X25" s="161">
        <v>3527</v>
      </c>
      <c r="Y25" s="161">
        <v>3666</v>
      </c>
      <c r="Z25" s="161">
        <v>3552</v>
      </c>
      <c r="AA25" s="161">
        <v>3431</v>
      </c>
      <c r="AB25" s="161">
        <v>3805</v>
      </c>
      <c r="AC25" s="161">
        <v>3844</v>
      </c>
      <c r="AD25" s="162">
        <v>4015</v>
      </c>
      <c r="AF25" s="115">
        <v>14</v>
      </c>
      <c r="AG25" s="161">
        <v>114</v>
      </c>
      <c r="AH25" s="161">
        <v>9</v>
      </c>
      <c r="AI25" s="161">
        <v>12</v>
      </c>
      <c r="AJ25" s="161">
        <v>8</v>
      </c>
      <c r="AK25" s="161">
        <v>6</v>
      </c>
      <c r="AL25" s="161">
        <v>9</v>
      </c>
      <c r="AM25" s="161">
        <v>15</v>
      </c>
      <c r="AN25" s="161">
        <v>11</v>
      </c>
      <c r="AO25" s="161">
        <v>4</v>
      </c>
      <c r="AP25" s="161">
        <v>5</v>
      </c>
      <c r="AQ25" s="161">
        <v>13</v>
      </c>
      <c r="AR25" s="161">
        <v>9</v>
      </c>
      <c r="AS25" s="162">
        <f>AS56+AS92</f>
        <v>9</v>
      </c>
      <c r="AU25" s="115">
        <v>14</v>
      </c>
      <c r="AV25" s="161">
        <v>1913</v>
      </c>
      <c r="AW25" s="161">
        <v>188</v>
      </c>
      <c r="AX25" s="161">
        <v>154</v>
      </c>
      <c r="AY25" s="161">
        <v>174</v>
      </c>
      <c r="AZ25" s="161">
        <v>166</v>
      </c>
      <c r="BA25" s="161">
        <v>151</v>
      </c>
      <c r="BB25" s="161">
        <v>143</v>
      </c>
      <c r="BC25" s="161">
        <v>176</v>
      </c>
      <c r="BD25" s="161">
        <v>148</v>
      </c>
      <c r="BE25" s="161">
        <v>143</v>
      </c>
      <c r="BF25" s="161">
        <v>176</v>
      </c>
      <c r="BG25" s="161">
        <v>139</v>
      </c>
      <c r="BH25" s="161">
        <v>155</v>
      </c>
    </row>
    <row r="26" spans="2:60">
      <c r="B26" s="115">
        <v>15</v>
      </c>
      <c r="C26" s="161">
        <v>44939</v>
      </c>
      <c r="D26" s="161">
        <v>3827</v>
      </c>
      <c r="E26" s="161">
        <v>3311</v>
      </c>
      <c r="F26" s="161">
        <v>3613</v>
      </c>
      <c r="G26" s="161">
        <v>3694</v>
      </c>
      <c r="H26" s="161">
        <v>3911</v>
      </c>
      <c r="I26" s="161">
        <v>3562</v>
      </c>
      <c r="J26" s="161">
        <v>3958</v>
      </c>
      <c r="K26" s="161">
        <v>3825</v>
      </c>
      <c r="L26" s="161">
        <v>3946</v>
      </c>
      <c r="M26" s="161">
        <v>4023</v>
      </c>
      <c r="N26" s="161">
        <v>3469</v>
      </c>
      <c r="O26" s="162">
        <v>3800</v>
      </c>
      <c r="Q26" s="115">
        <v>15</v>
      </c>
      <c r="R26" s="161">
        <v>46247</v>
      </c>
      <c r="S26" s="161">
        <v>4641</v>
      </c>
      <c r="T26" s="161">
        <v>3801</v>
      </c>
      <c r="U26" s="161">
        <v>3970</v>
      </c>
      <c r="V26" s="161">
        <v>3682</v>
      </c>
      <c r="W26" s="161">
        <v>3845</v>
      </c>
      <c r="X26" s="161">
        <v>3535</v>
      </c>
      <c r="Y26" s="161">
        <v>3625</v>
      </c>
      <c r="Z26" s="161">
        <v>3706</v>
      </c>
      <c r="AA26" s="161">
        <v>3626</v>
      </c>
      <c r="AB26" s="161">
        <v>3839</v>
      </c>
      <c r="AC26" s="161">
        <v>3913</v>
      </c>
      <c r="AD26" s="162">
        <v>4064</v>
      </c>
      <c r="AF26" s="115">
        <v>15</v>
      </c>
      <c r="AG26" s="161">
        <v>133</v>
      </c>
      <c r="AH26" s="161">
        <v>15</v>
      </c>
      <c r="AI26" s="161">
        <v>3</v>
      </c>
      <c r="AJ26" s="161">
        <v>17</v>
      </c>
      <c r="AK26" s="161">
        <v>10</v>
      </c>
      <c r="AL26" s="161">
        <v>10</v>
      </c>
      <c r="AM26" s="161">
        <v>13</v>
      </c>
      <c r="AN26" s="161">
        <v>13</v>
      </c>
      <c r="AO26" s="161">
        <v>10</v>
      </c>
      <c r="AP26" s="161">
        <v>10</v>
      </c>
      <c r="AQ26" s="161">
        <v>9</v>
      </c>
      <c r="AR26" s="161">
        <v>9</v>
      </c>
      <c r="AS26" s="162">
        <v>14</v>
      </c>
      <c r="AU26" s="115">
        <v>15</v>
      </c>
      <c r="AV26" s="161">
        <v>1829</v>
      </c>
      <c r="AW26" s="161">
        <v>161</v>
      </c>
      <c r="AX26" s="161">
        <v>161</v>
      </c>
      <c r="AY26" s="161">
        <v>164</v>
      </c>
      <c r="AZ26" s="161">
        <v>155</v>
      </c>
      <c r="BA26" s="161">
        <v>158</v>
      </c>
      <c r="BB26" s="161">
        <v>146</v>
      </c>
      <c r="BC26" s="161">
        <v>141</v>
      </c>
      <c r="BD26" s="161">
        <v>151</v>
      </c>
      <c r="BE26" s="161">
        <v>151</v>
      </c>
      <c r="BF26" s="161">
        <v>153</v>
      </c>
      <c r="BG26" s="161">
        <v>135</v>
      </c>
      <c r="BH26" s="161">
        <v>153</v>
      </c>
    </row>
    <row r="27" spans="2:60">
      <c r="B27" s="115">
        <v>16</v>
      </c>
      <c r="C27" s="161">
        <v>44020</v>
      </c>
      <c r="D27" s="161">
        <v>3699</v>
      </c>
      <c r="E27" s="161">
        <v>3432</v>
      </c>
      <c r="F27" s="161">
        <v>3664</v>
      </c>
      <c r="G27" s="161">
        <v>3736</v>
      </c>
      <c r="H27" s="161">
        <v>3737</v>
      </c>
      <c r="I27" s="161">
        <v>3639</v>
      </c>
      <c r="J27" s="161">
        <v>3837</v>
      </c>
      <c r="K27" s="161">
        <v>3676</v>
      </c>
      <c r="L27" s="161">
        <v>3799</v>
      </c>
      <c r="M27" s="161">
        <v>3682</v>
      </c>
      <c r="N27" s="161">
        <v>3584</v>
      </c>
      <c r="O27" s="162">
        <v>3535</v>
      </c>
      <c r="Q27" s="115">
        <v>16</v>
      </c>
      <c r="R27" s="161">
        <v>47335</v>
      </c>
      <c r="S27" s="161">
        <v>4159</v>
      </c>
      <c r="T27" s="161">
        <v>4049</v>
      </c>
      <c r="U27" s="161">
        <v>4033</v>
      </c>
      <c r="V27" s="161">
        <v>3862</v>
      </c>
      <c r="W27" s="161">
        <v>3916</v>
      </c>
      <c r="X27" s="161">
        <v>3762</v>
      </c>
      <c r="Y27" s="161">
        <v>3848</v>
      </c>
      <c r="Z27" s="161">
        <v>3898</v>
      </c>
      <c r="AA27" s="161">
        <v>3694</v>
      </c>
      <c r="AB27" s="161">
        <v>4021</v>
      </c>
      <c r="AC27" s="161">
        <v>3936</v>
      </c>
      <c r="AD27" s="162">
        <v>4157</v>
      </c>
      <c r="AF27" s="115">
        <v>16</v>
      </c>
      <c r="AG27" s="161">
        <v>142</v>
      </c>
      <c r="AH27" s="161">
        <v>9</v>
      </c>
      <c r="AI27" s="161">
        <v>20</v>
      </c>
      <c r="AJ27" s="161">
        <v>10</v>
      </c>
      <c r="AK27" s="161">
        <v>12</v>
      </c>
      <c r="AL27" s="161">
        <v>14</v>
      </c>
      <c r="AM27" s="161">
        <v>13</v>
      </c>
      <c r="AN27" s="161">
        <v>10</v>
      </c>
      <c r="AO27" s="161">
        <v>9</v>
      </c>
      <c r="AP27" s="161">
        <v>12</v>
      </c>
      <c r="AQ27" s="161">
        <v>9</v>
      </c>
      <c r="AR27" s="161">
        <v>12</v>
      </c>
      <c r="AS27" s="162">
        <v>12</v>
      </c>
      <c r="AU27" s="115">
        <v>16</v>
      </c>
      <c r="AV27" s="161">
        <v>1780</v>
      </c>
      <c r="AW27" s="161">
        <v>166</v>
      </c>
      <c r="AX27" s="161">
        <v>135</v>
      </c>
      <c r="AY27" s="161">
        <v>187</v>
      </c>
      <c r="AZ27" s="161">
        <v>148</v>
      </c>
      <c r="BA27" s="161">
        <v>149</v>
      </c>
      <c r="BB27" s="161">
        <v>140</v>
      </c>
      <c r="BC27" s="161">
        <v>135</v>
      </c>
      <c r="BD27" s="161">
        <v>145</v>
      </c>
      <c r="BE27" s="161">
        <v>151</v>
      </c>
      <c r="BF27" s="161">
        <v>164</v>
      </c>
      <c r="BG27" s="161">
        <v>130</v>
      </c>
      <c r="BH27" s="161">
        <v>130</v>
      </c>
    </row>
    <row r="28" spans="2:60">
      <c r="B28" s="165">
        <v>17</v>
      </c>
      <c r="C28" s="166">
        <v>41420</v>
      </c>
      <c r="D28" s="167">
        <v>3479</v>
      </c>
      <c r="E28" s="167">
        <v>3064</v>
      </c>
      <c r="F28" s="167">
        <v>3488</v>
      </c>
      <c r="G28" s="167">
        <v>3492</v>
      </c>
      <c r="H28" s="167">
        <v>3393</v>
      </c>
      <c r="I28" s="167">
        <v>3442</v>
      </c>
      <c r="J28" s="167">
        <v>3585</v>
      </c>
      <c r="K28" s="167">
        <v>3592</v>
      </c>
      <c r="L28" s="167">
        <v>3650</v>
      </c>
      <c r="M28" s="167">
        <v>3575</v>
      </c>
      <c r="N28" s="167">
        <v>3219</v>
      </c>
      <c r="O28" s="168">
        <v>3441</v>
      </c>
      <c r="P28" s="169"/>
      <c r="Q28" s="170">
        <v>17</v>
      </c>
      <c r="R28" s="166">
        <v>49982</v>
      </c>
      <c r="S28" s="167">
        <v>5904</v>
      </c>
      <c r="T28" s="167">
        <v>4650</v>
      </c>
      <c r="U28" s="167">
        <v>6086</v>
      </c>
      <c r="V28" s="167">
        <v>3728</v>
      </c>
      <c r="W28" s="167">
        <v>3709</v>
      </c>
      <c r="X28" s="167">
        <v>3598</v>
      </c>
      <c r="Y28" s="167">
        <v>3661</v>
      </c>
      <c r="Z28" s="167">
        <v>3888</v>
      </c>
      <c r="AA28" s="167">
        <v>3998</v>
      </c>
      <c r="AB28" s="167">
        <v>4021</v>
      </c>
      <c r="AC28" s="167">
        <v>3772</v>
      </c>
      <c r="AD28" s="168">
        <v>2967</v>
      </c>
      <c r="AE28" s="169"/>
      <c r="AF28" s="170">
        <v>17</v>
      </c>
      <c r="AG28" s="166">
        <v>115</v>
      </c>
      <c r="AH28" s="167">
        <v>12</v>
      </c>
      <c r="AI28" s="167">
        <v>8</v>
      </c>
      <c r="AJ28" s="167">
        <v>13</v>
      </c>
      <c r="AK28" s="167">
        <v>13</v>
      </c>
      <c r="AL28" s="167">
        <v>7</v>
      </c>
      <c r="AM28" s="167">
        <v>7</v>
      </c>
      <c r="AN28" s="167">
        <v>8</v>
      </c>
      <c r="AO28" s="167">
        <v>10</v>
      </c>
      <c r="AP28" s="167">
        <v>9</v>
      </c>
      <c r="AQ28" s="167">
        <v>12</v>
      </c>
      <c r="AR28" s="167">
        <v>7</v>
      </c>
      <c r="AS28" s="168">
        <v>9</v>
      </c>
      <c r="AT28" s="169"/>
      <c r="AU28" s="170">
        <v>17</v>
      </c>
      <c r="AV28" s="166">
        <v>1664</v>
      </c>
      <c r="AW28" s="167">
        <v>141</v>
      </c>
      <c r="AX28" s="167">
        <v>136</v>
      </c>
      <c r="AY28" s="167">
        <v>155</v>
      </c>
      <c r="AZ28" s="167">
        <v>153</v>
      </c>
      <c r="BA28" s="167">
        <v>148</v>
      </c>
      <c r="BB28" s="167">
        <v>124</v>
      </c>
      <c r="BC28" s="167">
        <v>155</v>
      </c>
      <c r="BD28" s="167">
        <v>158</v>
      </c>
      <c r="BE28" s="167">
        <v>112</v>
      </c>
      <c r="BF28" s="167">
        <v>118</v>
      </c>
      <c r="BG28" s="167">
        <v>129</v>
      </c>
      <c r="BH28" s="167">
        <v>135</v>
      </c>
    </row>
    <row r="29" spans="2:60">
      <c r="B29" s="165">
        <v>18</v>
      </c>
      <c r="C29" s="166">
        <v>42204</v>
      </c>
      <c r="D29" s="167">
        <v>3498</v>
      </c>
      <c r="E29" s="167">
        <v>3076</v>
      </c>
      <c r="F29" s="167">
        <v>3600</v>
      </c>
      <c r="G29" s="167">
        <v>3440</v>
      </c>
      <c r="H29" s="167">
        <v>3574</v>
      </c>
      <c r="I29" s="167">
        <v>3458</v>
      </c>
      <c r="J29" s="167">
        <v>3610</v>
      </c>
      <c r="K29" s="167">
        <v>3631</v>
      </c>
      <c r="L29" s="167">
        <v>3576</v>
      </c>
      <c r="M29" s="167">
        <v>3759</v>
      </c>
      <c r="N29" s="167">
        <v>3453</v>
      </c>
      <c r="O29" s="168">
        <v>3529</v>
      </c>
      <c r="P29" s="169"/>
      <c r="Q29" s="170">
        <v>18</v>
      </c>
      <c r="R29" s="166">
        <v>50229</v>
      </c>
      <c r="S29" s="167">
        <v>4628</v>
      </c>
      <c r="T29" s="167">
        <v>4048</v>
      </c>
      <c r="U29" s="167">
        <v>4276</v>
      </c>
      <c r="V29" s="167">
        <v>4115</v>
      </c>
      <c r="W29" s="167">
        <v>4064</v>
      </c>
      <c r="X29" s="167">
        <v>3965</v>
      </c>
      <c r="Y29" s="167">
        <v>4042</v>
      </c>
      <c r="Z29" s="167">
        <v>4038</v>
      </c>
      <c r="AA29" s="167">
        <v>3895</v>
      </c>
      <c r="AB29" s="167">
        <v>4355</v>
      </c>
      <c r="AC29" s="167">
        <v>4263</v>
      </c>
      <c r="AD29" s="168">
        <v>4540</v>
      </c>
      <c r="AE29" s="169"/>
      <c r="AF29" s="170">
        <v>18</v>
      </c>
      <c r="AG29" s="166">
        <v>116</v>
      </c>
      <c r="AH29" s="167">
        <v>11</v>
      </c>
      <c r="AI29" s="167">
        <v>11</v>
      </c>
      <c r="AJ29" s="167">
        <v>10</v>
      </c>
      <c r="AK29" s="167">
        <v>4</v>
      </c>
      <c r="AL29" s="167">
        <v>14</v>
      </c>
      <c r="AM29" s="167">
        <v>14</v>
      </c>
      <c r="AN29" s="167">
        <v>7</v>
      </c>
      <c r="AO29" s="167">
        <v>9</v>
      </c>
      <c r="AP29" s="167">
        <v>12</v>
      </c>
      <c r="AQ29" s="167">
        <v>6</v>
      </c>
      <c r="AR29" s="167">
        <v>9</v>
      </c>
      <c r="AS29" s="168">
        <v>9</v>
      </c>
      <c r="AT29" s="169"/>
      <c r="AU29" s="170">
        <v>18</v>
      </c>
      <c r="AV29" s="166">
        <v>1552</v>
      </c>
      <c r="AW29" s="167">
        <v>118</v>
      </c>
      <c r="AX29" s="167">
        <v>128</v>
      </c>
      <c r="AY29" s="167">
        <v>146</v>
      </c>
      <c r="AZ29" s="167">
        <v>135</v>
      </c>
      <c r="BA29" s="167">
        <v>133</v>
      </c>
      <c r="BB29" s="167">
        <v>123</v>
      </c>
      <c r="BC29" s="167">
        <v>100</v>
      </c>
      <c r="BD29" s="167">
        <v>129</v>
      </c>
      <c r="BE29" s="167">
        <v>130</v>
      </c>
      <c r="BF29" s="167">
        <v>158</v>
      </c>
      <c r="BG29" s="167">
        <v>126</v>
      </c>
      <c r="BH29" s="167">
        <v>126</v>
      </c>
    </row>
    <row r="30" spans="2:60" s="161" customFormat="1">
      <c r="B30" s="161">
        <v>19</v>
      </c>
      <c r="C30" s="161">
        <v>41550</v>
      </c>
      <c r="D30" s="161">
        <v>3577</v>
      </c>
      <c r="E30" s="161">
        <v>3148</v>
      </c>
      <c r="F30" s="161">
        <v>3426</v>
      </c>
      <c r="G30" s="161">
        <v>3445</v>
      </c>
      <c r="H30" s="161">
        <v>3551</v>
      </c>
      <c r="I30" s="161">
        <v>3344</v>
      </c>
      <c r="J30" s="161">
        <v>3627</v>
      </c>
      <c r="K30" s="161">
        <v>3582</v>
      </c>
      <c r="L30" s="161">
        <v>3484</v>
      </c>
      <c r="M30" s="161">
        <v>3660</v>
      </c>
      <c r="N30" s="161">
        <v>3345</v>
      </c>
      <c r="O30" s="162">
        <v>3361</v>
      </c>
      <c r="Q30" s="161">
        <v>19</v>
      </c>
      <c r="R30" s="161">
        <v>51456</v>
      </c>
      <c r="S30" s="161">
        <v>4712</v>
      </c>
      <c r="T30" s="161">
        <v>4192</v>
      </c>
      <c r="U30" s="161">
        <v>4458</v>
      </c>
      <c r="V30" s="161">
        <v>4164</v>
      </c>
      <c r="W30" s="161">
        <v>4366</v>
      </c>
      <c r="X30" s="161">
        <v>3960</v>
      </c>
      <c r="Y30" s="161">
        <v>4067</v>
      </c>
      <c r="Z30" s="161">
        <v>4286</v>
      </c>
      <c r="AA30" s="161">
        <v>3966</v>
      </c>
      <c r="AB30" s="161">
        <v>4396</v>
      </c>
      <c r="AC30" s="161">
        <v>4294</v>
      </c>
      <c r="AD30" s="162">
        <v>4595</v>
      </c>
      <c r="AF30" s="161">
        <v>19</v>
      </c>
      <c r="AG30" s="161">
        <v>111</v>
      </c>
      <c r="AH30" s="161">
        <v>6</v>
      </c>
      <c r="AI30" s="161">
        <v>8</v>
      </c>
      <c r="AJ30" s="161">
        <v>11</v>
      </c>
      <c r="AK30" s="161">
        <v>12</v>
      </c>
      <c r="AL30" s="161">
        <v>9</v>
      </c>
      <c r="AM30" s="161">
        <v>10</v>
      </c>
      <c r="AN30" s="161">
        <v>8</v>
      </c>
      <c r="AO30" s="161">
        <v>8</v>
      </c>
      <c r="AP30" s="161">
        <v>8</v>
      </c>
      <c r="AQ30" s="161">
        <v>8</v>
      </c>
      <c r="AR30" s="161">
        <v>13</v>
      </c>
      <c r="AS30" s="162">
        <v>10</v>
      </c>
      <c r="AU30" s="161">
        <v>19</v>
      </c>
      <c r="AV30" s="161">
        <v>1481</v>
      </c>
      <c r="AW30" s="161">
        <v>126</v>
      </c>
      <c r="AX30" s="161">
        <v>121</v>
      </c>
      <c r="AY30" s="161">
        <v>137</v>
      </c>
      <c r="AZ30" s="161">
        <v>127</v>
      </c>
      <c r="BA30" s="161">
        <v>141</v>
      </c>
      <c r="BB30" s="161">
        <v>127</v>
      </c>
      <c r="BC30" s="161">
        <v>121</v>
      </c>
      <c r="BD30" s="161">
        <v>128</v>
      </c>
      <c r="BE30" s="161">
        <v>111</v>
      </c>
      <c r="BF30" s="161">
        <v>127</v>
      </c>
      <c r="BG30" s="161">
        <v>101</v>
      </c>
      <c r="BH30" s="161">
        <v>114</v>
      </c>
    </row>
    <row r="31" spans="2:60" s="161" customFormat="1">
      <c r="B31" s="161">
        <v>20</v>
      </c>
      <c r="C31" s="161">
        <v>41074</v>
      </c>
      <c r="D31" s="161">
        <v>3557</v>
      </c>
      <c r="E31" s="161">
        <v>3047</v>
      </c>
      <c r="F31" s="161">
        <v>3291</v>
      </c>
      <c r="G31" s="161">
        <v>3407</v>
      </c>
      <c r="H31" s="161">
        <v>3419</v>
      </c>
      <c r="I31" s="161">
        <v>3362</v>
      </c>
      <c r="J31" s="161">
        <v>3526</v>
      </c>
      <c r="K31" s="161">
        <v>3534</v>
      </c>
      <c r="L31" s="161">
        <v>3650</v>
      </c>
      <c r="M31" s="161">
        <v>3557</v>
      </c>
      <c r="N31" s="161">
        <v>3263</v>
      </c>
      <c r="O31" s="162">
        <v>3461</v>
      </c>
      <c r="Q31" s="161">
        <v>20</v>
      </c>
      <c r="R31" s="161">
        <v>52955</v>
      </c>
      <c r="S31" s="161">
        <v>4926</v>
      </c>
      <c r="T31" s="161">
        <v>4233</v>
      </c>
      <c r="U31" s="161">
        <v>4606</v>
      </c>
      <c r="V31" s="161">
        <v>4401</v>
      </c>
      <c r="W31" s="161">
        <v>4410</v>
      </c>
      <c r="X31" s="161">
        <v>4175</v>
      </c>
      <c r="Y31" s="161">
        <v>4240</v>
      </c>
      <c r="Z31" s="161">
        <v>4181</v>
      </c>
      <c r="AA31" s="161">
        <v>4176</v>
      </c>
      <c r="AB31" s="161">
        <v>4496</v>
      </c>
      <c r="AC31" s="161">
        <v>4426</v>
      </c>
      <c r="AD31" s="162">
        <v>4685</v>
      </c>
      <c r="AF31" s="161">
        <v>20</v>
      </c>
      <c r="AG31" s="161">
        <v>99</v>
      </c>
      <c r="AH31" s="161">
        <v>5</v>
      </c>
      <c r="AI31" s="161">
        <v>5</v>
      </c>
      <c r="AJ31" s="161">
        <v>15</v>
      </c>
      <c r="AK31" s="161">
        <v>9</v>
      </c>
      <c r="AL31" s="161">
        <v>10</v>
      </c>
      <c r="AM31" s="161">
        <v>11</v>
      </c>
      <c r="AN31" s="161">
        <v>4</v>
      </c>
      <c r="AO31" s="161">
        <v>4</v>
      </c>
      <c r="AP31" s="161">
        <v>9</v>
      </c>
      <c r="AQ31" s="161">
        <v>6</v>
      </c>
      <c r="AR31" s="161">
        <v>8</v>
      </c>
      <c r="AS31" s="162">
        <v>13</v>
      </c>
      <c r="AU31" s="161">
        <v>20</v>
      </c>
      <c r="AV31" s="161">
        <v>1412</v>
      </c>
      <c r="AW31" s="161">
        <v>113</v>
      </c>
      <c r="AX31" s="161">
        <v>127</v>
      </c>
      <c r="AY31" s="161">
        <v>120</v>
      </c>
      <c r="AZ31" s="161">
        <v>136</v>
      </c>
      <c r="BA31" s="161">
        <v>117</v>
      </c>
      <c r="BB31" s="161">
        <v>110</v>
      </c>
      <c r="BC31" s="161">
        <v>123</v>
      </c>
      <c r="BD31" s="161">
        <v>121</v>
      </c>
      <c r="BE31" s="161">
        <v>108</v>
      </c>
      <c r="BF31" s="161">
        <v>137</v>
      </c>
      <c r="BG31" s="161">
        <v>103</v>
      </c>
      <c r="BH31" s="161">
        <v>97</v>
      </c>
    </row>
    <row r="32" spans="2:60" s="161" customFormat="1">
      <c r="B32" s="161">
        <v>21</v>
      </c>
      <c r="C32" s="161">
        <v>40165</v>
      </c>
      <c r="D32" s="161">
        <v>3379</v>
      </c>
      <c r="E32" s="161">
        <v>2982</v>
      </c>
      <c r="F32" s="161">
        <v>3333</v>
      </c>
      <c r="G32" s="161">
        <v>3358</v>
      </c>
      <c r="H32" s="161">
        <v>3244</v>
      </c>
      <c r="I32" s="161">
        <v>3231</v>
      </c>
      <c r="J32" s="161">
        <v>3475</v>
      </c>
      <c r="K32" s="161">
        <v>3382</v>
      </c>
      <c r="L32" s="161">
        <v>3438</v>
      </c>
      <c r="M32" s="161">
        <v>3604</v>
      </c>
      <c r="N32" s="161">
        <v>3256</v>
      </c>
      <c r="O32" s="162">
        <v>3483</v>
      </c>
      <c r="Q32" s="161">
        <v>21</v>
      </c>
      <c r="R32" s="161">
        <v>53221</v>
      </c>
      <c r="S32" s="161">
        <v>4916</v>
      </c>
      <c r="T32" s="161">
        <v>4185</v>
      </c>
      <c r="U32" s="161">
        <v>4469</v>
      </c>
      <c r="V32" s="161">
        <v>4297</v>
      </c>
      <c r="W32" s="161">
        <v>4506</v>
      </c>
      <c r="X32" s="161">
        <v>4156</v>
      </c>
      <c r="Y32" s="161">
        <v>4357</v>
      </c>
      <c r="Z32" s="161">
        <v>4221</v>
      </c>
      <c r="AA32" s="161">
        <v>4290</v>
      </c>
      <c r="AB32" s="161">
        <v>4582</v>
      </c>
      <c r="AC32" s="161">
        <v>4544</v>
      </c>
      <c r="AD32" s="162">
        <v>4698</v>
      </c>
      <c r="AF32" s="161">
        <v>21</v>
      </c>
      <c r="AG32" s="161">
        <v>77</v>
      </c>
      <c r="AH32" s="161">
        <v>8</v>
      </c>
      <c r="AI32" s="161">
        <v>4</v>
      </c>
      <c r="AJ32" s="161">
        <v>6</v>
      </c>
      <c r="AK32" s="161">
        <v>4</v>
      </c>
      <c r="AL32" s="161">
        <v>7</v>
      </c>
      <c r="AM32" s="161">
        <v>4</v>
      </c>
      <c r="AN32" s="161">
        <v>6</v>
      </c>
      <c r="AO32" s="161">
        <v>9</v>
      </c>
      <c r="AP32" s="161">
        <v>6</v>
      </c>
      <c r="AQ32" s="161">
        <v>6</v>
      </c>
      <c r="AR32" s="161">
        <v>7</v>
      </c>
      <c r="AS32" s="162">
        <v>10</v>
      </c>
      <c r="AU32" s="161">
        <v>21</v>
      </c>
      <c r="AV32" s="161">
        <v>1361</v>
      </c>
      <c r="AW32" s="161">
        <v>132</v>
      </c>
      <c r="AX32" s="161">
        <v>121</v>
      </c>
      <c r="AY32" s="161">
        <v>110</v>
      </c>
      <c r="AZ32" s="161">
        <v>118</v>
      </c>
      <c r="BA32" s="161">
        <v>111</v>
      </c>
      <c r="BB32" s="161">
        <v>109</v>
      </c>
      <c r="BC32" s="161">
        <v>119</v>
      </c>
      <c r="BD32" s="161">
        <v>96</v>
      </c>
      <c r="BE32" s="161">
        <v>102</v>
      </c>
      <c r="BF32" s="161">
        <v>140</v>
      </c>
      <c r="BG32" s="161">
        <v>106</v>
      </c>
      <c r="BH32" s="161">
        <v>97</v>
      </c>
    </row>
    <row r="33" spans="1:60" s="161" customFormat="1">
      <c r="B33" s="161">
        <v>22</v>
      </c>
      <c r="C33" s="161">
        <v>40158</v>
      </c>
      <c r="D33" s="161">
        <v>3160</v>
      </c>
      <c r="E33" s="161">
        <v>2970</v>
      </c>
      <c r="F33" s="161">
        <v>3300</v>
      </c>
      <c r="G33" s="161">
        <v>3208</v>
      </c>
      <c r="H33" s="161">
        <v>3369</v>
      </c>
      <c r="I33" s="161">
        <v>3432</v>
      </c>
      <c r="J33" s="161">
        <v>3501</v>
      </c>
      <c r="K33" s="161">
        <v>3256</v>
      </c>
      <c r="L33" s="161">
        <v>3706</v>
      </c>
      <c r="M33" s="161">
        <v>3435</v>
      </c>
      <c r="N33" s="161">
        <v>3381</v>
      </c>
      <c r="O33" s="162">
        <v>3440</v>
      </c>
      <c r="Q33" s="161">
        <v>22</v>
      </c>
      <c r="R33" s="161">
        <v>55404</v>
      </c>
      <c r="S33" s="161">
        <v>4813</v>
      </c>
      <c r="T33" s="161">
        <v>4211</v>
      </c>
      <c r="U33" s="161">
        <v>4674</v>
      </c>
      <c r="V33" s="161">
        <v>4454</v>
      </c>
      <c r="W33" s="161">
        <v>4627</v>
      </c>
      <c r="X33" s="161">
        <v>4398</v>
      </c>
      <c r="Y33" s="161">
        <v>4468</v>
      </c>
      <c r="Z33" s="161">
        <v>4646</v>
      </c>
      <c r="AA33" s="161">
        <v>4542</v>
      </c>
      <c r="AB33" s="161">
        <v>4805</v>
      </c>
      <c r="AC33" s="161">
        <v>4752</v>
      </c>
      <c r="AD33" s="162">
        <v>5014</v>
      </c>
      <c r="AF33" s="161">
        <v>22</v>
      </c>
      <c r="AG33" s="161">
        <v>84</v>
      </c>
      <c r="AH33" s="161">
        <v>6</v>
      </c>
      <c r="AI33" s="161">
        <v>6</v>
      </c>
      <c r="AJ33" s="161">
        <v>9</v>
      </c>
      <c r="AK33" s="161">
        <v>11</v>
      </c>
      <c r="AL33" s="161">
        <v>12</v>
      </c>
      <c r="AM33" s="161">
        <v>7</v>
      </c>
      <c r="AN33" s="161">
        <v>3</v>
      </c>
      <c r="AO33" s="161">
        <v>6</v>
      </c>
      <c r="AP33" s="161">
        <v>3</v>
      </c>
      <c r="AQ33" s="161">
        <v>5</v>
      </c>
      <c r="AR33" s="161">
        <v>7</v>
      </c>
      <c r="AS33" s="162">
        <v>9</v>
      </c>
      <c r="AU33" s="161">
        <v>22</v>
      </c>
      <c r="AV33" s="161">
        <v>1260</v>
      </c>
      <c r="AW33" s="161">
        <v>100</v>
      </c>
      <c r="AX33" s="161">
        <v>96</v>
      </c>
      <c r="AY33" s="161">
        <v>112</v>
      </c>
      <c r="AZ33" s="161">
        <v>110</v>
      </c>
      <c r="BA33" s="161">
        <v>102</v>
      </c>
      <c r="BB33" s="161">
        <v>121</v>
      </c>
      <c r="BC33" s="161">
        <v>100</v>
      </c>
      <c r="BD33" s="161">
        <v>98</v>
      </c>
      <c r="BE33" s="161">
        <v>108</v>
      </c>
      <c r="BF33" s="161">
        <v>93</v>
      </c>
      <c r="BG33" s="161">
        <v>97</v>
      </c>
      <c r="BH33" s="161">
        <v>123</v>
      </c>
    </row>
    <row r="34" spans="1:60" s="161" customFormat="1">
      <c r="B34" s="161">
        <v>23</v>
      </c>
      <c r="C34" s="161">
        <v>39292</v>
      </c>
      <c r="D34" s="161">
        <v>3257</v>
      </c>
      <c r="E34" s="161">
        <v>2941</v>
      </c>
      <c r="F34" s="161">
        <v>3256</v>
      </c>
      <c r="G34" s="161">
        <v>3223</v>
      </c>
      <c r="H34" s="161">
        <v>3269</v>
      </c>
      <c r="I34" s="161">
        <v>3263</v>
      </c>
      <c r="J34" s="161">
        <v>3396</v>
      </c>
      <c r="K34" s="161">
        <v>3364</v>
      </c>
      <c r="L34" s="161">
        <v>3510</v>
      </c>
      <c r="M34" s="161">
        <v>3281</v>
      </c>
      <c r="N34" s="161">
        <v>3274</v>
      </c>
      <c r="O34" s="162">
        <v>3258</v>
      </c>
      <c r="Q34" s="161">
        <v>23</v>
      </c>
      <c r="R34" s="161">
        <v>56970</v>
      </c>
      <c r="S34" s="161">
        <v>5134</v>
      </c>
      <c r="T34" s="161">
        <v>4476</v>
      </c>
      <c r="U34" s="161">
        <v>4927</v>
      </c>
      <c r="V34" s="161">
        <v>4639</v>
      </c>
      <c r="W34" s="161">
        <v>4864</v>
      </c>
      <c r="X34" s="161">
        <v>4569</v>
      </c>
      <c r="Y34" s="161">
        <v>4526</v>
      </c>
      <c r="Z34" s="161">
        <v>4753</v>
      </c>
      <c r="AA34" s="161">
        <v>4373</v>
      </c>
      <c r="AB34" s="161">
        <v>4842</v>
      </c>
      <c r="AC34" s="161">
        <v>4815</v>
      </c>
      <c r="AD34" s="162">
        <v>5052</v>
      </c>
      <c r="AF34" s="161">
        <v>23</v>
      </c>
      <c r="AG34" s="161">
        <v>84</v>
      </c>
      <c r="AH34" s="161">
        <v>6</v>
      </c>
      <c r="AI34" s="161">
        <v>7</v>
      </c>
      <c r="AJ34" s="161">
        <v>7</v>
      </c>
      <c r="AK34" s="161">
        <v>11</v>
      </c>
      <c r="AL34" s="161">
        <v>10</v>
      </c>
      <c r="AM34" s="161">
        <v>7</v>
      </c>
      <c r="AN34" s="161">
        <v>6</v>
      </c>
      <c r="AO34" s="161">
        <v>6</v>
      </c>
      <c r="AP34" s="161">
        <v>5</v>
      </c>
      <c r="AQ34" s="161">
        <v>7</v>
      </c>
      <c r="AR34" s="161">
        <v>4</v>
      </c>
      <c r="AS34" s="162">
        <v>8</v>
      </c>
      <c r="AU34" s="161">
        <v>23</v>
      </c>
      <c r="AV34" s="161">
        <v>1309</v>
      </c>
      <c r="AW34" s="161">
        <v>110</v>
      </c>
      <c r="AX34" s="161">
        <v>103</v>
      </c>
      <c r="AY34" s="161">
        <v>112</v>
      </c>
      <c r="AZ34" s="161">
        <v>111</v>
      </c>
      <c r="BA34" s="161">
        <v>104</v>
      </c>
      <c r="BB34" s="161">
        <v>103</v>
      </c>
      <c r="BC34" s="161">
        <v>103</v>
      </c>
      <c r="BD34" s="161">
        <v>103</v>
      </c>
      <c r="BE34" s="161">
        <v>122</v>
      </c>
      <c r="BF34" s="161">
        <v>108</v>
      </c>
      <c r="BG34" s="161">
        <v>128</v>
      </c>
      <c r="BH34" s="161">
        <v>102</v>
      </c>
    </row>
    <row r="35" spans="1:60" s="161" customFormat="1">
      <c r="B35" s="161">
        <v>24</v>
      </c>
      <c r="C35" s="161">
        <v>38686</v>
      </c>
      <c r="D35" s="161">
        <v>3261</v>
      </c>
      <c r="E35" s="161">
        <v>2996</v>
      </c>
      <c r="F35" s="161">
        <v>3130</v>
      </c>
      <c r="G35" s="161">
        <v>3258</v>
      </c>
      <c r="H35" s="161">
        <v>3286</v>
      </c>
      <c r="I35" s="161">
        <v>3060</v>
      </c>
      <c r="J35" s="161">
        <v>3284</v>
      </c>
      <c r="K35" s="161">
        <v>3308</v>
      </c>
      <c r="L35" s="161">
        <v>3361</v>
      </c>
      <c r="M35" s="161">
        <v>3368</v>
      </c>
      <c r="N35" s="161">
        <v>3206</v>
      </c>
      <c r="O35" s="162">
        <v>3168</v>
      </c>
      <c r="Q35" s="161">
        <v>24</v>
      </c>
      <c r="R35" s="161">
        <v>58066</v>
      </c>
      <c r="S35" s="161">
        <v>5284</v>
      </c>
      <c r="T35" s="161">
        <v>5084</v>
      </c>
      <c r="U35" s="161">
        <v>4962</v>
      </c>
      <c r="V35" s="161">
        <v>4595</v>
      </c>
      <c r="W35" s="161">
        <v>4618</v>
      </c>
      <c r="X35" s="161">
        <v>4409</v>
      </c>
      <c r="Y35" s="161">
        <v>4643</v>
      </c>
      <c r="Z35" s="161">
        <v>4739</v>
      </c>
      <c r="AA35" s="161">
        <v>4510</v>
      </c>
      <c r="AB35" s="161">
        <v>5081</v>
      </c>
      <c r="AC35" s="161">
        <v>4879</v>
      </c>
      <c r="AD35" s="162">
        <v>5262</v>
      </c>
      <c r="AF35" s="161">
        <v>24</v>
      </c>
      <c r="AG35" s="161">
        <v>88</v>
      </c>
      <c r="AH35" s="161">
        <v>3</v>
      </c>
      <c r="AI35" s="161">
        <v>6</v>
      </c>
      <c r="AJ35" s="161">
        <v>14</v>
      </c>
      <c r="AK35" s="161">
        <v>6</v>
      </c>
      <c r="AL35" s="161">
        <v>12</v>
      </c>
      <c r="AM35" s="161">
        <v>5</v>
      </c>
      <c r="AN35" s="161">
        <v>6</v>
      </c>
      <c r="AO35" s="161">
        <v>5</v>
      </c>
      <c r="AP35" s="161">
        <v>11</v>
      </c>
      <c r="AQ35" s="161">
        <v>7</v>
      </c>
      <c r="AR35" s="161">
        <v>9</v>
      </c>
      <c r="AS35" s="162">
        <v>4</v>
      </c>
      <c r="AU35" s="161">
        <v>24</v>
      </c>
      <c r="AV35" s="161">
        <v>1177</v>
      </c>
      <c r="AW35" s="161">
        <v>97</v>
      </c>
      <c r="AX35" s="161">
        <v>104</v>
      </c>
      <c r="AY35" s="161">
        <v>101</v>
      </c>
      <c r="AZ35" s="161">
        <v>118</v>
      </c>
      <c r="BA35" s="161">
        <v>100</v>
      </c>
      <c r="BB35" s="161">
        <v>90</v>
      </c>
      <c r="BC35" s="161">
        <v>91</v>
      </c>
      <c r="BD35" s="161">
        <v>97</v>
      </c>
      <c r="BE35" s="161">
        <v>80</v>
      </c>
      <c r="BF35" s="161">
        <v>112</v>
      </c>
      <c r="BG35" s="161">
        <v>90</v>
      </c>
      <c r="BH35" s="161">
        <v>97</v>
      </c>
    </row>
    <row r="36" spans="1:60" s="157" customFormat="1" ht="14.25">
      <c r="C36" s="171"/>
      <c r="D36" s="171"/>
      <c r="E36" s="171"/>
      <c r="F36" s="171"/>
      <c r="G36" s="171"/>
      <c r="H36" s="171"/>
      <c r="I36" s="171" t="s">
        <v>38</v>
      </c>
      <c r="J36" s="171"/>
      <c r="K36" s="171"/>
      <c r="L36" s="171"/>
      <c r="M36" s="171"/>
      <c r="N36" s="171"/>
      <c r="O36" s="172"/>
      <c r="R36" s="171"/>
      <c r="S36" s="171"/>
      <c r="T36" s="171"/>
      <c r="U36" s="171"/>
      <c r="V36" s="171"/>
      <c r="W36" s="171"/>
      <c r="X36" s="171" t="s">
        <v>38</v>
      </c>
      <c r="Y36" s="171"/>
      <c r="Z36" s="171"/>
      <c r="AA36" s="171"/>
      <c r="AB36" s="171"/>
      <c r="AC36" s="171"/>
      <c r="AD36" s="172"/>
      <c r="AG36" s="171"/>
      <c r="AH36" s="171"/>
      <c r="AI36" s="171"/>
      <c r="AJ36" s="171"/>
      <c r="AK36" s="171"/>
      <c r="AL36" s="171"/>
      <c r="AM36" s="171" t="s">
        <v>38</v>
      </c>
      <c r="AN36" s="171"/>
      <c r="AO36" s="171"/>
      <c r="AP36" s="171"/>
      <c r="AQ36" s="171"/>
      <c r="AR36" s="171"/>
      <c r="AS36" s="172"/>
      <c r="AV36" s="171"/>
      <c r="AW36" s="171"/>
      <c r="AX36" s="171"/>
      <c r="AY36" s="173" t="s">
        <v>147</v>
      </c>
      <c r="AZ36" s="173"/>
      <c r="BA36" s="173" t="s">
        <v>148</v>
      </c>
      <c r="BB36" s="173"/>
      <c r="BC36" s="173" t="s">
        <v>149</v>
      </c>
      <c r="BD36" s="173"/>
      <c r="BE36" s="173" t="s">
        <v>137</v>
      </c>
      <c r="BF36" s="171"/>
      <c r="BG36" s="171"/>
      <c r="BH36" s="171"/>
    </row>
    <row r="37" spans="1:60">
      <c r="A37" s="132" t="s">
        <v>22</v>
      </c>
      <c r="B37" s="115">
        <v>25</v>
      </c>
      <c r="C37" s="161">
        <v>75525</v>
      </c>
      <c r="D37" s="161">
        <v>8214</v>
      </c>
      <c r="E37" s="161">
        <v>7004</v>
      </c>
      <c r="F37" s="161">
        <v>7660</v>
      </c>
      <c r="G37" s="161">
        <v>6543</v>
      </c>
      <c r="H37" s="161">
        <v>6250</v>
      </c>
      <c r="I37" s="161">
        <v>5392</v>
      </c>
      <c r="J37" s="161">
        <v>5833</v>
      </c>
      <c r="K37" s="161">
        <v>5793</v>
      </c>
      <c r="L37" s="161">
        <v>6314</v>
      </c>
      <c r="M37" s="161">
        <v>5728</v>
      </c>
      <c r="N37" s="161">
        <v>5430</v>
      </c>
      <c r="O37" s="162">
        <v>5364</v>
      </c>
      <c r="P37" s="132" t="s">
        <v>22</v>
      </c>
      <c r="Q37" s="115">
        <v>25</v>
      </c>
      <c r="R37" s="161">
        <v>22827</v>
      </c>
      <c r="S37" s="163" t="s">
        <v>471</v>
      </c>
      <c r="T37" s="163" t="s">
        <v>471</v>
      </c>
      <c r="U37" s="163" t="s">
        <v>471</v>
      </c>
      <c r="V37" s="163" t="s">
        <v>471</v>
      </c>
      <c r="W37" s="163" t="s">
        <v>471</v>
      </c>
      <c r="X37" s="163" t="s">
        <v>471</v>
      </c>
      <c r="Y37" s="163" t="s">
        <v>471</v>
      </c>
      <c r="Z37" s="163" t="s">
        <v>471</v>
      </c>
      <c r="AA37" s="163" t="s">
        <v>471</v>
      </c>
      <c r="AB37" s="163" t="s">
        <v>471</v>
      </c>
      <c r="AC37" s="163" t="s">
        <v>471</v>
      </c>
      <c r="AD37" s="164" t="s">
        <v>471</v>
      </c>
      <c r="AE37" s="132" t="s">
        <v>22</v>
      </c>
      <c r="AF37" s="115">
        <v>25</v>
      </c>
      <c r="AG37" s="161">
        <v>4470</v>
      </c>
      <c r="AH37" s="163" t="s">
        <v>471</v>
      </c>
      <c r="AI37" s="163" t="s">
        <v>471</v>
      </c>
      <c r="AJ37" s="163" t="s">
        <v>471</v>
      </c>
      <c r="AK37" s="163" t="s">
        <v>471</v>
      </c>
      <c r="AL37" s="163" t="s">
        <v>471</v>
      </c>
      <c r="AM37" s="163" t="s">
        <v>471</v>
      </c>
      <c r="AN37" s="163" t="s">
        <v>471</v>
      </c>
      <c r="AO37" s="163" t="s">
        <v>471</v>
      </c>
      <c r="AP37" s="163" t="s">
        <v>471</v>
      </c>
      <c r="AQ37" s="163" t="s">
        <v>471</v>
      </c>
      <c r="AR37" s="163" t="s">
        <v>471</v>
      </c>
      <c r="AS37" s="164" t="s">
        <v>471</v>
      </c>
      <c r="AT37" s="132" t="s">
        <v>22</v>
      </c>
      <c r="AU37" s="115">
        <v>25</v>
      </c>
      <c r="AV37" s="161">
        <v>39898</v>
      </c>
      <c r="AW37" s="163" t="s">
        <v>471</v>
      </c>
      <c r="AX37" s="163" t="s">
        <v>471</v>
      </c>
      <c r="AY37" s="163" t="s">
        <v>471</v>
      </c>
      <c r="AZ37" s="163" t="s">
        <v>471</v>
      </c>
      <c r="BA37" s="163" t="s">
        <v>471</v>
      </c>
      <c r="BB37" s="163" t="s">
        <v>471</v>
      </c>
      <c r="BC37" s="163" t="s">
        <v>471</v>
      </c>
      <c r="BD37" s="163" t="s">
        <v>471</v>
      </c>
      <c r="BE37" s="163" t="s">
        <v>471</v>
      </c>
      <c r="BF37" s="163" t="s">
        <v>471</v>
      </c>
      <c r="BG37" s="163" t="s">
        <v>471</v>
      </c>
      <c r="BH37" s="163" t="s">
        <v>471</v>
      </c>
    </row>
    <row r="38" spans="1:60">
      <c r="B38" s="115">
        <v>30</v>
      </c>
      <c r="C38" s="161">
        <v>53281</v>
      </c>
      <c r="D38" s="161">
        <v>5982</v>
      </c>
      <c r="E38" s="161">
        <v>4713</v>
      </c>
      <c r="F38" s="161">
        <v>5341</v>
      </c>
      <c r="G38" s="161">
        <v>4800</v>
      </c>
      <c r="H38" s="161">
        <v>4598</v>
      </c>
      <c r="I38" s="161">
        <v>4211</v>
      </c>
      <c r="J38" s="161">
        <v>4226</v>
      </c>
      <c r="K38" s="161">
        <v>4101</v>
      </c>
      <c r="L38" s="161">
        <v>4052</v>
      </c>
      <c r="M38" s="161">
        <v>3859</v>
      </c>
      <c r="N38" s="161">
        <v>3644</v>
      </c>
      <c r="O38" s="162">
        <v>3754</v>
      </c>
      <c r="Q38" s="115">
        <v>30</v>
      </c>
      <c r="R38" s="161">
        <v>18124</v>
      </c>
      <c r="S38" s="161">
        <v>1673</v>
      </c>
      <c r="T38" s="161">
        <v>1588</v>
      </c>
      <c r="U38" s="161">
        <v>1622</v>
      </c>
      <c r="V38" s="161">
        <v>1552</v>
      </c>
      <c r="W38" s="161">
        <v>1683</v>
      </c>
      <c r="X38" s="161">
        <v>1469</v>
      </c>
      <c r="Y38" s="161">
        <v>1434</v>
      </c>
      <c r="Z38" s="161">
        <v>1309</v>
      </c>
      <c r="AA38" s="161">
        <v>1315</v>
      </c>
      <c r="AB38" s="161">
        <v>1407</v>
      </c>
      <c r="AC38" s="161">
        <v>1513</v>
      </c>
      <c r="AD38" s="162">
        <v>1559</v>
      </c>
      <c r="AF38" s="115">
        <v>30</v>
      </c>
      <c r="AG38" s="161">
        <v>2159</v>
      </c>
      <c r="AH38" s="161">
        <v>262</v>
      </c>
      <c r="AI38" s="161">
        <v>235</v>
      </c>
      <c r="AJ38" s="161">
        <v>211</v>
      </c>
      <c r="AK38" s="161">
        <v>188</v>
      </c>
      <c r="AL38" s="161">
        <v>194</v>
      </c>
      <c r="AM38" s="161">
        <v>188</v>
      </c>
      <c r="AN38" s="161">
        <v>163</v>
      </c>
      <c r="AO38" s="161">
        <v>116</v>
      </c>
      <c r="AP38" s="161">
        <v>100</v>
      </c>
      <c r="AQ38" s="161">
        <v>139</v>
      </c>
      <c r="AR38" s="161">
        <v>147</v>
      </c>
      <c r="AS38" s="162">
        <v>216</v>
      </c>
      <c r="AU38" s="115">
        <v>30</v>
      </c>
      <c r="AV38" s="161">
        <v>39471</v>
      </c>
      <c r="AW38" s="161">
        <v>2764</v>
      </c>
      <c r="AX38" s="161">
        <v>2815</v>
      </c>
      <c r="AY38" s="161">
        <v>3462</v>
      </c>
      <c r="AZ38" s="161">
        <v>3670</v>
      </c>
      <c r="BA38" s="161">
        <v>3862</v>
      </c>
      <c r="BB38" s="161">
        <v>3406</v>
      </c>
      <c r="BC38" s="161">
        <v>2612</v>
      </c>
      <c r="BD38" s="161">
        <v>2474</v>
      </c>
      <c r="BE38" s="161">
        <v>2504</v>
      </c>
      <c r="BF38" s="161">
        <v>3058</v>
      </c>
      <c r="BG38" s="161">
        <v>3830</v>
      </c>
      <c r="BH38" s="161">
        <v>5014</v>
      </c>
    </row>
    <row r="39" spans="1:60">
      <c r="B39" s="115">
        <v>35</v>
      </c>
      <c r="C39" s="161">
        <v>48564</v>
      </c>
      <c r="D39" s="161">
        <v>5038</v>
      </c>
      <c r="E39" s="161">
        <v>4297</v>
      </c>
      <c r="F39" s="161">
        <v>4713</v>
      </c>
      <c r="G39" s="161">
        <v>4463</v>
      </c>
      <c r="H39" s="161">
        <v>4175</v>
      </c>
      <c r="I39" s="161">
        <v>3757</v>
      </c>
      <c r="J39" s="161">
        <v>3774</v>
      </c>
      <c r="K39" s="161">
        <v>3883</v>
      </c>
      <c r="L39" s="161">
        <v>3729</v>
      </c>
      <c r="M39" s="161">
        <v>3711</v>
      </c>
      <c r="N39" s="161">
        <v>3420</v>
      </c>
      <c r="O39" s="162">
        <v>3604</v>
      </c>
      <c r="Q39" s="115">
        <v>35</v>
      </c>
      <c r="R39" s="161">
        <v>17773</v>
      </c>
      <c r="S39" s="161">
        <v>1706</v>
      </c>
      <c r="T39" s="161">
        <v>1482</v>
      </c>
      <c r="U39" s="161">
        <v>1524</v>
      </c>
      <c r="V39" s="161">
        <v>1751</v>
      </c>
      <c r="W39" s="161">
        <v>1571</v>
      </c>
      <c r="X39" s="161">
        <v>1351</v>
      </c>
      <c r="Y39" s="161">
        <v>1366</v>
      </c>
      <c r="Z39" s="161">
        <v>1409</v>
      </c>
      <c r="AA39" s="161">
        <v>1290</v>
      </c>
      <c r="AB39" s="161">
        <v>1434</v>
      </c>
      <c r="AC39" s="161">
        <v>1380</v>
      </c>
      <c r="AD39" s="162">
        <v>1509</v>
      </c>
      <c r="AF39" s="115">
        <v>35</v>
      </c>
      <c r="AG39" s="161">
        <v>1596</v>
      </c>
      <c r="AH39" s="161">
        <v>199</v>
      </c>
      <c r="AI39" s="161">
        <v>160</v>
      </c>
      <c r="AJ39" s="161">
        <v>170</v>
      </c>
      <c r="AK39" s="161">
        <v>124</v>
      </c>
      <c r="AL39" s="161">
        <v>140</v>
      </c>
      <c r="AM39" s="161">
        <v>111</v>
      </c>
      <c r="AN39" s="161">
        <v>101</v>
      </c>
      <c r="AO39" s="161">
        <v>111</v>
      </c>
      <c r="AP39" s="161">
        <v>87</v>
      </c>
      <c r="AQ39" s="161">
        <v>104</v>
      </c>
      <c r="AR39" s="161">
        <v>128</v>
      </c>
      <c r="AS39" s="162">
        <v>161</v>
      </c>
      <c r="AU39" s="115">
        <v>35</v>
      </c>
      <c r="AV39" s="161">
        <v>50685</v>
      </c>
      <c r="AW39" s="161">
        <v>3074</v>
      </c>
      <c r="AX39" s="161">
        <v>3806</v>
      </c>
      <c r="AY39" s="161">
        <v>4680</v>
      </c>
      <c r="AZ39" s="161">
        <v>5345</v>
      </c>
      <c r="BA39" s="161">
        <v>5153</v>
      </c>
      <c r="BB39" s="161">
        <v>4498</v>
      </c>
      <c r="BC39" s="161">
        <v>3798</v>
      </c>
      <c r="BD39" s="161">
        <v>3260</v>
      </c>
      <c r="BE39" s="161">
        <v>3451</v>
      </c>
      <c r="BF39" s="161">
        <v>3942</v>
      </c>
      <c r="BG39" s="161">
        <v>4571</v>
      </c>
      <c r="BH39" s="161">
        <v>5107</v>
      </c>
    </row>
    <row r="40" spans="1:60">
      <c r="B40" s="115">
        <v>40</v>
      </c>
      <c r="C40" s="161">
        <v>49555</v>
      </c>
      <c r="D40" s="161">
        <v>4612</v>
      </c>
      <c r="E40" s="161">
        <v>4135</v>
      </c>
      <c r="F40" s="161">
        <v>4451</v>
      </c>
      <c r="G40" s="161">
        <v>4437</v>
      </c>
      <c r="H40" s="161">
        <v>4236</v>
      </c>
      <c r="I40" s="161">
        <v>4068</v>
      </c>
      <c r="J40" s="161">
        <v>3932</v>
      </c>
      <c r="K40" s="161">
        <v>4083</v>
      </c>
      <c r="L40" s="161">
        <v>4081</v>
      </c>
      <c r="M40" s="161">
        <v>4023</v>
      </c>
      <c r="N40" s="161">
        <v>3798</v>
      </c>
      <c r="O40" s="162">
        <v>3699</v>
      </c>
      <c r="Q40" s="115">
        <v>40</v>
      </c>
      <c r="R40" s="161">
        <v>18207</v>
      </c>
      <c r="S40" s="161">
        <v>1630</v>
      </c>
      <c r="T40" s="161">
        <v>1457</v>
      </c>
      <c r="U40" s="161">
        <v>1885</v>
      </c>
      <c r="V40" s="161">
        <v>1606</v>
      </c>
      <c r="W40" s="161">
        <v>1556</v>
      </c>
      <c r="X40" s="161">
        <v>1484</v>
      </c>
      <c r="Y40" s="161">
        <v>1437</v>
      </c>
      <c r="Z40" s="161">
        <v>1426</v>
      </c>
      <c r="AA40" s="161">
        <v>1342</v>
      </c>
      <c r="AB40" s="161">
        <v>1403</v>
      </c>
      <c r="AC40" s="161">
        <v>1400</v>
      </c>
      <c r="AD40" s="162">
        <v>1578</v>
      </c>
      <c r="AF40" s="115">
        <v>40</v>
      </c>
      <c r="AG40" s="161">
        <v>1094</v>
      </c>
      <c r="AH40" s="161">
        <v>133</v>
      </c>
      <c r="AI40" s="161">
        <v>104</v>
      </c>
      <c r="AJ40" s="161">
        <v>92</v>
      </c>
      <c r="AK40" s="161">
        <v>104</v>
      </c>
      <c r="AL40" s="161">
        <v>74</v>
      </c>
      <c r="AM40" s="161">
        <v>99</v>
      </c>
      <c r="AN40" s="161">
        <v>84</v>
      </c>
      <c r="AO40" s="161">
        <v>78</v>
      </c>
      <c r="AP40" s="161">
        <v>74</v>
      </c>
      <c r="AQ40" s="161">
        <v>75</v>
      </c>
      <c r="AR40" s="161">
        <v>72</v>
      </c>
      <c r="AS40" s="162">
        <v>105</v>
      </c>
      <c r="AU40" s="115">
        <v>40</v>
      </c>
      <c r="AV40" s="161">
        <v>50841</v>
      </c>
      <c r="AW40" s="161">
        <v>3214</v>
      </c>
      <c r="AX40" s="161">
        <v>3567</v>
      </c>
      <c r="AY40" s="161">
        <v>4626</v>
      </c>
      <c r="AZ40" s="161">
        <v>5759</v>
      </c>
      <c r="BA40" s="161">
        <v>5504</v>
      </c>
      <c r="BB40" s="161">
        <v>4534</v>
      </c>
      <c r="BC40" s="161">
        <v>3822</v>
      </c>
      <c r="BD40" s="161">
        <v>2838</v>
      </c>
      <c r="BE40" s="161">
        <v>3236</v>
      </c>
      <c r="BF40" s="161">
        <v>4347</v>
      </c>
      <c r="BG40" s="161">
        <v>4359</v>
      </c>
      <c r="BH40" s="161">
        <v>5035</v>
      </c>
    </row>
    <row r="41" spans="1:60">
      <c r="B41" s="115">
        <v>45</v>
      </c>
      <c r="C41" s="161">
        <v>47449</v>
      </c>
      <c r="D41" s="161">
        <v>4278</v>
      </c>
      <c r="E41" s="161">
        <v>3816</v>
      </c>
      <c r="F41" s="161">
        <v>4354</v>
      </c>
      <c r="G41" s="161">
        <v>4362</v>
      </c>
      <c r="H41" s="161">
        <v>4173</v>
      </c>
      <c r="I41" s="161">
        <v>4002</v>
      </c>
      <c r="J41" s="161">
        <v>4070</v>
      </c>
      <c r="K41" s="161">
        <v>3798</v>
      </c>
      <c r="L41" s="161">
        <v>3743</v>
      </c>
      <c r="M41" s="161">
        <v>3488</v>
      </c>
      <c r="N41" s="161">
        <v>3411</v>
      </c>
      <c r="O41" s="162">
        <v>3954</v>
      </c>
      <c r="Q41" s="115">
        <v>45</v>
      </c>
      <c r="R41" s="161">
        <v>18116</v>
      </c>
      <c r="S41" s="161">
        <v>2033</v>
      </c>
      <c r="T41" s="161">
        <v>1459</v>
      </c>
      <c r="U41" s="161">
        <v>1513</v>
      </c>
      <c r="V41" s="161">
        <v>1469</v>
      </c>
      <c r="W41" s="161">
        <v>1507</v>
      </c>
      <c r="X41" s="161">
        <v>1461</v>
      </c>
      <c r="Y41" s="161">
        <v>1485</v>
      </c>
      <c r="Z41" s="161">
        <v>1372</v>
      </c>
      <c r="AA41" s="161">
        <v>1429</v>
      </c>
      <c r="AB41" s="161">
        <v>1443</v>
      </c>
      <c r="AC41" s="161">
        <v>1444</v>
      </c>
      <c r="AD41" s="162">
        <v>1501</v>
      </c>
      <c r="AF41" s="115">
        <v>45</v>
      </c>
      <c r="AG41" s="161">
        <v>701</v>
      </c>
      <c r="AH41" s="161">
        <v>65</v>
      </c>
      <c r="AI41" s="161">
        <v>59</v>
      </c>
      <c r="AJ41" s="161">
        <v>65</v>
      </c>
      <c r="AK41" s="161">
        <v>44</v>
      </c>
      <c r="AL41" s="161">
        <v>58</v>
      </c>
      <c r="AM41" s="161">
        <v>59</v>
      </c>
      <c r="AN41" s="161">
        <v>55</v>
      </c>
      <c r="AO41" s="161">
        <v>65</v>
      </c>
      <c r="AP41" s="161">
        <v>46</v>
      </c>
      <c r="AQ41" s="161">
        <v>67</v>
      </c>
      <c r="AR41" s="161">
        <v>50</v>
      </c>
      <c r="AS41" s="162">
        <v>68</v>
      </c>
      <c r="AU41" s="115">
        <v>45</v>
      </c>
      <c r="AV41" s="161">
        <v>51539</v>
      </c>
      <c r="AW41" s="161">
        <v>2871</v>
      </c>
      <c r="AX41" s="161">
        <v>3213</v>
      </c>
      <c r="AY41" s="161">
        <v>4488</v>
      </c>
      <c r="AZ41" s="161">
        <v>5692</v>
      </c>
      <c r="BA41" s="161">
        <v>5497</v>
      </c>
      <c r="BB41" s="161">
        <v>4353</v>
      </c>
      <c r="BC41" s="161">
        <v>3741</v>
      </c>
      <c r="BD41" s="161">
        <v>2798</v>
      </c>
      <c r="BE41" s="161">
        <v>3806</v>
      </c>
      <c r="BF41" s="161">
        <v>5056</v>
      </c>
      <c r="BG41" s="161">
        <v>4834</v>
      </c>
      <c r="BH41" s="161">
        <v>5190</v>
      </c>
    </row>
    <row r="42" spans="1:60">
      <c r="B42" s="115">
        <v>50</v>
      </c>
      <c r="C42" s="161">
        <v>46239</v>
      </c>
      <c r="D42" s="161">
        <v>4133</v>
      </c>
      <c r="E42" s="161">
        <v>3672</v>
      </c>
      <c r="F42" s="161">
        <v>3973</v>
      </c>
      <c r="G42" s="161">
        <v>4140</v>
      </c>
      <c r="H42" s="161">
        <v>4098</v>
      </c>
      <c r="I42" s="161">
        <v>3825</v>
      </c>
      <c r="J42" s="161">
        <v>4022</v>
      </c>
      <c r="K42" s="161">
        <v>3965</v>
      </c>
      <c r="L42" s="161">
        <v>3780</v>
      </c>
      <c r="M42" s="161">
        <v>3584</v>
      </c>
      <c r="N42" s="161">
        <v>3396</v>
      </c>
      <c r="O42" s="162">
        <v>3651</v>
      </c>
      <c r="Q42" s="115">
        <v>50</v>
      </c>
      <c r="R42" s="161">
        <v>17407</v>
      </c>
      <c r="S42" s="161">
        <v>1519</v>
      </c>
      <c r="T42" s="161">
        <v>1567</v>
      </c>
      <c r="U42" s="161">
        <v>1671</v>
      </c>
      <c r="V42" s="161">
        <v>1374</v>
      </c>
      <c r="W42" s="161">
        <v>1408</v>
      </c>
      <c r="X42" s="161">
        <v>1350</v>
      </c>
      <c r="Y42" s="161">
        <v>1440</v>
      </c>
      <c r="Z42" s="161">
        <v>1441</v>
      </c>
      <c r="AA42" s="161">
        <v>1366</v>
      </c>
      <c r="AB42" s="161">
        <v>1377</v>
      </c>
      <c r="AC42" s="161">
        <v>1426</v>
      </c>
      <c r="AD42" s="162">
        <v>1468</v>
      </c>
      <c r="AF42" s="115">
        <v>50</v>
      </c>
      <c r="AG42" s="161">
        <v>568</v>
      </c>
      <c r="AH42" s="161">
        <v>50</v>
      </c>
      <c r="AI42" s="161">
        <v>56</v>
      </c>
      <c r="AJ42" s="161">
        <v>52</v>
      </c>
      <c r="AK42" s="161">
        <v>49</v>
      </c>
      <c r="AL42" s="161">
        <v>53</v>
      </c>
      <c r="AM42" s="161">
        <v>50</v>
      </c>
      <c r="AN42" s="161">
        <v>56</v>
      </c>
      <c r="AO42" s="161">
        <v>44</v>
      </c>
      <c r="AP42" s="161">
        <v>43</v>
      </c>
      <c r="AQ42" s="161">
        <v>44</v>
      </c>
      <c r="AR42" s="161">
        <v>30</v>
      </c>
      <c r="AS42" s="162">
        <v>41</v>
      </c>
      <c r="AU42" s="115">
        <v>50</v>
      </c>
      <c r="AV42" s="161">
        <v>48271</v>
      </c>
      <c r="AW42" s="161">
        <v>2722</v>
      </c>
      <c r="AX42" s="161">
        <v>3072</v>
      </c>
      <c r="AY42" s="161">
        <v>4620</v>
      </c>
      <c r="AZ42" s="161">
        <v>5211</v>
      </c>
      <c r="BA42" s="161">
        <v>5166</v>
      </c>
      <c r="BB42" s="161">
        <v>4263</v>
      </c>
      <c r="BC42" s="161">
        <v>3547</v>
      </c>
      <c r="BD42" s="161">
        <v>2343</v>
      </c>
      <c r="BE42" s="161">
        <v>3574</v>
      </c>
      <c r="BF42" s="161">
        <v>4889</v>
      </c>
      <c r="BG42" s="161">
        <v>4383</v>
      </c>
      <c r="BH42" s="161">
        <v>4481</v>
      </c>
    </row>
    <row r="43" spans="1:60">
      <c r="B43" s="115">
        <v>55</v>
      </c>
      <c r="C43" s="161">
        <v>38982</v>
      </c>
      <c r="D43" s="161">
        <v>3228</v>
      </c>
      <c r="E43" s="161">
        <v>3035</v>
      </c>
      <c r="F43" s="161">
        <v>3364</v>
      </c>
      <c r="G43" s="161">
        <v>3374</v>
      </c>
      <c r="H43" s="161">
        <v>3471</v>
      </c>
      <c r="I43" s="161">
        <v>3434</v>
      </c>
      <c r="J43" s="161">
        <v>3353</v>
      </c>
      <c r="K43" s="161">
        <v>3234</v>
      </c>
      <c r="L43" s="161">
        <v>3232</v>
      </c>
      <c r="M43" s="161">
        <v>3267</v>
      </c>
      <c r="N43" s="161">
        <v>2956</v>
      </c>
      <c r="O43" s="162">
        <v>3034</v>
      </c>
      <c r="Q43" s="115">
        <v>55</v>
      </c>
      <c r="R43" s="161">
        <v>18235</v>
      </c>
      <c r="S43" s="161">
        <v>1618</v>
      </c>
      <c r="T43" s="161">
        <v>1505</v>
      </c>
      <c r="U43" s="161">
        <v>1704</v>
      </c>
      <c r="V43" s="161">
        <v>1578</v>
      </c>
      <c r="W43" s="161">
        <v>1507</v>
      </c>
      <c r="X43" s="161">
        <v>1349</v>
      </c>
      <c r="Y43" s="161">
        <v>1504</v>
      </c>
      <c r="Z43" s="161">
        <v>1398</v>
      </c>
      <c r="AA43" s="161">
        <v>1420</v>
      </c>
      <c r="AB43" s="161">
        <v>1631</v>
      </c>
      <c r="AC43" s="161">
        <v>1529</v>
      </c>
      <c r="AD43" s="162">
        <v>1492</v>
      </c>
      <c r="AF43" s="115">
        <v>55</v>
      </c>
      <c r="AG43" s="161">
        <v>350</v>
      </c>
      <c r="AH43" s="161">
        <v>39</v>
      </c>
      <c r="AI43" s="161">
        <v>34</v>
      </c>
      <c r="AJ43" s="161">
        <v>34</v>
      </c>
      <c r="AK43" s="161">
        <v>29</v>
      </c>
      <c r="AL43" s="161">
        <v>24</v>
      </c>
      <c r="AM43" s="161">
        <v>26</v>
      </c>
      <c r="AN43" s="161">
        <v>37</v>
      </c>
      <c r="AO43" s="161">
        <v>25</v>
      </c>
      <c r="AP43" s="161">
        <v>31</v>
      </c>
      <c r="AQ43" s="161">
        <v>21</v>
      </c>
      <c r="AR43" s="161">
        <v>24</v>
      </c>
      <c r="AS43" s="162">
        <v>26</v>
      </c>
      <c r="AU43" s="115">
        <v>55</v>
      </c>
      <c r="AV43" s="161">
        <v>40228</v>
      </c>
      <c r="AW43" s="161">
        <v>2143</v>
      </c>
      <c r="AX43" s="161">
        <v>2560</v>
      </c>
      <c r="AY43" s="161">
        <v>3902</v>
      </c>
      <c r="AZ43" s="161">
        <v>4440</v>
      </c>
      <c r="BA43" s="161">
        <v>4421</v>
      </c>
      <c r="BB43" s="161">
        <v>3443</v>
      </c>
      <c r="BC43" s="161">
        <v>2727</v>
      </c>
      <c r="BD43" s="161">
        <v>1992</v>
      </c>
      <c r="BE43" s="161">
        <v>3218</v>
      </c>
      <c r="BF43" s="161">
        <v>3803</v>
      </c>
      <c r="BG43" s="161">
        <v>4012</v>
      </c>
      <c r="BH43" s="161">
        <v>3567</v>
      </c>
    </row>
    <row r="44" spans="1:60">
      <c r="B44" s="115">
        <v>60</v>
      </c>
      <c r="C44" s="161">
        <v>33823</v>
      </c>
      <c r="D44" s="161">
        <v>2901</v>
      </c>
      <c r="E44" s="161">
        <v>2652</v>
      </c>
      <c r="F44" s="161">
        <v>2888</v>
      </c>
      <c r="G44" s="161">
        <v>2852</v>
      </c>
      <c r="H44" s="161">
        <v>2917</v>
      </c>
      <c r="I44" s="161">
        <v>2841</v>
      </c>
      <c r="J44" s="161">
        <v>2998</v>
      </c>
      <c r="K44" s="161">
        <v>2918</v>
      </c>
      <c r="L44" s="161">
        <v>2731</v>
      </c>
      <c r="M44" s="161">
        <v>2825</v>
      </c>
      <c r="N44" s="161">
        <v>2491</v>
      </c>
      <c r="O44" s="162">
        <v>2809</v>
      </c>
      <c r="Q44" s="115">
        <v>60</v>
      </c>
      <c r="R44" s="161">
        <v>19242</v>
      </c>
      <c r="S44" s="161">
        <v>1722</v>
      </c>
      <c r="T44" s="161">
        <v>1551</v>
      </c>
      <c r="U44" s="161">
        <v>1621</v>
      </c>
      <c r="V44" s="161">
        <v>1538</v>
      </c>
      <c r="W44" s="161">
        <v>1738</v>
      </c>
      <c r="X44" s="161">
        <v>1530</v>
      </c>
      <c r="Y44" s="161">
        <v>1574</v>
      </c>
      <c r="Z44" s="161">
        <v>1582</v>
      </c>
      <c r="AA44" s="161">
        <v>1410</v>
      </c>
      <c r="AB44" s="161">
        <v>1589</v>
      </c>
      <c r="AC44" s="161">
        <v>1550</v>
      </c>
      <c r="AD44" s="162">
        <v>1837</v>
      </c>
      <c r="AF44" s="115">
        <v>60</v>
      </c>
      <c r="AG44" s="161">
        <v>214</v>
      </c>
      <c r="AH44" s="161">
        <v>16</v>
      </c>
      <c r="AI44" s="161">
        <v>14</v>
      </c>
      <c r="AJ44" s="161">
        <v>20</v>
      </c>
      <c r="AK44" s="161">
        <v>21</v>
      </c>
      <c r="AL44" s="161">
        <v>19</v>
      </c>
      <c r="AM44" s="161">
        <v>21</v>
      </c>
      <c r="AN44" s="161">
        <v>21</v>
      </c>
      <c r="AO44" s="161">
        <v>17</v>
      </c>
      <c r="AP44" s="161">
        <v>16</v>
      </c>
      <c r="AQ44" s="161">
        <v>18</v>
      </c>
      <c r="AR44" s="161">
        <v>15</v>
      </c>
      <c r="AS44" s="162">
        <v>16</v>
      </c>
      <c r="AU44" s="115">
        <v>60</v>
      </c>
      <c r="AV44" s="161">
        <v>36311</v>
      </c>
      <c r="AW44" s="161">
        <v>1828</v>
      </c>
      <c r="AX44" s="161">
        <v>2485</v>
      </c>
      <c r="AY44" s="161">
        <v>3745</v>
      </c>
      <c r="AZ44" s="161">
        <v>3784</v>
      </c>
      <c r="BA44" s="161">
        <v>3683</v>
      </c>
      <c r="BB44" s="161">
        <v>3293</v>
      </c>
      <c r="BC44" s="161">
        <v>2450</v>
      </c>
      <c r="BD44" s="161">
        <v>1911</v>
      </c>
      <c r="BE44" s="161">
        <v>3030</v>
      </c>
      <c r="BF44" s="161">
        <v>3558</v>
      </c>
      <c r="BG44" s="161">
        <v>3535</v>
      </c>
      <c r="BH44" s="161">
        <v>3009</v>
      </c>
    </row>
    <row r="45" spans="1:60">
      <c r="A45" s="132" t="s">
        <v>23</v>
      </c>
      <c r="B45" s="115">
        <v>2</v>
      </c>
      <c r="C45" s="161">
        <v>28005</v>
      </c>
      <c r="D45" s="161">
        <v>2350</v>
      </c>
      <c r="E45" s="161">
        <v>2198</v>
      </c>
      <c r="F45" s="161">
        <v>2376</v>
      </c>
      <c r="G45" s="161">
        <v>2275</v>
      </c>
      <c r="H45" s="161">
        <v>2431</v>
      </c>
      <c r="I45" s="161">
        <v>2358</v>
      </c>
      <c r="J45" s="161">
        <v>2415</v>
      </c>
      <c r="K45" s="161">
        <v>2344</v>
      </c>
      <c r="L45" s="161">
        <v>2293</v>
      </c>
      <c r="M45" s="161">
        <v>2393</v>
      </c>
      <c r="N45" s="161">
        <v>2228</v>
      </c>
      <c r="O45" s="162">
        <v>2344</v>
      </c>
      <c r="P45" s="132" t="s">
        <v>23</v>
      </c>
      <c r="Q45" s="115">
        <v>2</v>
      </c>
      <c r="R45" s="161">
        <v>20631</v>
      </c>
      <c r="S45" s="161">
        <v>2134</v>
      </c>
      <c r="T45" s="161">
        <v>1599</v>
      </c>
      <c r="U45" s="161">
        <v>1781</v>
      </c>
      <c r="V45" s="161">
        <v>1754</v>
      </c>
      <c r="W45" s="161">
        <v>1677</v>
      </c>
      <c r="X45" s="161">
        <v>1594</v>
      </c>
      <c r="Y45" s="161">
        <v>1600</v>
      </c>
      <c r="Z45" s="161">
        <v>1702</v>
      </c>
      <c r="AA45" s="161">
        <v>1645</v>
      </c>
      <c r="AB45" s="161">
        <v>1737</v>
      </c>
      <c r="AC45" s="161">
        <v>1681</v>
      </c>
      <c r="AD45" s="162">
        <v>1727</v>
      </c>
      <c r="AE45" s="132" t="s">
        <v>23</v>
      </c>
      <c r="AF45" s="115">
        <v>2</v>
      </c>
      <c r="AG45" s="161">
        <v>115</v>
      </c>
      <c r="AH45" s="161">
        <v>12</v>
      </c>
      <c r="AI45" s="161">
        <v>9</v>
      </c>
      <c r="AJ45" s="161">
        <v>9</v>
      </c>
      <c r="AK45" s="161">
        <v>9</v>
      </c>
      <c r="AL45" s="161">
        <v>9</v>
      </c>
      <c r="AM45" s="161">
        <v>10</v>
      </c>
      <c r="AN45" s="161">
        <v>5</v>
      </c>
      <c r="AO45" s="161">
        <v>13</v>
      </c>
      <c r="AP45" s="161">
        <v>11</v>
      </c>
      <c r="AQ45" s="161">
        <v>11</v>
      </c>
      <c r="AR45" s="161">
        <v>8</v>
      </c>
      <c r="AS45" s="162">
        <v>9</v>
      </c>
      <c r="AT45" s="132" t="s">
        <v>23</v>
      </c>
      <c r="AU45" s="115">
        <v>2</v>
      </c>
      <c r="AV45" s="161">
        <v>33966</v>
      </c>
      <c r="AW45" s="161">
        <v>1955</v>
      </c>
      <c r="AX45" s="161">
        <v>2475</v>
      </c>
      <c r="AY45" s="161">
        <v>3381</v>
      </c>
      <c r="AZ45" s="161">
        <v>3179</v>
      </c>
      <c r="BA45" s="161">
        <v>3118</v>
      </c>
      <c r="BB45" s="161">
        <v>3424</v>
      </c>
      <c r="BC45" s="161">
        <v>2296</v>
      </c>
      <c r="BD45" s="161">
        <v>2123</v>
      </c>
      <c r="BE45" s="161">
        <v>2691</v>
      </c>
      <c r="BF45" s="161">
        <v>3345</v>
      </c>
      <c r="BG45" s="161">
        <v>3284</v>
      </c>
      <c r="BH45" s="161">
        <v>2695</v>
      </c>
    </row>
    <row r="46" spans="1:60">
      <c r="B46" s="115">
        <v>4</v>
      </c>
      <c r="C46" s="161">
        <v>27067</v>
      </c>
      <c r="D46" s="161">
        <v>2257</v>
      </c>
      <c r="E46" s="161">
        <v>2070</v>
      </c>
      <c r="F46" s="161">
        <v>2260</v>
      </c>
      <c r="G46" s="161">
        <v>2240</v>
      </c>
      <c r="H46" s="161">
        <v>2356</v>
      </c>
      <c r="I46" s="161">
        <v>2160</v>
      </c>
      <c r="J46" s="161">
        <v>2406</v>
      </c>
      <c r="K46" s="161">
        <v>2193</v>
      </c>
      <c r="L46" s="161">
        <v>2435</v>
      </c>
      <c r="M46" s="161">
        <v>2378</v>
      </c>
      <c r="N46" s="161">
        <v>2121</v>
      </c>
      <c r="O46" s="162">
        <v>2191</v>
      </c>
      <c r="Q46" s="115">
        <v>4</v>
      </c>
      <c r="R46" s="161">
        <v>21581</v>
      </c>
      <c r="S46" s="161">
        <v>1879</v>
      </c>
      <c r="T46" s="161">
        <v>1768</v>
      </c>
      <c r="U46" s="161">
        <v>1763</v>
      </c>
      <c r="V46" s="161">
        <v>1705</v>
      </c>
      <c r="W46" s="161">
        <v>1816</v>
      </c>
      <c r="X46" s="161">
        <v>1780</v>
      </c>
      <c r="Y46" s="161">
        <v>1810</v>
      </c>
      <c r="Z46" s="161">
        <v>1817</v>
      </c>
      <c r="AA46" s="161">
        <v>1737</v>
      </c>
      <c r="AB46" s="161">
        <v>1805</v>
      </c>
      <c r="AC46" s="161">
        <v>1786</v>
      </c>
      <c r="AD46" s="162">
        <v>1915</v>
      </c>
      <c r="AF46" s="115">
        <v>4</v>
      </c>
      <c r="AG46" s="161">
        <v>139</v>
      </c>
      <c r="AH46" s="161">
        <v>16</v>
      </c>
      <c r="AI46" s="161">
        <v>17</v>
      </c>
      <c r="AJ46" s="161">
        <v>4</v>
      </c>
      <c r="AK46" s="161">
        <v>13</v>
      </c>
      <c r="AL46" s="161">
        <v>16</v>
      </c>
      <c r="AM46" s="161">
        <v>7</v>
      </c>
      <c r="AN46" s="161">
        <v>9</v>
      </c>
      <c r="AO46" s="161">
        <v>9</v>
      </c>
      <c r="AP46" s="161">
        <v>13</v>
      </c>
      <c r="AQ46" s="161">
        <v>13</v>
      </c>
      <c r="AR46" s="161">
        <v>9</v>
      </c>
      <c r="AS46" s="162">
        <v>13</v>
      </c>
      <c r="AU46" s="115">
        <v>4</v>
      </c>
      <c r="AV46" s="161">
        <v>34848</v>
      </c>
      <c r="AW46" s="161">
        <v>2006</v>
      </c>
      <c r="AX46" s="161">
        <v>2418</v>
      </c>
      <c r="AY46" s="161">
        <v>3743</v>
      </c>
      <c r="AZ46" s="161">
        <v>3178</v>
      </c>
      <c r="BA46" s="161">
        <v>2988</v>
      </c>
      <c r="BB46" s="161">
        <v>3231</v>
      </c>
      <c r="BC46" s="161">
        <v>2626</v>
      </c>
      <c r="BD46" s="161">
        <v>2220</v>
      </c>
      <c r="BE46" s="161">
        <v>2740</v>
      </c>
      <c r="BF46" s="161">
        <v>3336</v>
      </c>
      <c r="BG46" s="161">
        <v>3411</v>
      </c>
      <c r="BH46" s="161">
        <v>2951</v>
      </c>
    </row>
    <row r="47" spans="1:60">
      <c r="B47" s="115">
        <v>5</v>
      </c>
      <c r="C47" s="161">
        <v>26119</v>
      </c>
      <c r="D47" s="161">
        <v>2183</v>
      </c>
      <c r="E47" s="161">
        <v>1979</v>
      </c>
      <c r="F47" s="161">
        <v>2265</v>
      </c>
      <c r="G47" s="161">
        <v>2167</v>
      </c>
      <c r="H47" s="161">
        <v>2149</v>
      </c>
      <c r="I47" s="161">
        <v>2158</v>
      </c>
      <c r="J47" s="161">
        <v>2261</v>
      </c>
      <c r="K47" s="161">
        <v>2258</v>
      </c>
      <c r="L47" s="161">
        <v>2253</v>
      </c>
      <c r="M47" s="161">
        <v>2116</v>
      </c>
      <c r="N47" s="161">
        <v>2139</v>
      </c>
      <c r="O47" s="162">
        <v>2191</v>
      </c>
      <c r="Q47" s="115">
        <v>5</v>
      </c>
      <c r="R47" s="161">
        <v>22403</v>
      </c>
      <c r="S47" s="161">
        <v>2268</v>
      </c>
      <c r="T47" s="161">
        <v>1928</v>
      </c>
      <c r="U47" s="161">
        <v>1910</v>
      </c>
      <c r="V47" s="161">
        <v>1774</v>
      </c>
      <c r="W47" s="161">
        <v>1820</v>
      </c>
      <c r="X47" s="161">
        <v>1757</v>
      </c>
      <c r="Y47" s="161">
        <v>1977</v>
      </c>
      <c r="Z47" s="161">
        <v>1755</v>
      </c>
      <c r="AA47" s="161">
        <v>1772</v>
      </c>
      <c r="AB47" s="161">
        <v>1804</v>
      </c>
      <c r="AC47" s="161">
        <v>1826</v>
      </c>
      <c r="AD47" s="162">
        <v>1812</v>
      </c>
      <c r="AF47" s="115">
        <v>5</v>
      </c>
      <c r="AG47" s="161">
        <v>104</v>
      </c>
      <c r="AH47" s="161">
        <v>7</v>
      </c>
      <c r="AI47" s="161">
        <v>12</v>
      </c>
      <c r="AJ47" s="161">
        <v>13</v>
      </c>
      <c r="AK47" s="161">
        <v>12</v>
      </c>
      <c r="AL47" s="161">
        <v>10</v>
      </c>
      <c r="AM47" s="161">
        <v>7</v>
      </c>
      <c r="AN47" s="161">
        <v>8</v>
      </c>
      <c r="AO47" s="161">
        <v>9</v>
      </c>
      <c r="AP47" s="161">
        <v>8</v>
      </c>
      <c r="AQ47" s="161">
        <v>7</v>
      </c>
      <c r="AR47" s="161">
        <v>5</v>
      </c>
      <c r="AS47" s="162">
        <v>6</v>
      </c>
      <c r="AU47" s="115">
        <v>5</v>
      </c>
      <c r="AV47" s="161">
        <v>35720</v>
      </c>
      <c r="AW47" s="161">
        <v>2126</v>
      </c>
      <c r="AX47" s="161">
        <v>2441</v>
      </c>
      <c r="AY47" s="161">
        <v>3753</v>
      </c>
      <c r="AZ47" s="161">
        <v>3202</v>
      </c>
      <c r="BA47" s="161">
        <v>2901</v>
      </c>
      <c r="BB47" s="161">
        <v>3520</v>
      </c>
      <c r="BC47" s="161">
        <v>2590</v>
      </c>
      <c r="BD47" s="161">
        <v>2314</v>
      </c>
      <c r="BE47" s="161">
        <v>2914</v>
      </c>
      <c r="BF47" s="161">
        <v>3571</v>
      </c>
      <c r="BG47" s="161">
        <v>3386</v>
      </c>
      <c r="BH47" s="161">
        <v>3002</v>
      </c>
    </row>
    <row r="48" spans="1:60">
      <c r="B48" s="115">
        <v>6</v>
      </c>
      <c r="C48" s="161">
        <v>26858</v>
      </c>
      <c r="D48" s="161">
        <v>2206</v>
      </c>
      <c r="E48" s="161">
        <v>1927</v>
      </c>
      <c r="F48" s="161">
        <v>2200</v>
      </c>
      <c r="G48" s="161">
        <v>2192</v>
      </c>
      <c r="H48" s="161">
        <v>2293</v>
      </c>
      <c r="I48" s="161">
        <v>2182</v>
      </c>
      <c r="J48" s="161">
        <v>2319</v>
      </c>
      <c r="K48" s="161">
        <v>2373</v>
      </c>
      <c r="L48" s="161">
        <v>2321</v>
      </c>
      <c r="M48" s="161">
        <v>2339</v>
      </c>
      <c r="N48" s="161">
        <v>2179</v>
      </c>
      <c r="O48" s="162">
        <v>2327</v>
      </c>
      <c r="Q48" s="115">
        <v>6</v>
      </c>
      <c r="R48" s="161">
        <v>22078</v>
      </c>
      <c r="S48" s="161">
        <v>1899</v>
      </c>
      <c r="T48" s="161">
        <v>1709</v>
      </c>
      <c r="U48" s="161">
        <v>1902</v>
      </c>
      <c r="V48" s="161">
        <v>1815</v>
      </c>
      <c r="W48" s="161">
        <v>1956</v>
      </c>
      <c r="X48" s="161">
        <v>1731</v>
      </c>
      <c r="Y48" s="161">
        <v>1764</v>
      </c>
      <c r="Z48" s="161">
        <v>1827</v>
      </c>
      <c r="AA48" s="161">
        <v>1813</v>
      </c>
      <c r="AB48" s="161">
        <v>1910</v>
      </c>
      <c r="AC48" s="161">
        <v>1845</v>
      </c>
      <c r="AD48" s="162">
        <v>1907</v>
      </c>
      <c r="AF48" s="115">
        <v>6</v>
      </c>
      <c r="AG48" s="161">
        <v>123</v>
      </c>
      <c r="AH48" s="161">
        <v>8</v>
      </c>
      <c r="AI48" s="161">
        <v>7</v>
      </c>
      <c r="AJ48" s="161">
        <v>12</v>
      </c>
      <c r="AK48" s="161">
        <v>10</v>
      </c>
      <c r="AL48" s="161">
        <v>11</v>
      </c>
      <c r="AM48" s="161">
        <v>17</v>
      </c>
      <c r="AN48" s="161">
        <v>8</v>
      </c>
      <c r="AO48" s="161">
        <v>5</v>
      </c>
      <c r="AP48" s="161">
        <v>9</v>
      </c>
      <c r="AQ48" s="161">
        <v>8</v>
      </c>
      <c r="AR48" s="161">
        <v>15</v>
      </c>
      <c r="AS48" s="162">
        <v>13</v>
      </c>
      <c r="AU48" s="115">
        <v>6</v>
      </c>
      <c r="AV48" s="161">
        <v>35373</v>
      </c>
      <c r="AW48" s="161">
        <v>2028</v>
      </c>
      <c r="AX48" s="161">
        <v>2506</v>
      </c>
      <c r="AY48" s="161">
        <v>3729</v>
      </c>
      <c r="AZ48" s="161">
        <v>3192</v>
      </c>
      <c r="BA48" s="161">
        <v>3051</v>
      </c>
      <c r="BB48" s="161">
        <v>3557</v>
      </c>
      <c r="BC48" s="161">
        <v>2501</v>
      </c>
      <c r="BD48" s="161">
        <v>2483</v>
      </c>
      <c r="BE48" s="161">
        <v>3019</v>
      </c>
      <c r="BF48" s="161">
        <v>3396</v>
      </c>
      <c r="BG48" s="161">
        <v>3102</v>
      </c>
      <c r="BH48" s="161">
        <v>2809</v>
      </c>
    </row>
    <row r="49" spans="2:60">
      <c r="B49" s="115">
        <v>7</v>
      </c>
      <c r="C49" s="161">
        <v>25396</v>
      </c>
      <c r="D49" s="161">
        <v>2168</v>
      </c>
      <c r="E49" s="161">
        <v>1902</v>
      </c>
      <c r="F49" s="161">
        <v>2116</v>
      </c>
      <c r="G49" s="161">
        <v>2035</v>
      </c>
      <c r="H49" s="161">
        <v>2214</v>
      </c>
      <c r="I49" s="161">
        <v>2070</v>
      </c>
      <c r="J49" s="161">
        <v>2184</v>
      </c>
      <c r="K49" s="161">
        <v>2259</v>
      </c>
      <c r="L49" s="161">
        <v>2274</v>
      </c>
      <c r="M49" s="161">
        <v>2138</v>
      </c>
      <c r="N49" s="161">
        <v>1969</v>
      </c>
      <c r="O49" s="162">
        <v>2067</v>
      </c>
      <c r="Q49" s="115">
        <v>7</v>
      </c>
      <c r="R49" s="161">
        <v>22945</v>
      </c>
      <c r="S49" s="161">
        <v>2176</v>
      </c>
      <c r="T49" s="161">
        <v>2014</v>
      </c>
      <c r="U49" s="161">
        <v>2018</v>
      </c>
      <c r="V49" s="161">
        <v>2028</v>
      </c>
      <c r="W49" s="161">
        <v>1769</v>
      </c>
      <c r="X49" s="161">
        <v>1728</v>
      </c>
      <c r="Y49" s="161">
        <v>1812</v>
      </c>
      <c r="Z49" s="161">
        <v>1840</v>
      </c>
      <c r="AA49" s="161">
        <v>1806</v>
      </c>
      <c r="AB49" s="161">
        <v>1914</v>
      </c>
      <c r="AC49" s="161">
        <v>1837</v>
      </c>
      <c r="AD49" s="162">
        <v>2003</v>
      </c>
      <c r="AF49" s="115">
        <v>7</v>
      </c>
      <c r="AG49" s="161">
        <v>121</v>
      </c>
      <c r="AH49" s="161">
        <v>11</v>
      </c>
      <c r="AI49" s="161">
        <v>13</v>
      </c>
      <c r="AJ49" s="161">
        <v>9</v>
      </c>
      <c r="AK49" s="161">
        <v>8</v>
      </c>
      <c r="AL49" s="161">
        <v>9</v>
      </c>
      <c r="AM49" s="161">
        <v>11</v>
      </c>
      <c r="AN49" s="161">
        <v>9</v>
      </c>
      <c r="AO49" s="161">
        <v>14</v>
      </c>
      <c r="AP49" s="161">
        <v>4</v>
      </c>
      <c r="AQ49" s="161">
        <v>11</v>
      </c>
      <c r="AR49" s="161">
        <v>15</v>
      </c>
      <c r="AS49" s="162">
        <v>7</v>
      </c>
      <c r="AU49" s="115">
        <v>7</v>
      </c>
      <c r="AV49" s="161">
        <v>35591</v>
      </c>
      <c r="AW49" s="161">
        <v>2141</v>
      </c>
      <c r="AX49" s="161">
        <v>2589</v>
      </c>
      <c r="AY49" s="161">
        <v>3673</v>
      </c>
      <c r="AZ49" s="161">
        <v>3006</v>
      </c>
      <c r="BA49" s="161">
        <v>3112</v>
      </c>
      <c r="BB49" s="161">
        <v>3062</v>
      </c>
      <c r="BC49" s="161">
        <v>3554</v>
      </c>
      <c r="BD49" s="161">
        <v>2383</v>
      </c>
      <c r="BE49" s="161">
        <v>2800</v>
      </c>
      <c r="BF49" s="161">
        <v>3164</v>
      </c>
      <c r="BG49" s="161">
        <v>3292</v>
      </c>
      <c r="BH49" s="161">
        <v>2815</v>
      </c>
    </row>
    <row r="50" spans="2:60">
      <c r="B50" s="115">
        <v>8</v>
      </c>
      <c r="C50" s="161">
        <v>25566</v>
      </c>
      <c r="D50" s="161">
        <v>2126</v>
      </c>
      <c r="E50" s="161">
        <v>1867</v>
      </c>
      <c r="F50" s="161">
        <v>2049</v>
      </c>
      <c r="G50" s="161">
        <v>2106</v>
      </c>
      <c r="H50" s="161">
        <v>2240</v>
      </c>
      <c r="I50" s="161">
        <v>2088</v>
      </c>
      <c r="J50" s="161">
        <v>2192</v>
      </c>
      <c r="K50" s="161">
        <v>2195</v>
      </c>
      <c r="L50" s="161">
        <v>2217</v>
      </c>
      <c r="M50" s="161">
        <v>2238</v>
      </c>
      <c r="N50" s="161">
        <v>2125</v>
      </c>
      <c r="O50" s="162">
        <v>2123</v>
      </c>
      <c r="Q50" s="115">
        <v>8</v>
      </c>
      <c r="R50" s="161">
        <v>22910</v>
      </c>
      <c r="S50" s="161">
        <v>1997</v>
      </c>
      <c r="T50" s="161">
        <v>1878</v>
      </c>
      <c r="U50" s="161">
        <v>2025</v>
      </c>
      <c r="V50" s="161">
        <v>1913</v>
      </c>
      <c r="W50" s="161">
        <v>2003</v>
      </c>
      <c r="X50" s="161">
        <v>1797</v>
      </c>
      <c r="Y50" s="161">
        <v>1827</v>
      </c>
      <c r="Z50" s="161">
        <v>1826</v>
      </c>
      <c r="AA50" s="161">
        <v>1812</v>
      </c>
      <c r="AB50" s="161">
        <v>1877</v>
      </c>
      <c r="AC50" s="161">
        <v>1878</v>
      </c>
      <c r="AD50" s="162">
        <v>2077</v>
      </c>
      <c r="AF50" s="115">
        <v>8</v>
      </c>
      <c r="AG50" s="161">
        <v>101</v>
      </c>
      <c r="AH50" s="161">
        <v>8</v>
      </c>
      <c r="AI50" s="161">
        <v>10</v>
      </c>
      <c r="AJ50" s="161">
        <v>7</v>
      </c>
      <c r="AK50" s="161">
        <v>8</v>
      </c>
      <c r="AL50" s="161">
        <v>8</v>
      </c>
      <c r="AM50" s="161">
        <v>11</v>
      </c>
      <c r="AN50" s="161">
        <v>12</v>
      </c>
      <c r="AO50" s="161">
        <v>6</v>
      </c>
      <c r="AP50" s="161">
        <v>6</v>
      </c>
      <c r="AQ50" s="161">
        <v>9</v>
      </c>
      <c r="AR50" s="161">
        <v>8</v>
      </c>
      <c r="AS50" s="162">
        <v>8</v>
      </c>
      <c r="AU50" s="115">
        <v>8</v>
      </c>
      <c r="AV50" s="161">
        <v>35944</v>
      </c>
      <c r="AW50" s="161">
        <v>2097</v>
      </c>
      <c r="AX50" s="161">
        <v>2357</v>
      </c>
      <c r="AY50" s="161">
        <v>3653</v>
      </c>
      <c r="AZ50" s="161">
        <v>3324</v>
      </c>
      <c r="BA50" s="161">
        <v>3107</v>
      </c>
      <c r="BB50" s="161">
        <v>3233</v>
      </c>
      <c r="BC50" s="161">
        <v>2555</v>
      </c>
      <c r="BD50" s="161">
        <v>3741</v>
      </c>
      <c r="BE50" s="161">
        <v>2517</v>
      </c>
      <c r="BF50" s="161">
        <v>3174</v>
      </c>
      <c r="BG50" s="161">
        <v>3305</v>
      </c>
      <c r="BH50" s="161">
        <v>2881</v>
      </c>
    </row>
    <row r="51" spans="2:60">
      <c r="B51" s="115">
        <v>9</v>
      </c>
      <c r="C51" s="161">
        <v>25006</v>
      </c>
      <c r="D51" s="161">
        <v>2071</v>
      </c>
      <c r="E51" s="161">
        <v>1902</v>
      </c>
      <c r="F51" s="161">
        <v>2054</v>
      </c>
      <c r="G51" s="161">
        <v>2114</v>
      </c>
      <c r="H51" s="161">
        <v>2207</v>
      </c>
      <c r="I51" s="161">
        <v>2038</v>
      </c>
      <c r="J51" s="161">
        <v>2182</v>
      </c>
      <c r="K51" s="161">
        <v>2181</v>
      </c>
      <c r="L51" s="161">
        <v>2111</v>
      </c>
      <c r="M51" s="161">
        <v>2123</v>
      </c>
      <c r="N51" s="161">
        <v>1970</v>
      </c>
      <c r="O51" s="162">
        <v>2053</v>
      </c>
      <c r="Q51" s="115">
        <v>9</v>
      </c>
      <c r="R51" s="161">
        <v>23211</v>
      </c>
      <c r="S51" s="161">
        <v>2363</v>
      </c>
      <c r="T51" s="161">
        <v>1894</v>
      </c>
      <c r="U51" s="161">
        <v>2002</v>
      </c>
      <c r="V51" s="161">
        <v>1944</v>
      </c>
      <c r="W51" s="161">
        <v>1859</v>
      </c>
      <c r="X51" s="161">
        <v>1847</v>
      </c>
      <c r="Y51" s="161">
        <v>1843</v>
      </c>
      <c r="Z51" s="161">
        <v>1880</v>
      </c>
      <c r="AA51" s="161">
        <v>1815</v>
      </c>
      <c r="AB51" s="161">
        <v>1870</v>
      </c>
      <c r="AC51" s="161">
        <v>1936</v>
      </c>
      <c r="AD51" s="162">
        <v>1958</v>
      </c>
      <c r="AF51" s="115">
        <v>9</v>
      </c>
      <c r="AG51" s="161">
        <v>90</v>
      </c>
      <c r="AH51" s="161">
        <v>4</v>
      </c>
      <c r="AI51" s="161">
        <v>6</v>
      </c>
      <c r="AJ51" s="161">
        <v>14</v>
      </c>
      <c r="AK51" s="161">
        <v>5</v>
      </c>
      <c r="AL51" s="161">
        <v>8</v>
      </c>
      <c r="AM51" s="161">
        <v>6</v>
      </c>
      <c r="AN51" s="161">
        <v>7</v>
      </c>
      <c r="AO51" s="161">
        <v>7</v>
      </c>
      <c r="AP51" s="161">
        <v>8</v>
      </c>
      <c r="AQ51" s="161">
        <v>8</v>
      </c>
      <c r="AR51" s="161">
        <v>5</v>
      </c>
      <c r="AS51" s="162">
        <v>12</v>
      </c>
      <c r="AU51" s="115">
        <v>9</v>
      </c>
      <c r="AV51" s="161">
        <v>34166</v>
      </c>
      <c r="AW51" s="161">
        <v>1918</v>
      </c>
      <c r="AX51" s="161">
        <v>2360</v>
      </c>
      <c r="AY51" s="161">
        <v>3755</v>
      </c>
      <c r="AZ51" s="161">
        <v>2986</v>
      </c>
      <c r="BA51" s="161">
        <v>2829</v>
      </c>
      <c r="BB51" s="161">
        <v>3070</v>
      </c>
      <c r="BC51" s="161">
        <v>2768</v>
      </c>
      <c r="BD51" s="161">
        <v>2258</v>
      </c>
      <c r="BE51" s="161">
        <v>2924</v>
      </c>
      <c r="BF51" s="161">
        <v>3218</v>
      </c>
      <c r="BG51" s="161">
        <v>3108</v>
      </c>
      <c r="BH51" s="161">
        <v>2972</v>
      </c>
    </row>
    <row r="52" spans="2:60">
      <c r="B52" s="115">
        <v>10</v>
      </c>
      <c r="C52" s="161">
        <v>25050</v>
      </c>
      <c r="D52" s="161">
        <v>2128</v>
      </c>
      <c r="E52" s="161">
        <v>1878</v>
      </c>
      <c r="F52" s="161">
        <v>2014</v>
      </c>
      <c r="G52" s="161">
        <v>2111</v>
      </c>
      <c r="H52" s="161">
        <v>2103</v>
      </c>
      <c r="I52" s="161">
        <v>2114</v>
      </c>
      <c r="J52" s="161">
        <v>2229</v>
      </c>
      <c r="K52" s="161">
        <v>2110</v>
      </c>
      <c r="L52" s="161">
        <v>2180</v>
      </c>
      <c r="M52" s="161">
        <v>2109</v>
      </c>
      <c r="N52" s="161">
        <v>1993</v>
      </c>
      <c r="O52" s="162">
        <v>2081</v>
      </c>
      <c r="Q52" s="115">
        <v>10</v>
      </c>
      <c r="R52" s="161">
        <v>23571</v>
      </c>
      <c r="S52" s="161">
        <v>2180</v>
      </c>
      <c r="T52" s="161">
        <v>2029</v>
      </c>
      <c r="U52" s="161">
        <v>2016</v>
      </c>
      <c r="V52" s="161">
        <v>1896</v>
      </c>
      <c r="W52" s="161">
        <v>2008</v>
      </c>
      <c r="X52" s="161">
        <v>1877</v>
      </c>
      <c r="Y52" s="161">
        <v>1915</v>
      </c>
      <c r="Z52" s="161">
        <v>1862</v>
      </c>
      <c r="AA52" s="161">
        <v>1841</v>
      </c>
      <c r="AB52" s="161">
        <v>1905</v>
      </c>
      <c r="AC52" s="161">
        <v>2061</v>
      </c>
      <c r="AD52" s="162">
        <v>1981</v>
      </c>
      <c r="AF52" s="115">
        <v>10</v>
      </c>
      <c r="AG52" s="161">
        <v>76</v>
      </c>
      <c r="AH52" s="161">
        <v>10</v>
      </c>
      <c r="AI52" s="161">
        <v>5</v>
      </c>
      <c r="AJ52" s="161">
        <v>11</v>
      </c>
      <c r="AK52" s="161">
        <v>6</v>
      </c>
      <c r="AL52" s="161">
        <v>8</v>
      </c>
      <c r="AM52" s="161">
        <v>3</v>
      </c>
      <c r="AN52" s="161">
        <v>7</v>
      </c>
      <c r="AO52" s="161">
        <v>3</v>
      </c>
      <c r="AP52" s="161">
        <v>8</v>
      </c>
      <c r="AQ52" s="161">
        <v>4</v>
      </c>
      <c r="AR52" s="161">
        <v>4</v>
      </c>
      <c r="AS52" s="162">
        <v>7</v>
      </c>
      <c r="AU52" s="115">
        <v>10</v>
      </c>
      <c r="AV52" s="161">
        <v>33958</v>
      </c>
      <c r="AW52" s="161">
        <v>1900</v>
      </c>
      <c r="AX52" s="161">
        <v>2465</v>
      </c>
      <c r="AY52" s="161">
        <v>3016</v>
      </c>
      <c r="AZ52" s="161">
        <v>2990</v>
      </c>
      <c r="BA52" s="161">
        <v>2613</v>
      </c>
      <c r="BB52" s="161">
        <v>3364</v>
      </c>
      <c r="BC52" s="161">
        <v>2728</v>
      </c>
      <c r="BD52" s="161">
        <v>2230</v>
      </c>
      <c r="BE52" s="161">
        <v>2682</v>
      </c>
      <c r="BF52" s="161">
        <v>3806</v>
      </c>
      <c r="BG52" s="161">
        <v>2758</v>
      </c>
      <c r="BH52" s="161">
        <v>2806</v>
      </c>
    </row>
    <row r="53" spans="2:60">
      <c r="B53" s="115">
        <v>11</v>
      </c>
      <c r="C53" s="161">
        <v>23881</v>
      </c>
      <c r="D53" s="161">
        <v>2012</v>
      </c>
      <c r="E53" s="161">
        <v>1765</v>
      </c>
      <c r="F53" s="161">
        <v>2008</v>
      </c>
      <c r="G53" s="161">
        <v>2029</v>
      </c>
      <c r="H53" s="161">
        <v>2002</v>
      </c>
      <c r="I53" s="161">
        <v>2011</v>
      </c>
      <c r="J53" s="161">
        <v>2081</v>
      </c>
      <c r="K53" s="161">
        <v>2034</v>
      </c>
      <c r="L53" s="161">
        <v>2094</v>
      </c>
      <c r="M53" s="161">
        <v>1934</v>
      </c>
      <c r="N53" s="161">
        <v>1892</v>
      </c>
      <c r="O53" s="162">
        <v>2019</v>
      </c>
      <c r="Q53" s="115">
        <v>11</v>
      </c>
      <c r="R53" s="161">
        <v>24858</v>
      </c>
      <c r="S53" s="161">
        <v>2619</v>
      </c>
      <c r="T53" s="161">
        <v>2139</v>
      </c>
      <c r="U53" s="161">
        <v>2117</v>
      </c>
      <c r="V53" s="161">
        <v>2076</v>
      </c>
      <c r="W53" s="161">
        <v>2073</v>
      </c>
      <c r="X53" s="161">
        <v>1874</v>
      </c>
      <c r="Y53" s="161">
        <v>1967</v>
      </c>
      <c r="Z53" s="161">
        <v>2012</v>
      </c>
      <c r="AA53" s="161">
        <v>1914</v>
      </c>
      <c r="AB53" s="161">
        <v>2020</v>
      </c>
      <c r="AC53" s="161">
        <v>2002</v>
      </c>
      <c r="AD53" s="162">
        <v>2045</v>
      </c>
      <c r="AF53" s="115">
        <v>11</v>
      </c>
      <c r="AG53" s="161">
        <v>72</v>
      </c>
      <c r="AH53" s="161">
        <v>7</v>
      </c>
      <c r="AI53" s="161">
        <v>7</v>
      </c>
      <c r="AJ53" s="161">
        <v>3</v>
      </c>
      <c r="AK53" s="161">
        <v>7</v>
      </c>
      <c r="AL53" s="161">
        <v>7</v>
      </c>
      <c r="AM53" s="161">
        <v>8</v>
      </c>
      <c r="AN53" s="161">
        <v>7</v>
      </c>
      <c r="AO53" s="161">
        <v>5</v>
      </c>
      <c r="AP53" s="161">
        <v>6</v>
      </c>
      <c r="AQ53" s="161">
        <v>2</v>
      </c>
      <c r="AR53" s="161">
        <v>3</v>
      </c>
      <c r="AS53" s="162">
        <v>10</v>
      </c>
      <c r="AU53" s="115">
        <v>11</v>
      </c>
      <c r="AV53" s="161">
        <v>32874</v>
      </c>
      <c r="AW53" s="161">
        <v>2227</v>
      </c>
      <c r="AX53" s="161">
        <v>2197</v>
      </c>
      <c r="AY53" s="161">
        <v>3282</v>
      </c>
      <c r="AZ53" s="161">
        <v>3029</v>
      </c>
      <c r="BA53" s="161">
        <v>2649</v>
      </c>
      <c r="BB53" s="161">
        <v>3195</v>
      </c>
      <c r="BC53" s="161">
        <v>2702</v>
      </c>
      <c r="BD53" s="161">
        <v>2295</v>
      </c>
      <c r="BE53" s="161">
        <v>2546</v>
      </c>
      <c r="BF53" s="161">
        <v>2734</v>
      </c>
      <c r="BG53" s="161">
        <v>3979</v>
      </c>
      <c r="BH53" s="161">
        <v>2039</v>
      </c>
    </row>
    <row r="54" spans="2:60">
      <c r="B54" s="115">
        <v>12</v>
      </c>
      <c r="C54" s="161">
        <v>23826</v>
      </c>
      <c r="D54" s="161">
        <v>2007</v>
      </c>
      <c r="E54" s="161">
        <v>1798</v>
      </c>
      <c r="F54" s="161">
        <v>1942</v>
      </c>
      <c r="G54" s="161">
        <v>1892</v>
      </c>
      <c r="H54" s="161">
        <v>1925</v>
      </c>
      <c r="I54" s="161">
        <v>2038</v>
      </c>
      <c r="J54" s="161">
        <v>2099</v>
      </c>
      <c r="K54" s="161">
        <v>2028</v>
      </c>
      <c r="L54" s="161">
        <v>2065</v>
      </c>
      <c r="M54" s="161">
        <v>2019</v>
      </c>
      <c r="N54" s="161">
        <v>1980</v>
      </c>
      <c r="O54" s="162">
        <v>2033</v>
      </c>
      <c r="Q54" s="115">
        <v>12</v>
      </c>
      <c r="R54" s="161">
        <v>24528</v>
      </c>
      <c r="S54" s="161">
        <v>2397</v>
      </c>
      <c r="T54" s="161">
        <v>2099</v>
      </c>
      <c r="U54" s="161">
        <v>2094</v>
      </c>
      <c r="V54" s="161">
        <v>2022</v>
      </c>
      <c r="W54" s="161">
        <v>2078</v>
      </c>
      <c r="X54" s="161">
        <v>1830</v>
      </c>
      <c r="Y54" s="161">
        <v>2002</v>
      </c>
      <c r="Z54" s="161">
        <v>1991</v>
      </c>
      <c r="AA54" s="161">
        <v>1948</v>
      </c>
      <c r="AB54" s="161">
        <v>2023</v>
      </c>
      <c r="AC54" s="161">
        <v>2009</v>
      </c>
      <c r="AD54" s="162">
        <v>2035</v>
      </c>
      <c r="AF54" s="115">
        <v>12</v>
      </c>
      <c r="AG54" s="161">
        <v>87</v>
      </c>
      <c r="AH54" s="161">
        <v>7</v>
      </c>
      <c r="AI54" s="161">
        <v>9</v>
      </c>
      <c r="AJ54" s="161">
        <v>6</v>
      </c>
      <c r="AK54" s="161">
        <v>9</v>
      </c>
      <c r="AL54" s="161">
        <v>12</v>
      </c>
      <c r="AM54" s="161">
        <v>3</v>
      </c>
      <c r="AN54" s="161">
        <v>5</v>
      </c>
      <c r="AO54" s="161">
        <v>11</v>
      </c>
      <c r="AP54" s="161">
        <v>5</v>
      </c>
      <c r="AQ54" s="161">
        <v>9</v>
      </c>
      <c r="AR54" s="161">
        <v>3</v>
      </c>
      <c r="AS54" s="162">
        <v>8</v>
      </c>
      <c r="AU54" s="115">
        <v>12</v>
      </c>
      <c r="AV54" s="161">
        <f>SUM(AW54:BH54)</f>
        <v>34529</v>
      </c>
      <c r="AW54" s="161">
        <v>2907</v>
      </c>
      <c r="AX54" s="161">
        <v>2417</v>
      </c>
      <c r="AY54" s="161">
        <v>3479</v>
      </c>
      <c r="AZ54" s="161">
        <v>2727</v>
      </c>
      <c r="BA54" s="161">
        <v>2909</v>
      </c>
      <c r="BB54" s="161">
        <v>3021</v>
      </c>
      <c r="BC54" s="161">
        <v>3049</v>
      </c>
      <c r="BD54" s="161">
        <v>2345</v>
      </c>
      <c r="BE54" s="161">
        <v>2731</v>
      </c>
      <c r="BF54" s="161">
        <v>2686</v>
      </c>
      <c r="BG54" s="161">
        <v>2898</v>
      </c>
      <c r="BH54" s="161">
        <v>3360</v>
      </c>
    </row>
    <row r="55" spans="2:60">
      <c r="B55" s="115">
        <v>13</v>
      </c>
      <c r="C55" s="161">
        <v>23545</v>
      </c>
      <c r="D55" s="161">
        <v>1946</v>
      </c>
      <c r="E55" s="161">
        <v>1673</v>
      </c>
      <c r="F55" s="161">
        <v>1893</v>
      </c>
      <c r="G55" s="161">
        <v>1917</v>
      </c>
      <c r="H55" s="161">
        <v>2047</v>
      </c>
      <c r="I55" s="161">
        <v>1890</v>
      </c>
      <c r="J55" s="161">
        <v>1948</v>
      </c>
      <c r="K55" s="161">
        <v>2098</v>
      </c>
      <c r="L55" s="161">
        <v>2098</v>
      </c>
      <c r="M55" s="161">
        <v>2119</v>
      </c>
      <c r="N55" s="161">
        <v>1932</v>
      </c>
      <c r="O55" s="162">
        <v>1984</v>
      </c>
      <c r="Q55" s="115">
        <v>13</v>
      </c>
      <c r="R55" s="161">
        <v>24506</v>
      </c>
      <c r="S55" s="161">
        <v>2167</v>
      </c>
      <c r="T55" s="161">
        <v>1921</v>
      </c>
      <c r="U55" s="161">
        <v>2204</v>
      </c>
      <c r="V55" s="161">
        <v>2055</v>
      </c>
      <c r="W55" s="161">
        <v>2105</v>
      </c>
      <c r="X55" s="161">
        <v>1782</v>
      </c>
      <c r="Y55" s="161">
        <v>1990</v>
      </c>
      <c r="Z55" s="161">
        <v>1900</v>
      </c>
      <c r="AA55" s="161">
        <v>1997</v>
      </c>
      <c r="AB55" s="161">
        <v>2098</v>
      </c>
      <c r="AC55" s="161">
        <v>2115</v>
      </c>
      <c r="AD55" s="162">
        <v>2172</v>
      </c>
      <c r="AF55" s="115">
        <v>13</v>
      </c>
      <c r="AG55" s="161">
        <v>78</v>
      </c>
      <c r="AH55" s="161">
        <v>5</v>
      </c>
      <c r="AI55" s="161">
        <v>13</v>
      </c>
      <c r="AJ55" s="161">
        <v>7</v>
      </c>
      <c r="AK55" s="161">
        <v>4</v>
      </c>
      <c r="AL55" s="161">
        <v>4</v>
      </c>
      <c r="AM55" s="161">
        <v>3</v>
      </c>
      <c r="AN55" s="161">
        <v>6</v>
      </c>
      <c r="AO55" s="161">
        <v>5</v>
      </c>
      <c r="AP55" s="161">
        <v>8</v>
      </c>
      <c r="AQ55" s="161">
        <v>8</v>
      </c>
      <c r="AR55" s="161">
        <v>6</v>
      </c>
      <c r="AS55" s="162">
        <v>9</v>
      </c>
      <c r="AU55" s="115">
        <v>13</v>
      </c>
      <c r="AV55" s="161">
        <v>34425</v>
      </c>
      <c r="AW55" s="161">
        <v>2842</v>
      </c>
      <c r="AX55" s="161">
        <v>2391</v>
      </c>
      <c r="AY55" s="161">
        <v>3419</v>
      </c>
      <c r="AZ55" s="161">
        <v>2796</v>
      </c>
      <c r="BA55" s="161">
        <v>2955</v>
      </c>
      <c r="BB55" s="161">
        <v>3095</v>
      </c>
      <c r="BC55" s="161">
        <v>2721</v>
      </c>
      <c r="BD55" s="161">
        <v>2606</v>
      </c>
      <c r="BE55" s="161">
        <v>2607</v>
      </c>
      <c r="BF55" s="161">
        <v>2899</v>
      </c>
      <c r="BG55" s="161">
        <v>3193</v>
      </c>
      <c r="BH55" s="161">
        <v>2901</v>
      </c>
    </row>
    <row r="56" spans="2:60">
      <c r="B56" s="115">
        <v>14</v>
      </c>
      <c r="C56" s="161">
        <v>23586</v>
      </c>
      <c r="D56" s="161">
        <v>1999</v>
      </c>
      <c r="E56" s="161">
        <v>1777</v>
      </c>
      <c r="F56" s="161">
        <v>1864</v>
      </c>
      <c r="G56" s="161">
        <v>1960</v>
      </c>
      <c r="H56" s="161">
        <v>2121</v>
      </c>
      <c r="I56" s="161">
        <v>1901</v>
      </c>
      <c r="J56" s="161">
        <v>2099</v>
      </c>
      <c r="K56" s="161">
        <v>2031</v>
      </c>
      <c r="L56" s="161">
        <v>2113</v>
      </c>
      <c r="M56" s="161">
        <v>1975</v>
      </c>
      <c r="N56" s="161">
        <v>1853</v>
      </c>
      <c r="O56" s="162">
        <v>1893</v>
      </c>
      <c r="Q56" s="115">
        <v>14</v>
      </c>
      <c r="R56" s="161">
        <v>24941</v>
      </c>
      <c r="S56" s="161">
        <v>2119</v>
      </c>
      <c r="T56" s="161">
        <v>1990</v>
      </c>
      <c r="U56" s="161">
        <v>2157</v>
      </c>
      <c r="V56" s="161">
        <v>2026</v>
      </c>
      <c r="W56" s="161">
        <v>2014</v>
      </c>
      <c r="X56" s="161">
        <v>2030</v>
      </c>
      <c r="Y56" s="161">
        <v>2059</v>
      </c>
      <c r="Z56" s="161">
        <v>2024</v>
      </c>
      <c r="AA56" s="161">
        <v>1939</v>
      </c>
      <c r="AB56" s="161">
        <v>2120</v>
      </c>
      <c r="AC56" s="161">
        <v>2184</v>
      </c>
      <c r="AD56" s="162">
        <v>2279</v>
      </c>
      <c r="AF56" s="115">
        <v>14</v>
      </c>
      <c r="AG56" s="161">
        <f>SUM(AH56:AS56)</f>
        <v>58</v>
      </c>
      <c r="AH56" s="161">
        <v>6</v>
      </c>
      <c r="AI56" s="161">
        <v>5</v>
      </c>
      <c r="AJ56" s="161">
        <v>3</v>
      </c>
      <c r="AK56" s="161">
        <v>2</v>
      </c>
      <c r="AL56" s="161">
        <v>5</v>
      </c>
      <c r="AM56" s="161">
        <v>5</v>
      </c>
      <c r="AN56" s="161">
        <v>7</v>
      </c>
      <c r="AO56" s="161">
        <v>2</v>
      </c>
      <c r="AP56" s="161">
        <v>4</v>
      </c>
      <c r="AQ56" s="161">
        <v>5</v>
      </c>
      <c r="AR56" s="161">
        <v>7</v>
      </c>
      <c r="AS56" s="162">
        <v>7</v>
      </c>
      <c r="AU56" s="115">
        <v>14</v>
      </c>
      <c r="AV56" s="161">
        <v>32662</v>
      </c>
      <c r="AW56" s="161">
        <v>2048</v>
      </c>
      <c r="AX56" s="161">
        <v>2859</v>
      </c>
      <c r="AY56" s="161">
        <v>3188</v>
      </c>
      <c r="AZ56" s="161">
        <v>2855</v>
      </c>
      <c r="BA56" s="161">
        <v>2672</v>
      </c>
      <c r="BB56" s="161">
        <v>2884</v>
      </c>
      <c r="BC56" s="161">
        <v>2790</v>
      </c>
      <c r="BD56" s="161">
        <v>2560</v>
      </c>
      <c r="BE56" s="161">
        <v>2406</v>
      </c>
      <c r="BF56" s="161">
        <v>2593</v>
      </c>
      <c r="BG56" s="161">
        <v>3087</v>
      </c>
      <c r="BH56" s="161">
        <v>2720</v>
      </c>
    </row>
    <row r="57" spans="2:60">
      <c r="B57" s="115">
        <v>15</v>
      </c>
      <c r="C57" s="161">
        <v>22856</v>
      </c>
      <c r="D57" s="161">
        <v>1906</v>
      </c>
      <c r="E57" s="161">
        <v>1695</v>
      </c>
      <c r="F57" s="161">
        <v>1834</v>
      </c>
      <c r="G57" s="161">
        <v>1868</v>
      </c>
      <c r="H57" s="161">
        <v>1977</v>
      </c>
      <c r="I57" s="161">
        <v>1816</v>
      </c>
      <c r="J57" s="161">
        <v>2032</v>
      </c>
      <c r="K57" s="161">
        <v>1921</v>
      </c>
      <c r="L57" s="161">
        <v>2055</v>
      </c>
      <c r="M57" s="161">
        <v>2018</v>
      </c>
      <c r="N57" s="161">
        <v>1833</v>
      </c>
      <c r="O57" s="162">
        <v>1901</v>
      </c>
      <c r="Q57" s="115">
        <v>15</v>
      </c>
      <c r="R57" s="161">
        <v>25524</v>
      </c>
      <c r="S57" s="161">
        <v>2598</v>
      </c>
      <c r="T57" s="161">
        <v>2064</v>
      </c>
      <c r="U57" s="161">
        <v>2150</v>
      </c>
      <c r="V57" s="161">
        <v>2065</v>
      </c>
      <c r="W57" s="161">
        <v>2123</v>
      </c>
      <c r="X57" s="161">
        <v>1934</v>
      </c>
      <c r="Y57" s="161">
        <v>2019</v>
      </c>
      <c r="Z57" s="161">
        <v>2033</v>
      </c>
      <c r="AA57" s="161">
        <v>1993</v>
      </c>
      <c r="AB57" s="161">
        <v>2124</v>
      </c>
      <c r="AC57" s="161">
        <v>2173</v>
      </c>
      <c r="AD57" s="162">
        <v>2248</v>
      </c>
      <c r="AF57" s="115">
        <v>15</v>
      </c>
      <c r="AG57" s="161">
        <v>66</v>
      </c>
      <c r="AH57" s="161">
        <v>7</v>
      </c>
      <c r="AI57" s="161">
        <v>2</v>
      </c>
      <c r="AJ57" s="161">
        <v>8</v>
      </c>
      <c r="AK57" s="161">
        <v>6</v>
      </c>
      <c r="AL57" s="161">
        <v>5</v>
      </c>
      <c r="AM57" s="161">
        <v>7</v>
      </c>
      <c r="AN57" s="161">
        <v>5</v>
      </c>
      <c r="AO57" s="161">
        <v>4</v>
      </c>
      <c r="AP57" s="161">
        <v>4</v>
      </c>
      <c r="AQ57" s="161">
        <v>5</v>
      </c>
      <c r="AR57" s="161">
        <v>5</v>
      </c>
      <c r="AS57" s="162">
        <v>8</v>
      </c>
      <c r="AU57" s="115">
        <v>15</v>
      </c>
      <c r="AV57" s="161">
        <v>32354</v>
      </c>
      <c r="AW57" s="161">
        <v>1983</v>
      </c>
      <c r="AX57" s="161">
        <v>2110</v>
      </c>
      <c r="AY57" s="161">
        <v>3673</v>
      </c>
      <c r="AZ57" s="161">
        <v>2787</v>
      </c>
      <c r="BA57" s="161">
        <v>2746</v>
      </c>
      <c r="BB57" s="161">
        <v>2911</v>
      </c>
      <c r="BC57" s="161">
        <v>2749</v>
      </c>
      <c r="BD57" s="161">
        <v>2729</v>
      </c>
      <c r="BE57" s="161">
        <v>2294</v>
      </c>
      <c r="BF57" s="161">
        <v>2594</v>
      </c>
      <c r="BG57" s="161">
        <v>3111</v>
      </c>
      <c r="BH57" s="161">
        <v>2667</v>
      </c>
    </row>
    <row r="58" spans="2:60">
      <c r="B58" s="115">
        <v>16</v>
      </c>
      <c r="C58" s="161">
        <v>22395</v>
      </c>
      <c r="D58" s="161">
        <v>1873</v>
      </c>
      <c r="E58" s="161">
        <v>1757</v>
      </c>
      <c r="F58" s="161">
        <v>1833</v>
      </c>
      <c r="G58" s="161">
        <v>1893</v>
      </c>
      <c r="H58" s="161">
        <v>1880</v>
      </c>
      <c r="I58" s="161">
        <v>1846</v>
      </c>
      <c r="J58" s="161">
        <v>1992</v>
      </c>
      <c r="K58" s="161">
        <v>1890</v>
      </c>
      <c r="L58" s="161">
        <v>1963</v>
      </c>
      <c r="M58" s="161">
        <v>1856</v>
      </c>
      <c r="N58" s="161">
        <v>1803</v>
      </c>
      <c r="O58" s="162">
        <v>1809</v>
      </c>
      <c r="Q58" s="115">
        <v>16</v>
      </c>
      <c r="R58" s="161">
        <v>26372</v>
      </c>
      <c r="S58" s="161">
        <v>2377</v>
      </c>
      <c r="T58" s="161">
        <v>2219</v>
      </c>
      <c r="U58" s="161">
        <v>2235</v>
      </c>
      <c r="V58" s="161">
        <v>2198</v>
      </c>
      <c r="W58" s="161">
        <v>2235</v>
      </c>
      <c r="X58" s="161">
        <v>2061</v>
      </c>
      <c r="Y58" s="161">
        <v>2173</v>
      </c>
      <c r="Z58" s="161">
        <v>2168</v>
      </c>
      <c r="AA58" s="161">
        <v>2062</v>
      </c>
      <c r="AB58" s="161">
        <v>2211</v>
      </c>
      <c r="AC58" s="161">
        <v>2161</v>
      </c>
      <c r="AD58" s="162">
        <v>2272</v>
      </c>
      <c r="AF58" s="115">
        <v>16</v>
      </c>
      <c r="AG58" s="161">
        <v>75</v>
      </c>
      <c r="AH58" s="161">
        <v>7</v>
      </c>
      <c r="AI58" s="161">
        <v>8</v>
      </c>
      <c r="AJ58" s="161">
        <v>6</v>
      </c>
      <c r="AK58" s="161">
        <v>5</v>
      </c>
      <c r="AL58" s="161">
        <v>6</v>
      </c>
      <c r="AM58" s="161">
        <v>9</v>
      </c>
      <c r="AN58" s="161">
        <v>4</v>
      </c>
      <c r="AO58" s="161">
        <v>3</v>
      </c>
      <c r="AP58" s="161">
        <v>9</v>
      </c>
      <c r="AQ58" s="161">
        <v>6</v>
      </c>
      <c r="AR58" s="161">
        <v>7</v>
      </c>
      <c r="AS58" s="162">
        <v>5</v>
      </c>
      <c r="AU58" s="115">
        <v>16</v>
      </c>
      <c r="AV58" s="161">
        <v>30710</v>
      </c>
      <c r="AW58" s="161">
        <v>1934</v>
      </c>
      <c r="AX58" s="161">
        <v>2246</v>
      </c>
      <c r="AY58" s="161">
        <v>3249</v>
      </c>
      <c r="AZ58" s="161">
        <v>2684</v>
      </c>
      <c r="BA58" s="161">
        <v>2393</v>
      </c>
      <c r="BB58" s="161">
        <v>3044</v>
      </c>
      <c r="BC58" s="161">
        <v>2647</v>
      </c>
      <c r="BD58" s="161">
        <v>2373</v>
      </c>
      <c r="BE58" s="161">
        <v>2288</v>
      </c>
      <c r="BF58" s="161">
        <v>2322</v>
      </c>
      <c r="BG58" s="161">
        <v>2771</v>
      </c>
      <c r="BH58" s="161">
        <v>2759</v>
      </c>
    </row>
    <row r="59" spans="2:60">
      <c r="B59" s="170">
        <v>17</v>
      </c>
      <c r="C59" s="166">
        <v>21104</v>
      </c>
      <c r="D59" s="167">
        <v>1786</v>
      </c>
      <c r="E59" s="167">
        <v>1551</v>
      </c>
      <c r="F59" s="167">
        <v>1770</v>
      </c>
      <c r="G59" s="167">
        <v>1744</v>
      </c>
      <c r="H59" s="167">
        <v>1697</v>
      </c>
      <c r="I59" s="167">
        <v>1770</v>
      </c>
      <c r="J59" s="167">
        <v>1853</v>
      </c>
      <c r="K59" s="167">
        <v>1836</v>
      </c>
      <c r="L59" s="167">
        <v>1869</v>
      </c>
      <c r="M59" s="167">
        <v>1805</v>
      </c>
      <c r="N59" s="167">
        <v>1633</v>
      </c>
      <c r="O59" s="168">
        <v>1790</v>
      </c>
      <c r="P59" s="169"/>
      <c r="Q59" s="170">
        <v>17</v>
      </c>
      <c r="R59" s="166">
        <v>27800</v>
      </c>
      <c r="S59" s="167">
        <v>3246</v>
      </c>
      <c r="T59" s="167">
        <v>2515</v>
      </c>
      <c r="U59" s="167">
        <v>3302</v>
      </c>
      <c r="V59" s="167">
        <v>2054</v>
      </c>
      <c r="W59" s="167">
        <v>2067</v>
      </c>
      <c r="X59" s="167">
        <v>2029</v>
      </c>
      <c r="Y59" s="167">
        <v>2100</v>
      </c>
      <c r="Z59" s="167">
        <v>2261</v>
      </c>
      <c r="AA59" s="167">
        <v>2259</v>
      </c>
      <c r="AB59" s="167">
        <v>2226</v>
      </c>
      <c r="AC59" s="167">
        <v>2089</v>
      </c>
      <c r="AD59" s="168">
        <v>1652</v>
      </c>
      <c r="AE59" s="169"/>
      <c r="AF59" s="170">
        <v>17</v>
      </c>
      <c r="AG59" s="166">
        <v>64</v>
      </c>
      <c r="AH59" s="167">
        <v>4</v>
      </c>
      <c r="AI59" s="167">
        <v>7</v>
      </c>
      <c r="AJ59" s="167">
        <v>6</v>
      </c>
      <c r="AK59" s="167">
        <v>5</v>
      </c>
      <c r="AL59" s="167">
        <v>3</v>
      </c>
      <c r="AM59" s="167">
        <v>2</v>
      </c>
      <c r="AN59" s="167">
        <v>5</v>
      </c>
      <c r="AO59" s="167">
        <v>5</v>
      </c>
      <c r="AP59" s="167">
        <v>7</v>
      </c>
      <c r="AQ59" s="167">
        <v>7</v>
      </c>
      <c r="AR59" s="167">
        <v>4</v>
      </c>
      <c r="AS59" s="168">
        <v>9</v>
      </c>
      <c r="AT59" s="169"/>
      <c r="AU59" s="170">
        <v>17</v>
      </c>
      <c r="AV59" s="166">
        <v>29708</v>
      </c>
      <c r="AW59" s="167">
        <v>1898</v>
      </c>
      <c r="AX59" s="167">
        <v>2016</v>
      </c>
      <c r="AY59" s="167">
        <v>3306</v>
      </c>
      <c r="AZ59" s="167">
        <v>2293</v>
      </c>
      <c r="BA59" s="167">
        <v>2623</v>
      </c>
      <c r="BB59" s="167">
        <v>2469</v>
      </c>
      <c r="BC59" s="167">
        <v>2753</v>
      </c>
      <c r="BD59" s="167">
        <v>2259</v>
      </c>
      <c r="BE59" s="167">
        <v>2236</v>
      </c>
      <c r="BF59" s="167">
        <v>2507</v>
      </c>
      <c r="BG59" s="167">
        <v>2874</v>
      </c>
      <c r="BH59" s="167">
        <v>2474</v>
      </c>
    </row>
    <row r="60" spans="2:60">
      <c r="B60" s="170">
        <v>18</v>
      </c>
      <c r="C60" s="166">
        <v>21899</v>
      </c>
      <c r="D60" s="167">
        <v>1813</v>
      </c>
      <c r="E60" s="167">
        <v>1588</v>
      </c>
      <c r="F60" s="167">
        <v>1895</v>
      </c>
      <c r="G60" s="167">
        <v>1823</v>
      </c>
      <c r="H60" s="167">
        <v>1854</v>
      </c>
      <c r="I60" s="167">
        <v>1837</v>
      </c>
      <c r="J60" s="167">
        <v>1905</v>
      </c>
      <c r="K60" s="167">
        <v>1813</v>
      </c>
      <c r="L60" s="167">
        <v>1865</v>
      </c>
      <c r="M60" s="167">
        <v>1902</v>
      </c>
      <c r="N60" s="167">
        <v>1784</v>
      </c>
      <c r="O60" s="168">
        <v>1820</v>
      </c>
      <c r="P60" s="169"/>
      <c r="Q60" s="170">
        <v>18</v>
      </c>
      <c r="R60" s="166">
        <v>27519</v>
      </c>
      <c r="S60" s="167">
        <v>2546</v>
      </c>
      <c r="T60" s="167">
        <v>2206</v>
      </c>
      <c r="U60" s="167">
        <v>2333</v>
      </c>
      <c r="V60" s="167">
        <v>2281</v>
      </c>
      <c r="W60" s="167">
        <v>2226</v>
      </c>
      <c r="X60" s="167">
        <v>2199</v>
      </c>
      <c r="Y60" s="167">
        <v>2218</v>
      </c>
      <c r="Z60" s="167">
        <v>2181</v>
      </c>
      <c r="AA60" s="167">
        <v>2171</v>
      </c>
      <c r="AB60" s="167">
        <v>2384</v>
      </c>
      <c r="AC60" s="167">
        <v>2308</v>
      </c>
      <c r="AD60" s="168">
        <v>2466</v>
      </c>
      <c r="AE60" s="169"/>
      <c r="AF60" s="170">
        <v>18</v>
      </c>
      <c r="AG60" s="166">
        <v>60</v>
      </c>
      <c r="AH60" s="167">
        <v>6</v>
      </c>
      <c r="AI60" s="167">
        <v>7</v>
      </c>
      <c r="AJ60" s="167">
        <v>5</v>
      </c>
      <c r="AK60" s="167">
        <v>1</v>
      </c>
      <c r="AL60" s="167">
        <v>5</v>
      </c>
      <c r="AM60" s="167">
        <v>7</v>
      </c>
      <c r="AN60" s="167">
        <v>4</v>
      </c>
      <c r="AO60" s="167">
        <v>3</v>
      </c>
      <c r="AP60" s="167">
        <v>8</v>
      </c>
      <c r="AQ60" s="167">
        <v>1</v>
      </c>
      <c r="AR60" s="167">
        <v>7</v>
      </c>
      <c r="AS60" s="168">
        <v>6</v>
      </c>
      <c r="AT60" s="169"/>
      <c r="AU60" s="170">
        <v>18</v>
      </c>
      <c r="AV60" s="166">
        <v>30210</v>
      </c>
      <c r="AW60" s="167">
        <v>2005</v>
      </c>
      <c r="AX60" s="167">
        <v>2163</v>
      </c>
      <c r="AY60" s="167">
        <v>3514</v>
      </c>
      <c r="AZ60" s="167">
        <v>2442</v>
      </c>
      <c r="BA60" s="167">
        <v>2507</v>
      </c>
      <c r="BB60" s="167">
        <v>2426</v>
      </c>
      <c r="BC60" s="167">
        <v>2724</v>
      </c>
      <c r="BD60" s="167">
        <v>2306</v>
      </c>
      <c r="BE60" s="167">
        <v>2121</v>
      </c>
      <c r="BF60" s="167">
        <v>2587</v>
      </c>
      <c r="BG60" s="167">
        <v>2989</v>
      </c>
      <c r="BH60" s="167">
        <v>2426</v>
      </c>
    </row>
    <row r="61" spans="2:60" s="161" customFormat="1">
      <c r="B61" s="161">
        <v>19</v>
      </c>
      <c r="C61" s="174">
        <v>21070</v>
      </c>
      <c r="D61" s="174">
        <v>1797</v>
      </c>
      <c r="E61" s="174">
        <v>1617</v>
      </c>
      <c r="F61" s="174">
        <v>1722</v>
      </c>
      <c r="G61" s="174">
        <v>1749</v>
      </c>
      <c r="H61" s="174">
        <v>1730</v>
      </c>
      <c r="I61" s="174">
        <v>1723</v>
      </c>
      <c r="J61" s="174">
        <v>1901</v>
      </c>
      <c r="K61" s="174">
        <v>1827</v>
      </c>
      <c r="L61" s="174">
        <v>1754</v>
      </c>
      <c r="M61" s="174">
        <v>1914</v>
      </c>
      <c r="N61" s="174">
        <v>1642</v>
      </c>
      <c r="O61" s="162">
        <v>1694</v>
      </c>
      <c r="P61" s="174"/>
      <c r="Q61" s="174">
        <v>19</v>
      </c>
      <c r="R61" s="174">
        <v>28142</v>
      </c>
      <c r="S61" s="174">
        <v>2600</v>
      </c>
      <c r="T61" s="174">
        <v>2317</v>
      </c>
      <c r="U61" s="174">
        <v>2349</v>
      </c>
      <c r="V61" s="174">
        <v>2282</v>
      </c>
      <c r="W61" s="174">
        <v>2359</v>
      </c>
      <c r="X61" s="174">
        <v>2157</v>
      </c>
      <c r="Y61" s="174">
        <v>2251</v>
      </c>
      <c r="Z61" s="174">
        <v>2387</v>
      </c>
      <c r="AA61" s="174">
        <v>2162</v>
      </c>
      <c r="AB61" s="174">
        <v>2405</v>
      </c>
      <c r="AC61" s="174">
        <v>2307</v>
      </c>
      <c r="AD61" s="162">
        <v>2566</v>
      </c>
      <c r="AE61" s="174"/>
      <c r="AF61" s="174">
        <v>19</v>
      </c>
      <c r="AG61" s="174">
        <v>66</v>
      </c>
      <c r="AH61" s="174">
        <v>5</v>
      </c>
      <c r="AI61" s="174">
        <v>5</v>
      </c>
      <c r="AJ61" s="174">
        <v>6</v>
      </c>
      <c r="AK61" s="174">
        <v>5</v>
      </c>
      <c r="AL61" s="174">
        <v>4</v>
      </c>
      <c r="AM61" s="174">
        <v>7</v>
      </c>
      <c r="AN61" s="174">
        <v>6</v>
      </c>
      <c r="AO61" s="174">
        <v>4</v>
      </c>
      <c r="AP61" s="174">
        <v>5</v>
      </c>
      <c r="AQ61" s="174">
        <v>4</v>
      </c>
      <c r="AR61" s="174">
        <v>7</v>
      </c>
      <c r="AS61" s="162">
        <v>8</v>
      </c>
      <c r="AU61" s="161">
        <v>19</v>
      </c>
      <c r="AV61" s="161">
        <v>28825</v>
      </c>
      <c r="AW61" s="161">
        <v>2561</v>
      </c>
      <c r="AX61" s="161">
        <v>2286</v>
      </c>
      <c r="AY61" s="161">
        <v>2527</v>
      </c>
      <c r="AZ61" s="161">
        <v>2426</v>
      </c>
      <c r="BA61" s="161">
        <v>2586</v>
      </c>
      <c r="BB61" s="161">
        <v>2379</v>
      </c>
      <c r="BC61" s="161">
        <v>2488</v>
      </c>
      <c r="BD61" s="161">
        <v>2364</v>
      </c>
      <c r="BE61" s="161">
        <v>2329</v>
      </c>
      <c r="BF61" s="161">
        <v>2328</v>
      </c>
      <c r="BG61" s="161">
        <v>2233</v>
      </c>
      <c r="BH61" s="161">
        <v>2318</v>
      </c>
    </row>
    <row r="62" spans="2:60" s="161" customFormat="1">
      <c r="B62" s="161">
        <v>20</v>
      </c>
      <c r="C62" s="174">
        <v>21005</v>
      </c>
      <c r="D62" s="174">
        <v>1841</v>
      </c>
      <c r="E62" s="174">
        <v>1545</v>
      </c>
      <c r="F62" s="174">
        <v>1704</v>
      </c>
      <c r="G62" s="174">
        <v>1759</v>
      </c>
      <c r="H62" s="174">
        <v>1751</v>
      </c>
      <c r="I62" s="174">
        <v>1748</v>
      </c>
      <c r="J62" s="174">
        <v>1772</v>
      </c>
      <c r="K62" s="174">
        <v>1817</v>
      </c>
      <c r="L62" s="174">
        <v>1881</v>
      </c>
      <c r="M62" s="174">
        <v>1807</v>
      </c>
      <c r="N62" s="174">
        <v>1603</v>
      </c>
      <c r="O62" s="162">
        <v>1777</v>
      </c>
      <c r="P62" s="174"/>
      <c r="Q62" s="174">
        <v>20</v>
      </c>
      <c r="R62" s="174">
        <v>28713</v>
      </c>
      <c r="S62" s="174">
        <v>2722</v>
      </c>
      <c r="T62" s="174">
        <v>2265</v>
      </c>
      <c r="U62" s="174">
        <v>2470</v>
      </c>
      <c r="V62" s="174">
        <v>2394</v>
      </c>
      <c r="W62" s="174">
        <v>2396</v>
      </c>
      <c r="X62" s="174">
        <v>2261</v>
      </c>
      <c r="Y62" s="174">
        <v>2287</v>
      </c>
      <c r="Z62" s="174">
        <v>2191</v>
      </c>
      <c r="AA62" s="174">
        <v>2269</v>
      </c>
      <c r="AB62" s="174">
        <v>2463</v>
      </c>
      <c r="AC62" s="174">
        <v>2440</v>
      </c>
      <c r="AD62" s="162">
        <v>2555</v>
      </c>
      <c r="AE62" s="174"/>
      <c r="AF62" s="174">
        <v>20</v>
      </c>
      <c r="AG62" s="174">
        <v>59</v>
      </c>
      <c r="AH62" s="174">
        <v>3</v>
      </c>
      <c r="AI62" s="174">
        <v>1</v>
      </c>
      <c r="AJ62" s="174">
        <v>10</v>
      </c>
      <c r="AK62" s="174">
        <v>3</v>
      </c>
      <c r="AL62" s="174">
        <v>8</v>
      </c>
      <c r="AM62" s="174">
        <v>7</v>
      </c>
      <c r="AN62" s="174">
        <v>3</v>
      </c>
      <c r="AO62" s="174">
        <v>1</v>
      </c>
      <c r="AP62" s="174">
        <v>5</v>
      </c>
      <c r="AQ62" s="174">
        <v>4</v>
      </c>
      <c r="AR62" s="174">
        <v>6</v>
      </c>
      <c r="AS62" s="162">
        <v>8</v>
      </c>
      <c r="AT62" s="174"/>
      <c r="AU62" s="174">
        <v>20</v>
      </c>
      <c r="AV62" s="174">
        <v>29115</v>
      </c>
      <c r="AW62" s="174">
        <v>2029</v>
      </c>
      <c r="AX62" s="174">
        <v>2200</v>
      </c>
      <c r="AY62" s="174">
        <v>2978</v>
      </c>
      <c r="AZ62" s="174">
        <v>2417</v>
      </c>
      <c r="BA62" s="174">
        <v>2298</v>
      </c>
      <c r="BB62" s="174">
        <v>2706</v>
      </c>
      <c r="BC62" s="174">
        <v>2314</v>
      </c>
      <c r="BD62" s="174">
        <v>2663</v>
      </c>
      <c r="BE62" s="174">
        <v>1951</v>
      </c>
      <c r="BF62" s="174">
        <v>2330</v>
      </c>
      <c r="BG62" s="174">
        <v>2794</v>
      </c>
      <c r="BH62" s="174">
        <v>2435</v>
      </c>
    </row>
    <row r="63" spans="2:60" s="161" customFormat="1">
      <c r="B63" s="161">
        <v>21</v>
      </c>
      <c r="C63" s="174">
        <v>20649</v>
      </c>
      <c r="D63" s="174">
        <v>1731</v>
      </c>
      <c r="E63" s="174">
        <v>1481</v>
      </c>
      <c r="F63" s="174">
        <v>1658</v>
      </c>
      <c r="G63" s="174">
        <v>1755</v>
      </c>
      <c r="H63" s="174">
        <v>1687</v>
      </c>
      <c r="I63" s="174">
        <v>1712</v>
      </c>
      <c r="J63" s="174">
        <v>1784</v>
      </c>
      <c r="K63" s="174">
        <v>1747</v>
      </c>
      <c r="L63" s="174">
        <v>1826</v>
      </c>
      <c r="M63" s="174">
        <v>1851</v>
      </c>
      <c r="N63" s="174">
        <v>1633</v>
      </c>
      <c r="O63" s="162">
        <v>1784</v>
      </c>
      <c r="P63" s="174"/>
      <c r="Q63" s="174">
        <v>21</v>
      </c>
      <c r="R63" s="174">
        <v>28871</v>
      </c>
      <c r="S63" s="174">
        <v>2687</v>
      </c>
      <c r="T63" s="174">
        <v>2272</v>
      </c>
      <c r="U63" s="174">
        <v>2407</v>
      </c>
      <c r="V63" s="174">
        <v>2404</v>
      </c>
      <c r="W63" s="174">
        <v>2481</v>
      </c>
      <c r="X63" s="174">
        <v>2241</v>
      </c>
      <c r="Y63" s="174">
        <v>2317</v>
      </c>
      <c r="Z63" s="174">
        <v>2276</v>
      </c>
      <c r="AA63" s="174">
        <v>2327</v>
      </c>
      <c r="AB63" s="174">
        <v>2490</v>
      </c>
      <c r="AC63" s="174">
        <v>2450</v>
      </c>
      <c r="AD63" s="162">
        <v>2519</v>
      </c>
      <c r="AE63" s="174"/>
      <c r="AF63" s="174">
        <v>21</v>
      </c>
      <c r="AG63" s="174">
        <v>46</v>
      </c>
      <c r="AH63" s="174">
        <v>3</v>
      </c>
      <c r="AI63" s="174">
        <v>2</v>
      </c>
      <c r="AJ63" s="174">
        <v>3</v>
      </c>
      <c r="AK63" s="174">
        <v>4</v>
      </c>
      <c r="AL63" s="174">
        <v>3</v>
      </c>
      <c r="AM63" s="174">
        <v>2</v>
      </c>
      <c r="AN63" s="174">
        <v>1</v>
      </c>
      <c r="AO63" s="174">
        <v>7</v>
      </c>
      <c r="AP63" s="174">
        <v>4</v>
      </c>
      <c r="AQ63" s="174">
        <v>4</v>
      </c>
      <c r="AR63" s="174">
        <v>6</v>
      </c>
      <c r="AS63" s="162">
        <v>7</v>
      </c>
      <c r="AT63" s="174"/>
      <c r="AU63" s="161">
        <v>21</v>
      </c>
      <c r="AV63" s="174">
        <v>28271</v>
      </c>
      <c r="AW63" s="174">
        <v>2109</v>
      </c>
      <c r="AX63" s="174">
        <v>2117</v>
      </c>
      <c r="AY63" s="174">
        <v>2936</v>
      </c>
      <c r="AZ63" s="174">
        <v>2273</v>
      </c>
      <c r="BA63" s="174">
        <v>2343</v>
      </c>
      <c r="BB63" s="174">
        <v>2402</v>
      </c>
      <c r="BC63" s="174">
        <v>2481</v>
      </c>
      <c r="BD63" s="174">
        <v>2390</v>
      </c>
      <c r="BE63" s="174">
        <v>2056</v>
      </c>
      <c r="BF63" s="174">
        <v>2208</v>
      </c>
      <c r="BG63" s="174">
        <v>2742</v>
      </c>
      <c r="BH63" s="174">
        <v>2214</v>
      </c>
    </row>
    <row r="64" spans="2:60" s="161" customFormat="1">
      <c r="B64" s="161">
        <v>22</v>
      </c>
      <c r="C64" s="174">
        <v>20518</v>
      </c>
      <c r="D64" s="174">
        <v>1641</v>
      </c>
      <c r="E64" s="174">
        <v>1502</v>
      </c>
      <c r="F64" s="174">
        <v>1657</v>
      </c>
      <c r="G64" s="174">
        <v>1674</v>
      </c>
      <c r="H64" s="174">
        <v>1788</v>
      </c>
      <c r="I64" s="174">
        <v>1784</v>
      </c>
      <c r="J64" s="174">
        <v>1753</v>
      </c>
      <c r="K64" s="174">
        <v>1670</v>
      </c>
      <c r="L64" s="174">
        <v>1914</v>
      </c>
      <c r="M64" s="174">
        <v>1743</v>
      </c>
      <c r="N64" s="174">
        <v>1679</v>
      </c>
      <c r="O64" s="162">
        <v>1713</v>
      </c>
      <c r="P64" s="174"/>
      <c r="Q64" s="174">
        <v>22</v>
      </c>
      <c r="R64" s="174">
        <v>29845</v>
      </c>
      <c r="S64" s="174">
        <v>2646</v>
      </c>
      <c r="T64" s="174">
        <v>2255</v>
      </c>
      <c r="U64" s="174">
        <v>2562</v>
      </c>
      <c r="V64" s="174">
        <v>2377</v>
      </c>
      <c r="W64" s="174">
        <v>2581</v>
      </c>
      <c r="X64" s="174">
        <v>2330</v>
      </c>
      <c r="Y64" s="174">
        <v>2379</v>
      </c>
      <c r="Z64" s="174">
        <v>2407</v>
      </c>
      <c r="AA64" s="174">
        <v>2432</v>
      </c>
      <c r="AB64" s="174">
        <v>2568</v>
      </c>
      <c r="AC64" s="174">
        <v>2596</v>
      </c>
      <c r="AD64" s="162">
        <v>2712</v>
      </c>
      <c r="AE64" s="174"/>
      <c r="AF64" s="174">
        <v>22</v>
      </c>
      <c r="AG64" s="174">
        <v>49</v>
      </c>
      <c r="AH64" s="174">
        <v>2</v>
      </c>
      <c r="AI64" s="174">
        <v>4</v>
      </c>
      <c r="AJ64" s="174">
        <v>8</v>
      </c>
      <c r="AK64" s="174">
        <v>8</v>
      </c>
      <c r="AL64" s="174">
        <v>5</v>
      </c>
      <c r="AM64" s="174">
        <v>2</v>
      </c>
      <c r="AN64" s="174">
        <v>2</v>
      </c>
      <c r="AO64" s="174">
        <v>2</v>
      </c>
      <c r="AP64" s="174">
        <v>3</v>
      </c>
      <c r="AQ64" s="174">
        <v>4</v>
      </c>
      <c r="AR64" s="174">
        <v>4</v>
      </c>
      <c r="AS64" s="162">
        <v>5</v>
      </c>
      <c r="AT64" s="174"/>
      <c r="AU64" s="161">
        <v>22</v>
      </c>
      <c r="AV64" s="174">
        <v>28389</v>
      </c>
      <c r="AW64" s="174">
        <v>1794</v>
      </c>
      <c r="AX64" s="174">
        <v>2824</v>
      </c>
      <c r="AY64" s="174">
        <v>2886</v>
      </c>
      <c r="AZ64" s="174">
        <v>2266</v>
      </c>
      <c r="BA64" s="174">
        <v>2177</v>
      </c>
      <c r="BB64" s="174">
        <v>2532</v>
      </c>
      <c r="BC64" s="174">
        <v>2316</v>
      </c>
      <c r="BD64" s="174">
        <v>2072</v>
      </c>
      <c r="BE64" s="174">
        <v>1993</v>
      </c>
      <c r="BF64" s="174">
        <v>2630</v>
      </c>
      <c r="BG64" s="174">
        <v>2499</v>
      </c>
      <c r="BH64" s="174">
        <v>2400</v>
      </c>
    </row>
    <row r="65" spans="1:60" s="161" customFormat="1">
      <c r="B65" s="161">
        <v>23</v>
      </c>
      <c r="C65" s="174">
        <v>20010</v>
      </c>
      <c r="D65" s="174">
        <v>1672</v>
      </c>
      <c r="E65" s="174">
        <v>1533</v>
      </c>
      <c r="F65" s="174">
        <v>1668</v>
      </c>
      <c r="G65" s="174">
        <v>1615</v>
      </c>
      <c r="H65" s="174">
        <v>1681</v>
      </c>
      <c r="I65" s="174">
        <v>1723</v>
      </c>
      <c r="J65" s="174">
        <v>1736</v>
      </c>
      <c r="K65" s="174">
        <v>1705</v>
      </c>
      <c r="L65" s="174">
        <v>1770</v>
      </c>
      <c r="M65" s="174">
        <v>1636</v>
      </c>
      <c r="N65" s="174">
        <v>1661</v>
      </c>
      <c r="O65" s="162">
        <v>1610</v>
      </c>
      <c r="P65" s="174"/>
      <c r="Q65" s="174">
        <v>23</v>
      </c>
      <c r="R65" s="174">
        <v>30295</v>
      </c>
      <c r="S65" s="174">
        <v>2749</v>
      </c>
      <c r="T65" s="174">
        <v>2397</v>
      </c>
      <c r="U65" s="174">
        <v>2643</v>
      </c>
      <c r="V65" s="174">
        <v>2436</v>
      </c>
      <c r="W65" s="174">
        <v>2612</v>
      </c>
      <c r="X65" s="174">
        <v>2445</v>
      </c>
      <c r="Y65" s="174">
        <v>2358</v>
      </c>
      <c r="Z65" s="174">
        <v>2511</v>
      </c>
      <c r="AA65" s="174">
        <v>2295</v>
      </c>
      <c r="AB65" s="174">
        <v>2554</v>
      </c>
      <c r="AC65" s="174">
        <v>2575</v>
      </c>
      <c r="AD65" s="162">
        <v>2720</v>
      </c>
      <c r="AE65" s="174"/>
      <c r="AF65" s="174">
        <v>23</v>
      </c>
      <c r="AG65" s="174">
        <v>38</v>
      </c>
      <c r="AH65" s="174">
        <v>3</v>
      </c>
      <c r="AI65" s="174">
        <v>4</v>
      </c>
      <c r="AJ65" s="174">
        <v>4</v>
      </c>
      <c r="AK65" s="174">
        <v>5</v>
      </c>
      <c r="AL65" s="174">
        <v>5</v>
      </c>
      <c r="AM65" s="174">
        <v>2</v>
      </c>
      <c r="AN65" s="174">
        <v>2</v>
      </c>
      <c r="AO65" s="174">
        <v>1</v>
      </c>
      <c r="AP65" s="174">
        <v>2</v>
      </c>
      <c r="AQ65" s="174">
        <v>2</v>
      </c>
      <c r="AR65" s="174">
        <v>2</v>
      </c>
      <c r="AS65" s="162">
        <v>6</v>
      </c>
      <c r="AT65" s="174"/>
      <c r="AU65" s="161">
        <v>23</v>
      </c>
      <c r="AV65" s="174">
        <v>26518</v>
      </c>
      <c r="AW65" s="174">
        <v>1721</v>
      </c>
      <c r="AX65" s="174">
        <v>1937</v>
      </c>
      <c r="AY65" s="174">
        <v>2901</v>
      </c>
      <c r="AZ65" s="174">
        <v>2379</v>
      </c>
      <c r="BA65" s="174">
        <v>2163</v>
      </c>
      <c r="BB65" s="174">
        <v>2258</v>
      </c>
      <c r="BC65" s="174">
        <v>2300</v>
      </c>
      <c r="BD65" s="174">
        <v>2155</v>
      </c>
      <c r="BE65" s="174">
        <v>1870</v>
      </c>
      <c r="BF65" s="174">
        <v>1825</v>
      </c>
      <c r="BG65" s="174">
        <v>2889</v>
      </c>
      <c r="BH65" s="174">
        <v>2120</v>
      </c>
    </row>
    <row r="66" spans="1:60" s="161" customFormat="1">
      <c r="B66" s="161">
        <v>24</v>
      </c>
      <c r="C66" s="174">
        <v>19750</v>
      </c>
      <c r="D66" s="174">
        <v>1647</v>
      </c>
      <c r="E66" s="174">
        <v>1528</v>
      </c>
      <c r="F66" s="174">
        <v>1584</v>
      </c>
      <c r="G66" s="174">
        <v>1616</v>
      </c>
      <c r="H66" s="174">
        <v>1706</v>
      </c>
      <c r="I66" s="174">
        <v>1596</v>
      </c>
      <c r="J66" s="174">
        <v>1667</v>
      </c>
      <c r="K66" s="174">
        <v>1703</v>
      </c>
      <c r="L66" s="174">
        <v>1754</v>
      </c>
      <c r="M66" s="174">
        <v>1716</v>
      </c>
      <c r="N66" s="174">
        <v>1612</v>
      </c>
      <c r="O66" s="162">
        <v>1621</v>
      </c>
      <c r="P66" s="174"/>
      <c r="Q66" s="174">
        <v>24</v>
      </c>
      <c r="R66" s="174">
        <v>30834</v>
      </c>
      <c r="S66" s="174">
        <v>2790</v>
      </c>
      <c r="T66" s="174">
        <v>2742</v>
      </c>
      <c r="U66" s="174">
        <v>2608</v>
      </c>
      <c r="V66" s="174">
        <v>2424</v>
      </c>
      <c r="W66" s="174">
        <v>2488</v>
      </c>
      <c r="X66" s="174">
        <v>2346</v>
      </c>
      <c r="Y66" s="174">
        <v>2455</v>
      </c>
      <c r="Z66" s="174">
        <v>2516</v>
      </c>
      <c r="AA66" s="174">
        <v>2323</v>
      </c>
      <c r="AB66" s="174">
        <v>2727</v>
      </c>
      <c r="AC66" s="174">
        <v>2576</v>
      </c>
      <c r="AD66" s="162">
        <v>2839</v>
      </c>
      <c r="AE66" s="174"/>
      <c r="AF66" s="174">
        <v>24</v>
      </c>
      <c r="AG66" s="174">
        <v>50</v>
      </c>
      <c r="AH66" s="174">
        <v>1</v>
      </c>
      <c r="AI66" s="174">
        <v>4</v>
      </c>
      <c r="AJ66" s="174">
        <v>7</v>
      </c>
      <c r="AK66" s="174">
        <v>5</v>
      </c>
      <c r="AL66" s="174">
        <v>8</v>
      </c>
      <c r="AM66" s="174">
        <v>3</v>
      </c>
      <c r="AN66" s="174">
        <v>3</v>
      </c>
      <c r="AO66" s="174">
        <v>1</v>
      </c>
      <c r="AP66" s="174">
        <v>5</v>
      </c>
      <c r="AQ66" s="174">
        <v>5</v>
      </c>
      <c r="AR66" s="174">
        <v>6</v>
      </c>
      <c r="AS66" s="162">
        <v>2</v>
      </c>
      <c r="AT66" s="174"/>
      <c r="AU66" s="161">
        <v>24</v>
      </c>
      <c r="AV66" s="174">
        <v>26538</v>
      </c>
      <c r="AW66" s="174">
        <v>1725</v>
      </c>
      <c r="AX66" s="174">
        <v>2071</v>
      </c>
      <c r="AY66" s="174">
        <v>2838</v>
      </c>
      <c r="AZ66" s="174">
        <v>2053</v>
      </c>
      <c r="BA66" s="174">
        <v>2225</v>
      </c>
      <c r="BB66" s="174">
        <v>2251</v>
      </c>
      <c r="BC66" s="174">
        <v>2148</v>
      </c>
      <c r="BD66" s="174">
        <v>2189</v>
      </c>
      <c r="BE66" s="174">
        <v>1779</v>
      </c>
      <c r="BF66" s="174">
        <v>2080</v>
      </c>
      <c r="BG66" s="174">
        <v>2460</v>
      </c>
      <c r="BH66" s="174">
        <v>2719</v>
      </c>
    </row>
    <row r="67" spans="1:60" s="157" customFormat="1" ht="14.25">
      <c r="C67" s="171"/>
      <c r="D67" s="171"/>
      <c r="E67" s="171"/>
      <c r="F67" s="171"/>
      <c r="G67" s="171"/>
      <c r="H67" s="171"/>
      <c r="I67" s="171" t="s">
        <v>39</v>
      </c>
      <c r="J67" s="171"/>
      <c r="K67" s="171"/>
      <c r="L67" s="171"/>
      <c r="M67" s="171"/>
      <c r="N67" s="171"/>
      <c r="O67" s="172"/>
      <c r="R67" s="171"/>
      <c r="S67" s="171"/>
      <c r="T67" s="171"/>
      <c r="U67" s="171"/>
      <c r="V67" s="171"/>
      <c r="W67" s="171"/>
      <c r="X67" s="171" t="s">
        <v>39</v>
      </c>
      <c r="Y67" s="171"/>
      <c r="Z67" s="171"/>
      <c r="AA67" s="171"/>
      <c r="AB67" s="171"/>
      <c r="AC67" s="171"/>
      <c r="AD67" s="172"/>
      <c r="AG67" s="171"/>
      <c r="AH67" s="171"/>
      <c r="AI67" s="171"/>
      <c r="AJ67" s="171"/>
      <c r="AK67" s="171"/>
      <c r="AL67" s="171"/>
      <c r="AM67" s="171" t="s">
        <v>39</v>
      </c>
      <c r="AN67" s="171"/>
      <c r="AO67" s="171"/>
      <c r="AP67" s="171"/>
      <c r="AQ67" s="171"/>
      <c r="AR67" s="171"/>
      <c r="AS67" s="172"/>
      <c r="AV67" s="171"/>
      <c r="AW67" s="171"/>
      <c r="AX67" s="171"/>
      <c r="AY67" s="173" t="s">
        <v>150</v>
      </c>
      <c r="AZ67" s="173"/>
      <c r="BA67" s="173" t="s">
        <v>147</v>
      </c>
      <c r="BB67" s="173"/>
      <c r="BC67" s="173" t="s">
        <v>149</v>
      </c>
      <c r="BD67" s="173"/>
      <c r="BE67" s="173" t="s">
        <v>137</v>
      </c>
      <c r="BF67" s="171"/>
      <c r="BG67" s="171"/>
      <c r="BH67" s="171"/>
    </row>
    <row r="68" spans="1:60">
      <c r="A68" s="132" t="s">
        <v>22</v>
      </c>
      <c r="B68" s="115">
        <v>25</v>
      </c>
      <c r="C68" s="161">
        <v>71530</v>
      </c>
      <c r="D68" s="161">
        <v>7546</v>
      </c>
      <c r="E68" s="161">
        <v>6658</v>
      </c>
      <c r="F68" s="161">
        <v>7294</v>
      </c>
      <c r="G68" s="161">
        <v>6280</v>
      </c>
      <c r="H68" s="161">
        <v>6056</v>
      </c>
      <c r="I68" s="161">
        <v>5125</v>
      </c>
      <c r="J68" s="161">
        <v>5493</v>
      </c>
      <c r="K68" s="161">
        <v>5534</v>
      </c>
      <c r="L68" s="161">
        <v>5815</v>
      </c>
      <c r="M68" s="161">
        <v>5759</v>
      </c>
      <c r="N68" s="161">
        <v>5257</v>
      </c>
      <c r="O68" s="162">
        <v>4713</v>
      </c>
      <c r="P68" s="132" t="s">
        <v>22</v>
      </c>
      <c r="Q68" s="115">
        <v>25</v>
      </c>
      <c r="R68" s="161">
        <v>19918</v>
      </c>
      <c r="S68" s="163" t="s">
        <v>471</v>
      </c>
      <c r="T68" s="163" t="s">
        <v>471</v>
      </c>
      <c r="U68" s="163" t="s">
        <v>471</v>
      </c>
      <c r="V68" s="163" t="s">
        <v>471</v>
      </c>
      <c r="W68" s="163" t="s">
        <v>471</v>
      </c>
      <c r="X68" s="163" t="s">
        <v>471</v>
      </c>
      <c r="Y68" s="163" t="s">
        <v>471</v>
      </c>
      <c r="Z68" s="163" t="s">
        <v>471</v>
      </c>
      <c r="AA68" s="163" t="s">
        <v>471</v>
      </c>
      <c r="AB68" s="163" t="s">
        <v>471</v>
      </c>
      <c r="AC68" s="163" t="s">
        <v>471</v>
      </c>
      <c r="AD68" s="164" t="s">
        <v>471</v>
      </c>
      <c r="AE68" s="132" t="s">
        <v>22</v>
      </c>
      <c r="AF68" s="115">
        <v>25</v>
      </c>
      <c r="AG68" s="161">
        <v>3708</v>
      </c>
      <c r="AH68" s="163" t="s">
        <v>471</v>
      </c>
      <c r="AI68" s="163" t="s">
        <v>471</v>
      </c>
      <c r="AJ68" s="163" t="s">
        <v>471</v>
      </c>
      <c r="AK68" s="163" t="s">
        <v>471</v>
      </c>
      <c r="AL68" s="163" t="s">
        <v>471</v>
      </c>
      <c r="AM68" s="163" t="s">
        <v>471</v>
      </c>
      <c r="AN68" s="163" t="s">
        <v>471</v>
      </c>
      <c r="AO68" s="163" t="s">
        <v>471</v>
      </c>
      <c r="AP68" s="163" t="s">
        <v>471</v>
      </c>
      <c r="AQ68" s="163" t="s">
        <v>471</v>
      </c>
      <c r="AR68" s="163" t="s">
        <v>471</v>
      </c>
      <c r="AS68" s="164" t="s">
        <v>471</v>
      </c>
      <c r="AT68" s="132" t="s">
        <v>22</v>
      </c>
      <c r="AU68" s="115">
        <v>25</v>
      </c>
      <c r="AV68" s="161">
        <v>4134</v>
      </c>
      <c r="AW68" s="163" t="s">
        <v>471</v>
      </c>
      <c r="AX68" s="163" t="s">
        <v>471</v>
      </c>
      <c r="AY68" s="163" t="s">
        <v>471</v>
      </c>
      <c r="AZ68" s="163" t="s">
        <v>471</v>
      </c>
      <c r="BA68" s="163" t="s">
        <v>471</v>
      </c>
      <c r="BB68" s="163" t="s">
        <v>471</v>
      </c>
      <c r="BC68" s="163" t="s">
        <v>471</v>
      </c>
      <c r="BD68" s="163" t="s">
        <v>471</v>
      </c>
      <c r="BE68" s="163" t="s">
        <v>471</v>
      </c>
      <c r="BF68" s="163" t="s">
        <v>471</v>
      </c>
      <c r="BG68" s="163" t="s">
        <v>471</v>
      </c>
      <c r="BH68" s="163" t="s">
        <v>471</v>
      </c>
    </row>
    <row r="69" spans="1:60">
      <c r="B69" s="115">
        <v>30</v>
      </c>
      <c r="C69" s="161">
        <v>50397</v>
      </c>
      <c r="D69" s="161">
        <v>5797</v>
      </c>
      <c r="E69" s="161">
        <v>4456</v>
      </c>
      <c r="F69" s="161">
        <v>5114</v>
      </c>
      <c r="G69" s="161">
        <v>4452</v>
      </c>
      <c r="H69" s="161">
        <v>4349</v>
      </c>
      <c r="I69" s="161">
        <v>3961</v>
      </c>
      <c r="J69" s="161">
        <v>3875</v>
      </c>
      <c r="K69" s="161">
        <v>3971</v>
      </c>
      <c r="L69" s="161">
        <v>3868</v>
      </c>
      <c r="M69" s="161">
        <v>3734</v>
      </c>
      <c r="N69" s="161">
        <v>3419</v>
      </c>
      <c r="O69" s="162">
        <v>3401</v>
      </c>
      <c r="Q69" s="115">
        <v>30</v>
      </c>
      <c r="R69" s="161">
        <v>14605</v>
      </c>
      <c r="S69" s="161">
        <v>1399</v>
      </c>
      <c r="T69" s="161">
        <v>1163</v>
      </c>
      <c r="U69" s="161">
        <v>1339</v>
      </c>
      <c r="V69" s="161">
        <v>1257</v>
      </c>
      <c r="W69" s="161">
        <v>1302</v>
      </c>
      <c r="X69" s="161">
        <v>1180</v>
      </c>
      <c r="Y69" s="161">
        <v>1211</v>
      </c>
      <c r="Z69" s="161">
        <v>1173</v>
      </c>
      <c r="AA69" s="161">
        <v>1097</v>
      </c>
      <c r="AB69" s="161">
        <v>1063</v>
      </c>
      <c r="AC69" s="161">
        <v>1202</v>
      </c>
      <c r="AD69" s="162">
        <v>1219</v>
      </c>
      <c r="AF69" s="115">
        <v>30</v>
      </c>
      <c r="AG69" s="161">
        <v>1836</v>
      </c>
      <c r="AH69" s="161">
        <v>222</v>
      </c>
      <c r="AI69" s="161">
        <v>213</v>
      </c>
      <c r="AJ69" s="161">
        <v>215</v>
      </c>
      <c r="AK69" s="161">
        <v>155</v>
      </c>
      <c r="AL69" s="161">
        <v>159</v>
      </c>
      <c r="AM69" s="161">
        <v>134</v>
      </c>
      <c r="AN69" s="161">
        <v>129</v>
      </c>
      <c r="AO69" s="161">
        <v>91</v>
      </c>
      <c r="AP69" s="161">
        <v>83</v>
      </c>
      <c r="AQ69" s="161">
        <v>101</v>
      </c>
      <c r="AR69" s="161">
        <v>151</v>
      </c>
      <c r="AS69" s="162">
        <v>183</v>
      </c>
      <c r="AU69" s="115">
        <v>30</v>
      </c>
      <c r="AV69" s="161">
        <v>4620</v>
      </c>
      <c r="AW69" s="161">
        <v>334</v>
      </c>
      <c r="AX69" s="161">
        <v>387</v>
      </c>
      <c r="AY69" s="161">
        <v>489</v>
      </c>
      <c r="AZ69" s="161">
        <v>411</v>
      </c>
      <c r="BA69" s="161">
        <v>376</v>
      </c>
      <c r="BB69" s="161">
        <v>431</v>
      </c>
      <c r="BC69" s="161">
        <v>340</v>
      </c>
      <c r="BD69" s="161">
        <v>370</v>
      </c>
      <c r="BE69" s="161">
        <v>376</v>
      </c>
      <c r="BF69" s="161">
        <v>365</v>
      </c>
      <c r="BG69" s="161">
        <v>360</v>
      </c>
      <c r="BH69" s="161">
        <v>381</v>
      </c>
    </row>
    <row r="70" spans="1:60">
      <c r="B70" s="115">
        <v>35</v>
      </c>
      <c r="C70" s="161">
        <v>45288</v>
      </c>
      <c r="D70" s="161">
        <v>4791</v>
      </c>
      <c r="E70" s="161">
        <v>3947</v>
      </c>
      <c r="F70" s="161">
        <v>4460</v>
      </c>
      <c r="G70" s="161">
        <v>4192</v>
      </c>
      <c r="H70" s="161">
        <v>3939</v>
      </c>
      <c r="I70" s="161">
        <v>3586</v>
      </c>
      <c r="J70" s="161">
        <v>3599</v>
      </c>
      <c r="K70" s="161">
        <v>3555</v>
      </c>
      <c r="L70" s="161">
        <v>3475</v>
      </c>
      <c r="M70" s="161">
        <v>3305</v>
      </c>
      <c r="N70" s="161">
        <v>3227</v>
      </c>
      <c r="O70" s="162">
        <v>3212</v>
      </c>
      <c r="Q70" s="115">
        <v>35</v>
      </c>
      <c r="R70" s="161">
        <v>13736</v>
      </c>
      <c r="S70" s="161">
        <v>1357</v>
      </c>
      <c r="T70" s="161">
        <v>1131</v>
      </c>
      <c r="U70" s="161">
        <v>1158</v>
      </c>
      <c r="V70" s="161">
        <v>1393</v>
      </c>
      <c r="W70" s="161">
        <v>1229</v>
      </c>
      <c r="X70" s="161">
        <v>1157</v>
      </c>
      <c r="Y70" s="161">
        <v>1040</v>
      </c>
      <c r="Z70" s="161">
        <v>1048</v>
      </c>
      <c r="AA70" s="161">
        <v>947</v>
      </c>
      <c r="AB70" s="161">
        <v>1063</v>
      </c>
      <c r="AC70" s="161">
        <v>1029</v>
      </c>
      <c r="AD70" s="162">
        <v>1184</v>
      </c>
      <c r="AF70" s="115">
        <v>35</v>
      </c>
      <c r="AG70" s="161">
        <v>1235</v>
      </c>
      <c r="AH70" s="161">
        <v>145</v>
      </c>
      <c r="AI70" s="161">
        <v>119</v>
      </c>
      <c r="AJ70" s="161">
        <v>116</v>
      </c>
      <c r="AK70" s="161">
        <v>110</v>
      </c>
      <c r="AL70" s="161">
        <v>98</v>
      </c>
      <c r="AM70" s="161">
        <v>94</v>
      </c>
      <c r="AN70" s="161">
        <v>86</v>
      </c>
      <c r="AO70" s="161">
        <v>81</v>
      </c>
      <c r="AP70" s="161">
        <v>69</v>
      </c>
      <c r="AQ70" s="161">
        <v>85</v>
      </c>
      <c r="AR70" s="161">
        <v>90</v>
      </c>
      <c r="AS70" s="162">
        <v>42</v>
      </c>
      <c r="AU70" s="115">
        <v>35</v>
      </c>
      <c r="AV70" s="161">
        <v>4663</v>
      </c>
      <c r="AW70" s="161">
        <v>375</v>
      </c>
      <c r="AX70" s="161">
        <v>414</v>
      </c>
      <c r="AY70" s="161">
        <v>477</v>
      </c>
      <c r="AZ70" s="161">
        <v>445</v>
      </c>
      <c r="BA70" s="161">
        <v>870</v>
      </c>
      <c r="BB70" s="161">
        <v>350</v>
      </c>
      <c r="BC70" s="161">
        <v>329</v>
      </c>
      <c r="BD70" s="161">
        <v>366</v>
      </c>
      <c r="BE70" s="161">
        <v>396</v>
      </c>
      <c r="BF70" s="161">
        <v>349</v>
      </c>
      <c r="BG70" s="161">
        <v>397</v>
      </c>
      <c r="BH70" s="161">
        <v>377</v>
      </c>
    </row>
    <row r="71" spans="1:60">
      <c r="B71" s="115">
        <v>40</v>
      </c>
      <c r="C71" s="161">
        <v>47111</v>
      </c>
      <c r="D71" s="161">
        <v>4335</v>
      </c>
      <c r="E71" s="161">
        <v>3955</v>
      </c>
      <c r="F71" s="161">
        <v>4284</v>
      </c>
      <c r="G71" s="161">
        <v>4189</v>
      </c>
      <c r="H71" s="161">
        <v>4001</v>
      </c>
      <c r="I71" s="161">
        <v>3885</v>
      </c>
      <c r="J71" s="161">
        <v>3877</v>
      </c>
      <c r="K71" s="161">
        <v>3822</v>
      </c>
      <c r="L71" s="161">
        <v>3784</v>
      </c>
      <c r="M71" s="161">
        <v>3736</v>
      </c>
      <c r="N71" s="161">
        <v>3557</v>
      </c>
      <c r="O71" s="162">
        <v>3686</v>
      </c>
      <c r="Q71" s="115">
        <v>40</v>
      </c>
      <c r="R71" s="161">
        <v>13572</v>
      </c>
      <c r="S71" s="161">
        <v>1212</v>
      </c>
      <c r="T71" s="161">
        <v>1116</v>
      </c>
      <c r="U71" s="161">
        <v>1391</v>
      </c>
      <c r="V71" s="161">
        <v>1241</v>
      </c>
      <c r="W71" s="161">
        <v>1189</v>
      </c>
      <c r="X71" s="161">
        <v>1099</v>
      </c>
      <c r="Y71" s="161">
        <v>1021</v>
      </c>
      <c r="Z71" s="161">
        <v>1034</v>
      </c>
      <c r="AA71" s="161">
        <v>926</v>
      </c>
      <c r="AB71" s="161">
        <v>1055</v>
      </c>
      <c r="AC71" s="161">
        <v>1115</v>
      </c>
      <c r="AD71" s="162">
        <v>1173</v>
      </c>
      <c r="AF71" s="115">
        <v>40</v>
      </c>
      <c r="AG71" s="161">
        <v>787</v>
      </c>
      <c r="AH71" s="161">
        <v>87</v>
      </c>
      <c r="AI71" s="161">
        <v>76</v>
      </c>
      <c r="AJ71" s="161">
        <v>77</v>
      </c>
      <c r="AK71" s="161">
        <v>51</v>
      </c>
      <c r="AL71" s="161">
        <v>59</v>
      </c>
      <c r="AM71" s="161">
        <v>69</v>
      </c>
      <c r="AN71" s="161">
        <v>60</v>
      </c>
      <c r="AO71" s="161">
        <v>58</v>
      </c>
      <c r="AP71" s="161">
        <v>63</v>
      </c>
      <c r="AQ71" s="161">
        <v>61</v>
      </c>
      <c r="AR71" s="161">
        <v>62</v>
      </c>
      <c r="AS71" s="162">
        <v>64</v>
      </c>
      <c r="AU71" s="115">
        <v>40</v>
      </c>
      <c r="AV71" s="161">
        <v>5850</v>
      </c>
      <c r="AW71" s="161">
        <v>442</v>
      </c>
      <c r="AX71" s="161">
        <v>485</v>
      </c>
      <c r="AY71" s="161">
        <v>591</v>
      </c>
      <c r="AZ71" s="161">
        <v>556</v>
      </c>
      <c r="BA71" s="161">
        <v>456</v>
      </c>
      <c r="BB71" s="161">
        <v>463</v>
      </c>
      <c r="BC71" s="161">
        <v>449</v>
      </c>
      <c r="BD71" s="161">
        <v>492</v>
      </c>
      <c r="BE71" s="161">
        <v>475</v>
      </c>
      <c r="BF71" s="161">
        <v>444</v>
      </c>
      <c r="BG71" s="161">
        <v>474</v>
      </c>
      <c r="BH71" s="161">
        <v>523</v>
      </c>
    </row>
    <row r="72" spans="1:60">
      <c r="B72" s="115">
        <v>45</v>
      </c>
      <c r="C72" s="161">
        <v>44418</v>
      </c>
      <c r="D72" s="161">
        <v>4071</v>
      </c>
      <c r="E72" s="161">
        <v>3673</v>
      </c>
      <c r="F72" s="161">
        <v>3921</v>
      </c>
      <c r="G72" s="161">
        <v>3920</v>
      </c>
      <c r="H72" s="161">
        <v>3966</v>
      </c>
      <c r="I72" s="161">
        <v>3656</v>
      </c>
      <c r="J72" s="161">
        <v>3778</v>
      </c>
      <c r="K72" s="161">
        <v>3623</v>
      </c>
      <c r="L72" s="161">
        <v>3419</v>
      </c>
      <c r="M72" s="161">
        <v>3374</v>
      </c>
      <c r="N72" s="161">
        <v>3232</v>
      </c>
      <c r="O72" s="162">
        <v>3785</v>
      </c>
      <c r="Q72" s="115">
        <v>45</v>
      </c>
      <c r="R72" s="161">
        <v>13768</v>
      </c>
      <c r="S72" s="161">
        <v>1577</v>
      </c>
      <c r="T72" s="161">
        <v>1123</v>
      </c>
      <c r="U72" s="161">
        <v>1187</v>
      </c>
      <c r="V72" s="161">
        <v>1131</v>
      </c>
      <c r="W72" s="161">
        <v>1101</v>
      </c>
      <c r="X72" s="161">
        <v>1048</v>
      </c>
      <c r="Y72" s="161">
        <v>1176</v>
      </c>
      <c r="Z72" s="161">
        <v>1035</v>
      </c>
      <c r="AA72" s="161">
        <v>1009</v>
      </c>
      <c r="AB72" s="161">
        <v>1113</v>
      </c>
      <c r="AC72" s="161">
        <v>1096</v>
      </c>
      <c r="AD72" s="162">
        <v>1172</v>
      </c>
      <c r="AF72" s="115">
        <v>45</v>
      </c>
      <c r="AG72" s="161">
        <v>500</v>
      </c>
      <c r="AH72" s="161">
        <v>56</v>
      </c>
      <c r="AI72" s="161">
        <v>30</v>
      </c>
      <c r="AJ72" s="161">
        <v>50</v>
      </c>
      <c r="AK72" s="161">
        <v>56</v>
      </c>
      <c r="AL72" s="161">
        <v>39</v>
      </c>
      <c r="AM72" s="161">
        <v>42</v>
      </c>
      <c r="AN72" s="161">
        <v>46</v>
      </c>
      <c r="AO72" s="161">
        <v>40</v>
      </c>
      <c r="AP72" s="161">
        <v>25</v>
      </c>
      <c r="AQ72" s="161">
        <v>39</v>
      </c>
      <c r="AR72" s="161">
        <v>41</v>
      </c>
      <c r="AS72" s="162">
        <v>36</v>
      </c>
      <c r="AU72" s="115">
        <v>45</v>
      </c>
      <c r="AV72" s="161">
        <v>7416</v>
      </c>
      <c r="AW72" s="161">
        <v>580</v>
      </c>
      <c r="AX72" s="161">
        <v>598</v>
      </c>
      <c r="AY72" s="161">
        <v>668</v>
      </c>
      <c r="AZ72" s="161">
        <v>713</v>
      </c>
      <c r="BA72" s="161">
        <v>596</v>
      </c>
      <c r="BB72" s="161">
        <v>620</v>
      </c>
      <c r="BC72" s="161">
        <v>601</v>
      </c>
      <c r="BD72" s="161">
        <v>618</v>
      </c>
      <c r="BE72" s="161">
        <v>612</v>
      </c>
      <c r="BF72" s="161">
        <v>637</v>
      </c>
      <c r="BG72" s="161">
        <v>550</v>
      </c>
      <c r="BH72" s="161">
        <v>623</v>
      </c>
    </row>
    <row r="73" spans="1:60">
      <c r="B73" s="115">
        <v>50</v>
      </c>
      <c r="C73" s="161">
        <v>43392</v>
      </c>
      <c r="D73" s="161">
        <v>3699</v>
      </c>
      <c r="E73" s="161">
        <v>3483</v>
      </c>
      <c r="F73" s="161">
        <v>3752</v>
      </c>
      <c r="G73" s="161">
        <v>3785</v>
      </c>
      <c r="H73" s="161">
        <v>3814</v>
      </c>
      <c r="I73" s="161">
        <v>3621</v>
      </c>
      <c r="J73" s="161">
        <v>3738</v>
      </c>
      <c r="K73" s="161">
        <v>3730</v>
      </c>
      <c r="L73" s="161">
        <v>3521</v>
      </c>
      <c r="M73" s="161">
        <v>3575</v>
      </c>
      <c r="N73" s="161">
        <v>3228</v>
      </c>
      <c r="O73" s="162">
        <v>3446</v>
      </c>
      <c r="Q73" s="115">
        <v>50</v>
      </c>
      <c r="R73" s="161">
        <v>13630</v>
      </c>
      <c r="S73" s="161">
        <v>1184</v>
      </c>
      <c r="T73" s="161">
        <v>1205</v>
      </c>
      <c r="U73" s="161">
        <v>1307</v>
      </c>
      <c r="V73" s="161">
        <v>1147</v>
      </c>
      <c r="W73" s="161">
        <v>1078</v>
      </c>
      <c r="X73" s="161">
        <v>1081</v>
      </c>
      <c r="Y73" s="161">
        <v>1060</v>
      </c>
      <c r="Z73" s="161">
        <v>1155</v>
      </c>
      <c r="AA73" s="161">
        <v>1067</v>
      </c>
      <c r="AB73" s="161">
        <v>1078</v>
      </c>
      <c r="AC73" s="161">
        <v>1080</v>
      </c>
      <c r="AD73" s="162">
        <v>1188</v>
      </c>
      <c r="AF73" s="115">
        <v>50</v>
      </c>
      <c r="AG73" s="161">
        <v>439</v>
      </c>
      <c r="AH73" s="161">
        <v>36</v>
      </c>
      <c r="AI73" s="161">
        <v>36</v>
      </c>
      <c r="AJ73" s="161">
        <v>33</v>
      </c>
      <c r="AK73" s="161">
        <v>43</v>
      </c>
      <c r="AL73" s="161">
        <v>36</v>
      </c>
      <c r="AM73" s="161">
        <v>48</v>
      </c>
      <c r="AN73" s="161">
        <v>38</v>
      </c>
      <c r="AO73" s="161">
        <v>33</v>
      </c>
      <c r="AP73" s="161">
        <v>36</v>
      </c>
      <c r="AQ73" s="161">
        <v>39</v>
      </c>
      <c r="AR73" s="161">
        <v>31</v>
      </c>
      <c r="AS73" s="162">
        <v>30</v>
      </c>
      <c r="AU73" s="115">
        <v>50</v>
      </c>
      <c r="AV73" s="161">
        <v>8818</v>
      </c>
      <c r="AW73" s="161">
        <v>690</v>
      </c>
      <c r="AX73" s="161">
        <v>713</v>
      </c>
      <c r="AY73" s="161">
        <v>757</v>
      </c>
      <c r="AZ73" s="161">
        <v>814</v>
      </c>
      <c r="BA73" s="161">
        <v>806</v>
      </c>
      <c r="BB73" s="161">
        <v>678</v>
      </c>
      <c r="BC73" s="161">
        <v>725</v>
      </c>
      <c r="BD73" s="161">
        <v>716</v>
      </c>
      <c r="BE73" s="161">
        <v>766</v>
      </c>
      <c r="BF73" s="161">
        <v>771</v>
      </c>
      <c r="BG73" s="161">
        <v>673</v>
      </c>
      <c r="BH73" s="161">
        <v>709</v>
      </c>
    </row>
    <row r="74" spans="1:60">
      <c r="B74" s="115">
        <v>55</v>
      </c>
      <c r="C74" s="161">
        <v>36544</v>
      </c>
      <c r="D74" s="161">
        <v>3150</v>
      </c>
      <c r="E74" s="161">
        <v>2985</v>
      </c>
      <c r="F74" s="161">
        <v>3084</v>
      </c>
      <c r="G74" s="161">
        <v>3077</v>
      </c>
      <c r="H74" s="161">
        <v>3306</v>
      </c>
      <c r="I74" s="161">
        <v>3073</v>
      </c>
      <c r="J74" s="161">
        <v>3071</v>
      </c>
      <c r="K74" s="161">
        <v>3040</v>
      </c>
      <c r="L74" s="161">
        <v>3032</v>
      </c>
      <c r="M74" s="161">
        <v>3030</v>
      </c>
      <c r="N74" s="161">
        <v>2709</v>
      </c>
      <c r="O74" s="162">
        <v>2987</v>
      </c>
      <c r="Q74" s="115">
        <v>55</v>
      </c>
      <c r="R74" s="161">
        <v>14199</v>
      </c>
      <c r="S74" s="161">
        <v>1199</v>
      </c>
      <c r="T74" s="161">
        <v>1185</v>
      </c>
      <c r="U74" s="161">
        <v>1422</v>
      </c>
      <c r="V74" s="161">
        <v>1271</v>
      </c>
      <c r="W74" s="161">
        <v>1181</v>
      </c>
      <c r="X74" s="161">
        <v>1127</v>
      </c>
      <c r="Y74" s="161">
        <v>1097</v>
      </c>
      <c r="Z74" s="161">
        <v>1107</v>
      </c>
      <c r="AA74" s="161">
        <v>1086</v>
      </c>
      <c r="AB74" s="161">
        <v>1090</v>
      </c>
      <c r="AC74" s="161">
        <v>1151</v>
      </c>
      <c r="AD74" s="162">
        <v>1283</v>
      </c>
      <c r="AF74" s="115">
        <v>55</v>
      </c>
      <c r="AG74" s="161">
        <v>282</v>
      </c>
      <c r="AH74" s="161">
        <v>23</v>
      </c>
      <c r="AI74" s="161">
        <v>23</v>
      </c>
      <c r="AJ74" s="161">
        <v>28</v>
      </c>
      <c r="AK74" s="161">
        <v>21</v>
      </c>
      <c r="AL74" s="161">
        <v>17</v>
      </c>
      <c r="AM74" s="161">
        <v>23</v>
      </c>
      <c r="AN74" s="161">
        <v>28</v>
      </c>
      <c r="AO74" s="161">
        <v>30</v>
      </c>
      <c r="AP74" s="161">
        <v>15</v>
      </c>
      <c r="AQ74" s="161">
        <v>21</v>
      </c>
      <c r="AR74" s="161">
        <v>23</v>
      </c>
      <c r="AS74" s="162">
        <v>30</v>
      </c>
      <c r="AU74" s="115">
        <v>55</v>
      </c>
      <c r="AV74" s="161">
        <v>10342</v>
      </c>
      <c r="AW74" s="161">
        <v>704</v>
      </c>
      <c r="AX74" s="161">
        <v>823</v>
      </c>
      <c r="AY74" s="161">
        <v>982</v>
      </c>
      <c r="AZ74" s="161">
        <v>971</v>
      </c>
      <c r="BA74" s="161">
        <v>870</v>
      </c>
      <c r="BB74" s="161">
        <v>810</v>
      </c>
      <c r="BC74" s="161">
        <v>883</v>
      </c>
      <c r="BD74" s="161">
        <v>814</v>
      </c>
      <c r="BE74" s="161">
        <v>899</v>
      </c>
      <c r="BF74" s="161">
        <v>880</v>
      </c>
      <c r="BG74" s="161">
        <v>802</v>
      </c>
      <c r="BH74" s="161">
        <v>904</v>
      </c>
    </row>
    <row r="75" spans="1:60">
      <c r="B75" s="115">
        <v>60</v>
      </c>
      <c r="C75" s="161">
        <v>32590</v>
      </c>
      <c r="D75" s="161">
        <v>2807</v>
      </c>
      <c r="E75" s="161">
        <v>2503</v>
      </c>
      <c r="F75" s="161">
        <v>2790</v>
      </c>
      <c r="G75" s="161">
        <v>2644</v>
      </c>
      <c r="H75" s="161">
        <v>2883</v>
      </c>
      <c r="I75" s="161">
        <v>2602</v>
      </c>
      <c r="J75" s="161">
        <v>2933</v>
      </c>
      <c r="K75" s="161">
        <v>2742</v>
      </c>
      <c r="L75" s="161">
        <v>2692</v>
      </c>
      <c r="M75" s="161">
        <v>2741</v>
      </c>
      <c r="N75" s="161">
        <v>2619</v>
      </c>
      <c r="O75" s="162">
        <v>2634</v>
      </c>
      <c r="Q75" s="115">
        <v>60</v>
      </c>
      <c r="R75" s="161">
        <v>15072</v>
      </c>
      <c r="S75" s="161">
        <v>1334</v>
      </c>
      <c r="T75" s="161">
        <v>1210</v>
      </c>
      <c r="U75" s="161">
        <v>1290</v>
      </c>
      <c r="V75" s="161">
        <v>1181</v>
      </c>
      <c r="W75" s="161">
        <v>1271</v>
      </c>
      <c r="X75" s="161">
        <v>1220</v>
      </c>
      <c r="Y75" s="161">
        <v>1199</v>
      </c>
      <c r="Z75" s="161">
        <v>1211</v>
      </c>
      <c r="AA75" s="161">
        <v>1127</v>
      </c>
      <c r="AB75" s="161">
        <v>1234</v>
      </c>
      <c r="AC75" s="161">
        <v>1282</v>
      </c>
      <c r="AD75" s="162">
        <v>1513</v>
      </c>
      <c r="AF75" s="115">
        <v>60</v>
      </c>
      <c r="AG75" s="161">
        <v>195</v>
      </c>
      <c r="AH75" s="161">
        <v>13</v>
      </c>
      <c r="AI75" s="161">
        <v>16</v>
      </c>
      <c r="AJ75" s="161">
        <v>20</v>
      </c>
      <c r="AK75" s="161">
        <v>9</v>
      </c>
      <c r="AL75" s="161">
        <v>19</v>
      </c>
      <c r="AM75" s="161">
        <v>11</v>
      </c>
      <c r="AN75" s="161">
        <v>17</v>
      </c>
      <c r="AO75" s="161">
        <v>24</v>
      </c>
      <c r="AP75" s="161">
        <v>11</v>
      </c>
      <c r="AQ75" s="161">
        <v>22</v>
      </c>
      <c r="AR75" s="161">
        <v>15</v>
      </c>
      <c r="AS75" s="162">
        <v>18</v>
      </c>
      <c r="AU75" s="115">
        <v>60</v>
      </c>
      <c r="AV75" s="161">
        <v>12042</v>
      </c>
      <c r="AW75" s="161">
        <v>857</v>
      </c>
      <c r="AX75" s="161">
        <v>984</v>
      </c>
      <c r="AY75" s="161">
        <v>1243</v>
      </c>
      <c r="AZ75" s="161">
        <v>1207</v>
      </c>
      <c r="BA75" s="161">
        <v>1123</v>
      </c>
      <c r="BB75" s="161">
        <v>930</v>
      </c>
      <c r="BC75" s="161">
        <v>1049</v>
      </c>
      <c r="BD75" s="161">
        <v>929</v>
      </c>
      <c r="BE75" s="161">
        <v>939</v>
      </c>
      <c r="BF75" s="161">
        <v>1002</v>
      </c>
      <c r="BG75" s="161">
        <v>883</v>
      </c>
      <c r="BH75" s="161">
        <v>896</v>
      </c>
    </row>
    <row r="76" spans="1:60">
      <c r="A76" s="132" t="s">
        <v>23</v>
      </c>
      <c r="B76" s="115">
        <v>2</v>
      </c>
      <c r="C76" s="161">
        <v>26423</v>
      </c>
      <c r="D76" s="161">
        <v>2216</v>
      </c>
      <c r="E76" s="161">
        <v>2070</v>
      </c>
      <c r="F76" s="161">
        <v>2143</v>
      </c>
      <c r="G76" s="161">
        <v>2199</v>
      </c>
      <c r="H76" s="161">
        <v>2343</v>
      </c>
      <c r="I76" s="161">
        <v>2143</v>
      </c>
      <c r="J76" s="161">
        <v>2261</v>
      </c>
      <c r="K76" s="161">
        <v>2273</v>
      </c>
      <c r="L76" s="161">
        <v>2139</v>
      </c>
      <c r="M76" s="161">
        <v>2234</v>
      </c>
      <c r="N76" s="161">
        <v>2136</v>
      </c>
      <c r="O76" s="162">
        <v>2266</v>
      </c>
      <c r="P76" s="132" t="s">
        <v>23</v>
      </c>
      <c r="Q76" s="115">
        <v>2</v>
      </c>
      <c r="R76" s="161">
        <v>16089</v>
      </c>
      <c r="S76" s="161">
        <v>1647</v>
      </c>
      <c r="T76" s="161">
        <v>1301</v>
      </c>
      <c r="U76" s="161">
        <v>1409</v>
      </c>
      <c r="V76" s="161">
        <v>1333</v>
      </c>
      <c r="W76" s="161">
        <v>1305</v>
      </c>
      <c r="X76" s="161">
        <v>1309</v>
      </c>
      <c r="Y76" s="161">
        <v>1206</v>
      </c>
      <c r="Z76" s="161">
        <v>1284</v>
      </c>
      <c r="AA76" s="161">
        <v>1226</v>
      </c>
      <c r="AB76" s="161">
        <v>1382</v>
      </c>
      <c r="AC76" s="161">
        <v>1336</v>
      </c>
      <c r="AD76" s="162">
        <v>1351</v>
      </c>
      <c r="AE76" s="132" t="s">
        <v>23</v>
      </c>
      <c r="AF76" s="115">
        <v>2</v>
      </c>
      <c r="AG76" s="161">
        <v>122</v>
      </c>
      <c r="AH76" s="161">
        <v>10</v>
      </c>
      <c r="AI76" s="161">
        <v>8</v>
      </c>
      <c r="AJ76" s="161">
        <v>12</v>
      </c>
      <c r="AK76" s="161">
        <v>14</v>
      </c>
      <c r="AL76" s="161">
        <v>11</v>
      </c>
      <c r="AM76" s="161">
        <v>11</v>
      </c>
      <c r="AN76" s="161">
        <v>6</v>
      </c>
      <c r="AO76" s="161">
        <v>13</v>
      </c>
      <c r="AP76" s="161">
        <v>7</v>
      </c>
      <c r="AQ76" s="161">
        <v>6</v>
      </c>
      <c r="AR76" s="161">
        <v>13</v>
      </c>
      <c r="AS76" s="162">
        <v>11</v>
      </c>
      <c r="AT76" s="132" t="s">
        <v>23</v>
      </c>
      <c r="AU76" s="115">
        <v>2</v>
      </c>
      <c r="AV76" s="161">
        <v>9722</v>
      </c>
      <c r="AW76" s="161">
        <v>769</v>
      </c>
      <c r="AX76" s="161">
        <v>690</v>
      </c>
      <c r="AY76" s="161">
        <v>975</v>
      </c>
      <c r="AZ76" s="161">
        <v>886</v>
      </c>
      <c r="BA76" s="161">
        <v>804</v>
      </c>
      <c r="BB76" s="161">
        <v>839</v>
      </c>
      <c r="BC76" s="161">
        <v>808</v>
      </c>
      <c r="BD76" s="161">
        <v>832</v>
      </c>
      <c r="BE76" s="161">
        <v>805</v>
      </c>
      <c r="BF76" s="161">
        <v>823</v>
      </c>
      <c r="BG76" s="161">
        <v>774</v>
      </c>
      <c r="BH76" s="161">
        <v>717</v>
      </c>
    </row>
    <row r="77" spans="1:60">
      <c r="B77" s="115">
        <v>4</v>
      </c>
      <c r="C77" s="161">
        <v>26054</v>
      </c>
      <c r="D77" s="161">
        <v>2151</v>
      </c>
      <c r="E77" s="161">
        <v>1989</v>
      </c>
      <c r="F77" s="161">
        <v>2165</v>
      </c>
      <c r="G77" s="161">
        <v>2073</v>
      </c>
      <c r="H77" s="161">
        <v>2238</v>
      </c>
      <c r="I77" s="161">
        <v>2301</v>
      </c>
      <c r="J77" s="161">
        <v>2290</v>
      </c>
      <c r="K77" s="161">
        <v>2124</v>
      </c>
      <c r="L77" s="161">
        <v>2288</v>
      </c>
      <c r="M77" s="161">
        <v>2149</v>
      </c>
      <c r="N77" s="161">
        <v>2056</v>
      </c>
      <c r="O77" s="162">
        <v>2230</v>
      </c>
      <c r="Q77" s="115">
        <v>4</v>
      </c>
      <c r="R77" s="161">
        <v>16903</v>
      </c>
      <c r="S77" s="161">
        <v>1459</v>
      </c>
      <c r="T77" s="161">
        <v>1406</v>
      </c>
      <c r="U77" s="161">
        <v>1472</v>
      </c>
      <c r="V77" s="161">
        <v>1325</v>
      </c>
      <c r="W77" s="161">
        <v>1439</v>
      </c>
      <c r="X77" s="161">
        <v>1374</v>
      </c>
      <c r="Y77" s="161">
        <v>1409</v>
      </c>
      <c r="Z77" s="161">
        <v>1411</v>
      </c>
      <c r="AA77" s="161">
        <v>1383</v>
      </c>
      <c r="AB77" s="161">
        <v>1415</v>
      </c>
      <c r="AC77" s="161">
        <v>1322</v>
      </c>
      <c r="AD77" s="162">
        <v>1488</v>
      </c>
      <c r="AF77" s="115">
        <v>4</v>
      </c>
      <c r="AG77" s="161">
        <v>81</v>
      </c>
      <c r="AH77" s="161">
        <v>9</v>
      </c>
      <c r="AI77" s="161">
        <v>6</v>
      </c>
      <c r="AJ77" s="161">
        <v>8</v>
      </c>
      <c r="AK77" s="161">
        <v>7</v>
      </c>
      <c r="AL77" s="161">
        <v>4</v>
      </c>
      <c r="AM77" s="161">
        <v>3</v>
      </c>
      <c r="AN77" s="161">
        <v>6</v>
      </c>
      <c r="AO77" s="161">
        <v>9</v>
      </c>
      <c r="AP77" s="161">
        <v>5</v>
      </c>
      <c r="AQ77" s="161">
        <v>6</v>
      </c>
      <c r="AR77" s="161">
        <v>10</v>
      </c>
      <c r="AS77" s="162">
        <v>8</v>
      </c>
      <c r="AU77" s="115">
        <v>4</v>
      </c>
      <c r="AV77" s="161">
        <v>10500</v>
      </c>
      <c r="AW77" s="161">
        <v>881</v>
      </c>
      <c r="AX77" s="161">
        <v>801</v>
      </c>
      <c r="AY77" s="161">
        <v>908</v>
      </c>
      <c r="AZ77" s="161">
        <v>994</v>
      </c>
      <c r="BA77" s="161">
        <v>847</v>
      </c>
      <c r="BB77" s="161">
        <v>840</v>
      </c>
      <c r="BC77" s="161">
        <v>894</v>
      </c>
      <c r="BD77" s="161">
        <v>861</v>
      </c>
      <c r="BE77" s="161">
        <v>932</v>
      </c>
      <c r="BF77" s="161">
        <v>932</v>
      </c>
      <c r="BG77" s="161">
        <v>811</v>
      </c>
      <c r="BH77" s="161">
        <v>799</v>
      </c>
    </row>
    <row r="78" spans="1:60">
      <c r="B78" s="115">
        <v>5</v>
      </c>
      <c r="C78" s="161">
        <v>24806</v>
      </c>
      <c r="D78" s="161">
        <v>2085</v>
      </c>
      <c r="E78" s="161">
        <v>1916</v>
      </c>
      <c r="F78" s="161">
        <v>2027</v>
      </c>
      <c r="G78" s="161">
        <v>2017</v>
      </c>
      <c r="H78" s="161">
        <v>2116</v>
      </c>
      <c r="I78" s="161">
        <v>2032</v>
      </c>
      <c r="J78" s="161">
        <v>2188</v>
      </c>
      <c r="K78" s="161">
        <v>2161</v>
      </c>
      <c r="L78" s="161">
        <v>2038</v>
      </c>
      <c r="M78" s="161">
        <v>2033</v>
      </c>
      <c r="N78" s="161">
        <v>2067</v>
      </c>
      <c r="O78" s="162">
        <v>2126</v>
      </c>
      <c r="Q78" s="115">
        <v>5</v>
      </c>
      <c r="R78" s="161">
        <v>17481</v>
      </c>
      <c r="S78" s="161">
        <v>1782</v>
      </c>
      <c r="T78" s="161">
        <v>1531</v>
      </c>
      <c r="U78" s="161">
        <v>1571</v>
      </c>
      <c r="V78" s="161">
        <v>1375</v>
      </c>
      <c r="W78" s="161">
        <v>1395</v>
      </c>
      <c r="X78" s="161">
        <v>1403</v>
      </c>
      <c r="Y78" s="161">
        <v>1439</v>
      </c>
      <c r="Z78" s="161">
        <v>1456</v>
      </c>
      <c r="AA78" s="161">
        <v>1315</v>
      </c>
      <c r="AB78" s="161">
        <v>1349</v>
      </c>
      <c r="AC78" s="161">
        <v>1403</v>
      </c>
      <c r="AD78" s="162">
        <v>1462</v>
      </c>
      <c r="AF78" s="115">
        <v>5</v>
      </c>
      <c r="AG78" s="161">
        <v>83</v>
      </c>
      <c r="AH78" s="161">
        <v>7</v>
      </c>
      <c r="AI78" s="161">
        <v>4</v>
      </c>
      <c r="AJ78" s="161">
        <v>4</v>
      </c>
      <c r="AK78" s="161">
        <v>10</v>
      </c>
      <c r="AL78" s="161">
        <v>10</v>
      </c>
      <c r="AM78" s="161">
        <v>9</v>
      </c>
      <c r="AN78" s="161">
        <v>6</v>
      </c>
      <c r="AO78" s="161">
        <v>6</v>
      </c>
      <c r="AP78" s="161">
        <v>4</v>
      </c>
      <c r="AQ78" s="161">
        <v>11</v>
      </c>
      <c r="AR78" s="161">
        <v>8</v>
      </c>
      <c r="AS78" s="162">
        <v>4</v>
      </c>
      <c r="AU78" s="115">
        <v>5</v>
      </c>
      <c r="AV78" s="161">
        <v>10998</v>
      </c>
      <c r="AW78" s="161">
        <v>871</v>
      </c>
      <c r="AX78" s="161">
        <v>802</v>
      </c>
      <c r="AY78" s="161">
        <v>1177</v>
      </c>
      <c r="AZ78" s="161">
        <v>1052</v>
      </c>
      <c r="BA78" s="161">
        <v>907</v>
      </c>
      <c r="BB78" s="161">
        <v>902</v>
      </c>
      <c r="BC78" s="161">
        <v>947</v>
      </c>
      <c r="BD78" s="161">
        <v>899</v>
      </c>
      <c r="BE78" s="161">
        <v>948</v>
      </c>
      <c r="BF78" s="161">
        <v>847</v>
      </c>
      <c r="BG78" s="161">
        <v>844</v>
      </c>
      <c r="BH78" s="161">
        <v>802</v>
      </c>
    </row>
    <row r="79" spans="1:60">
      <c r="B79" s="115">
        <v>6</v>
      </c>
      <c r="C79" s="161">
        <v>25664</v>
      </c>
      <c r="D79" s="161">
        <v>2096</v>
      </c>
      <c r="E79" s="161">
        <v>1899</v>
      </c>
      <c r="F79" s="161">
        <v>2109</v>
      </c>
      <c r="G79" s="161">
        <v>2080</v>
      </c>
      <c r="H79" s="161">
        <v>2174</v>
      </c>
      <c r="I79" s="161">
        <v>2103</v>
      </c>
      <c r="J79" s="161">
        <v>2235</v>
      </c>
      <c r="K79" s="161">
        <v>2237</v>
      </c>
      <c r="L79" s="161">
        <v>2195</v>
      </c>
      <c r="M79" s="161">
        <v>2316</v>
      </c>
      <c r="N79" s="161">
        <v>2057</v>
      </c>
      <c r="O79" s="162">
        <v>2163</v>
      </c>
      <c r="Q79" s="115">
        <v>6</v>
      </c>
      <c r="R79" s="161">
        <v>16861</v>
      </c>
      <c r="S79" s="161">
        <v>1456</v>
      </c>
      <c r="T79" s="161">
        <v>1305</v>
      </c>
      <c r="U79" s="161">
        <v>1445</v>
      </c>
      <c r="V79" s="161">
        <v>1387</v>
      </c>
      <c r="W79" s="161">
        <v>1538</v>
      </c>
      <c r="X79" s="161">
        <v>1270</v>
      </c>
      <c r="Y79" s="161">
        <v>1337</v>
      </c>
      <c r="Z79" s="161">
        <v>1439</v>
      </c>
      <c r="AA79" s="161">
        <v>1356</v>
      </c>
      <c r="AB79" s="161">
        <v>1440</v>
      </c>
      <c r="AC79" s="161">
        <v>1360</v>
      </c>
      <c r="AD79" s="162">
        <v>1528</v>
      </c>
      <c r="AF79" s="115">
        <v>6</v>
      </c>
      <c r="AG79" s="161">
        <v>85</v>
      </c>
      <c r="AH79" s="161">
        <v>5</v>
      </c>
      <c r="AI79" s="161">
        <v>7</v>
      </c>
      <c r="AJ79" s="161">
        <v>5</v>
      </c>
      <c r="AK79" s="161">
        <v>12</v>
      </c>
      <c r="AL79" s="161">
        <v>8</v>
      </c>
      <c r="AM79" s="161">
        <v>6</v>
      </c>
      <c r="AN79" s="161">
        <v>5</v>
      </c>
      <c r="AO79" s="161">
        <v>6</v>
      </c>
      <c r="AP79" s="161">
        <v>9</v>
      </c>
      <c r="AQ79" s="161">
        <v>6</v>
      </c>
      <c r="AR79" s="161">
        <v>5</v>
      </c>
      <c r="AS79" s="162">
        <v>11</v>
      </c>
      <c r="AU79" s="115">
        <v>6</v>
      </c>
      <c r="AV79" s="161">
        <v>11041</v>
      </c>
      <c r="AW79" s="161">
        <v>876</v>
      </c>
      <c r="AX79" s="161">
        <v>857</v>
      </c>
      <c r="AY79" s="161">
        <v>1162</v>
      </c>
      <c r="AZ79" s="161">
        <v>1025</v>
      </c>
      <c r="BA79" s="161">
        <v>927</v>
      </c>
      <c r="BB79" s="161">
        <v>927</v>
      </c>
      <c r="BC79" s="161">
        <v>849</v>
      </c>
      <c r="BD79" s="161">
        <v>931</v>
      </c>
      <c r="BE79" s="161">
        <v>905</v>
      </c>
      <c r="BF79" s="161">
        <v>939</v>
      </c>
      <c r="BG79" s="161">
        <v>842</v>
      </c>
      <c r="BH79" s="161">
        <v>801</v>
      </c>
    </row>
    <row r="80" spans="1:60">
      <c r="B80" s="115">
        <v>7</v>
      </c>
      <c r="C80" s="161">
        <v>24554</v>
      </c>
      <c r="D80" s="161">
        <v>2103</v>
      </c>
      <c r="E80" s="161">
        <v>1810</v>
      </c>
      <c r="F80" s="161">
        <v>2067</v>
      </c>
      <c r="G80" s="161">
        <v>2044</v>
      </c>
      <c r="H80" s="161">
        <v>2085</v>
      </c>
      <c r="I80" s="161">
        <v>1985</v>
      </c>
      <c r="J80" s="161">
        <v>2182</v>
      </c>
      <c r="K80" s="161">
        <v>2126</v>
      </c>
      <c r="L80" s="161">
        <v>2097</v>
      </c>
      <c r="M80" s="161">
        <v>2120</v>
      </c>
      <c r="N80" s="161">
        <v>1913</v>
      </c>
      <c r="O80" s="162">
        <v>2022</v>
      </c>
      <c r="Q80" s="115">
        <v>7</v>
      </c>
      <c r="R80" s="161">
        <v>17733</v>
      </c>
      <c r="S80" s="161">
        <v>1647</v>
      </c>
      <c r="T80" s="161">
        <v>1651</v>
      </c>
      <c r="U80" s="161">
        <v>1626</v>
      </c>
      <c r="V80" s="161">
        <v>1642</v>
      </c>
      <c r="W80" s="161">
        <v>1529</v>
      </c>
      <c r="X80" s="161">
        <v>1353</v>
      </c>
      <c r="Y80" s="161">
        <v>1399</v>
      </c>
      <c r="Z80" s="161">
        <v>1320</v>
      </c>
      <c r="AA80" s="161">
        <v>1348</v>
      </c>
      <c r="AB80" s="161">
        <v>1338</v>
      </c>
      <c r="AC80" s="161">
        <v>1311</v>
      </c>
      <c r="AD80" s="162">
        <v>1569</v>
      </c>
      <c r="AF80" s="115">
        <v>7</v>
      </c>
      <c r="AG80" s="161">
        <v>82</v>
      </c>
      <c r="AH80" s="161">
        <v>7</v>
      </c>
      <c r="AI80" s="161">
        <v>6</v>
      </c>
      <c r="AJ80" s="161">
        <v>11</v>
      </c>
      <c r="AK80" s="161">
        <v>6</v>
      </c>
      <c r="AL80" s="161">
        <v>10</v>
      </c>
      <c r="AM80" s="161">
        <v>8</v>
      </c>
      <c r="AN80" s="161">
        <v>7</v>
      </c>
      <c r="AO80" s="161">
        <v>5</v>
      </c>
      <c r="AP80" s="161">
        <v>6</v>
      </c>
      <c r="AQ80" s="161">
        <v>4</v>
      </c>
      <c r="AR80" s="161">
        <v>5</v>
      </c>
      <c r="AS80" s="162">
        <v>7</v>
      </c>
      <c r="AU80" s="115">
        <v>7</v>
      </c>
      <c r="AV80" s="161">
        <v>11227</v>
      </c>
      <c r="AW80" s="161">
        <v>826</v>
      </c>
      <c r="AX80" s="161">
        <v>876</v>
      </c>
      <c r="AY80" s="161">
        <v>1190</v>
      </c>
      <c r="AZ80" s="161">
        <v>963</v>
      </c>
      <c r="BA80" s="161">
        <v>1000</v>
      </c>
      <c r="BB80" s="161">
        <v>964</v>
      </c>
      <c r="BC80" s="161">
        <v>921</v>
      </c>
      <c r="BD80" s="161">
        <v>969</v>
      </c>
      <c r="BE80" s="161">
        <v>917</v>
      </c>
      <c r="BF80" s="161">
        <v>926</v>
      </c>
      <c r="BG80" s="161">
        <v>869</v>
      </c>
      <c r="BH80" s="161">
        <v>806</v>
      </c>
    </row>
    <row r="81" spans="1:60">
      <c r="B81" s="115">
        <v>8</v>
      </c>
      <c r="C81" s="161">
        <v>24218</v>
      </c>
      <c r="D81" s="161">
        <v>1995</v>
      </c>
      <c r="E81" s="161">
        <v>1864</v>
      </c>
      <c r="F81" s="161">
        <v>1916</v>
      </c>
      <c r="G81" s="161">
        <v>2062</v>
      </c>
      <c r="H81" s="161">
        <v>2038</v>
      </c>
      <c r="I81" s="161">
        <v>2010</v>
      </c>
      <c r="J81" s="161">
        <v>2079</v>
      </c>
      <c r="K81" s="161">
        <v>2010</v>
      </c>
      <c r="L81" s="161">
        <v>2042</v>
      </c>
      <c r="M81" s="161">
        <v>2181</v>
      </c>
      <c r="N81" s="161">
        <v>2017</v>
      </c>
      <c r="O81" s="162">
        <v>2004</v>
      </c>
      <c r="Q81" s="115">
        <v>8</v>
      </c>
      <c r="R81" s="161">
        <v>17832</v>
      </c>
      <c r="S81" s="161">
        <v>1611</v>
      </c>
      <c r="T81" s="161">
        <v>1508</v>
      </c>
      <c r="U81" s="161">
        <v>1547</v>
      </c>
      <c r="V81" s="161">
        <v>1469</v>
      </c>
      <c r="W81" s="161">
        <v>1556</v>
      </c>
      <c r="X81" s="161">
        <v>1414</v>
      </c>
      <c r="Y81" s="161">
        <v>1407</v>
      </c>
      <c r="Z81" s="161">
        <v>1410</v>
      </c>
      <c r="AA81" s="161">
        <v>1330</v>
      </c>
      <c r="AB81" s="161">
        <v>1500</v>
      </c>
      <c r="AC81" s="161">
        <v>1531</v>
      </c>
      <c r="AD81" s="162">
        <v>1549</v>
      </c>
      <c r="AF81" s="115">
        <v>8</v>
      </c>
      <c r="AG81" s="161">
        <v>83</v>
      </c>
      <c r="AH81" s="161">
        <v>7</v>
      </c>
      <c r="AI81" s="161">
        <v>7</v>
      </c>
      <c r="AJ81" s="161">
        <v>8</v>
      </c>
      <c r="AK81" s="161">
        <v>7</v>
      </c>
      <c r="AL81" s="161">
        <v>6</v>
      </c>
      <c r="AM81" s="161">
        <v>10</v>
      </c>
      <c r="AN81" s="161">
        <v>8</v>
      </c>
      <c r="AO81" s="161">
        <v>6</v>
      </c>
      <c r="AP81" s="161">
        <v>5</v>
      </c>
      <c r="AQ81" s="161">
        <v>7</v>
      </c>
      <c r="AR81" s="161">
        <v>7</v>
      </c>
      <c r="AS81" s="162">
        <v>5</v>
      </c>
      <c r="AU81" s="115">
        <v>8</v>
      </c>
      <c r="AV81" s="161">
        <v>11706</v>
      </c>
      <c r="AW81" s="161">
        <v>869</v>
      </c>
      <c r="AX81" s="161">
        <v>925</v>
      </c>
      <c r="AY81" s="161">
        <v>1038</v>
      </c>
      <c r="AZ81" s="161">
        <v>1085</v>
      </c>
      <c r="BA81" s="161">
        <v>1007</v>
      </c>
      <c r="BB81" s="161">
        <v>955</v>
      </c>
      <c r="BC81" s="161">
        <v>978</v>
      </c>
      <c r="BD81" s="161">
        <v>102</v>
      </c>
      <c r="BE81" s="161">
        <v>975</v>
      </c>
      <c r="BF81" s="161">
        <v>1069</v>
      </c>
      <c r="BG81" s="161">
        <v>903</v>
      </c>
      <c r="BH81" s="161">
        <v>881</v>
      </c>
    </row>
    <row r="82" spans="1:60">
      <c r="B82" s="115">
        <v>9</v>
      </c>
      <c r="C82" s="161">
        <v>23906</v>
      </c>
      <c r="D82" s="161">
        <v>2029</v>
      </c>
      <c r="E82" s="161">
        <v>1698</v>
      </c>
      <c r="F82" s="161">
        <v>1935</v>
      </c>
      <c r="G82" s="161">
        <v>1930</v>
      </c>
      <c r="H82" s="161">
        <v>2113</v>
      </c>
      <c r="I82" s="161">
        <v>1954</v>
      </c>
      <c r="J82" s="161">
        <v>2132</v>
      </c>
      <c r="K82" s="161">
        <v>2058</v>
      </c>
      <c r="L82" s="161">
        <v>2083</v>
      </c>
      <c r="M82" s="161">
        <v>2037</v>
      </c>
      <c r="N82" s="161">
        <v>1868</v>
      </c>
      <c r="O82" s="162">
        <v>2069</v>
      </c>
      <c r="Q82" s="115">
        <v>9</v>
      </c>
      <c r="R82" s="161">
        <v>18027</v>
      </c>
      <c r="S82" s="161">
        <v>1907</v>
      </c>
      <c r="T82" s="161">
        <v>1508</v>
      </c>
      <c r="U82" s="161">
        <v>1649</v>
      </c>
      <c r="V82" s="161">
        <v>1513</v>
      </c>
      <c r="W82" s="161">
        <v>1447</v>
      </c>
      <c r="X82" s="161">
        <v>1416</v>
      </c>
      <c r="Y82" s="161">
        <v>1421</v>
      </c>
      <c r="Z82" s="161">
        <v>1381</v>
      </c>
      <c r="AA82" s="161">
        <v>1315</v>
      </c>
      <c r="AB82" s="161">
        <v>1494</v>
      </c>
      <c r="AC82" s="161">
        <v>1476</v>
      </c>
      <c r="AD82" s="162">
        <v>1500</v>
      </c>
      <c r="AF82" s="115">
        <v>9</v>
      </c>
      <c r="AG82" s="161">
        <v>67</v>
      </c>
      <c r="AH82" s="161">
        <v>10</v>
      </c>
      <c r="AI82" s="161">
        <v>4</v>
      </c>
      <c r="AJ82" s="161">
        <v>8</v>
      </c>
      <c r="AK82" s="161">
        <v>8</v>
      </c>
      <c r="AL82" s="161">
        <v>7</v>
      </c>
      <c r="AM82" s="161">
        <v>3</v>
      </c>
      <c r="AN82" s="161">
        <v>5</v>
      </c>
      <c r="AO82" s="161">
        <v>6</v>
      </c>
      <c r="AP82" s="161">
        <v>7</v>
      </c>
      <c r="AQ82" s="161">
        <v>3</v>
      </c>
      <c r="AR82" s="161">
        <v>3</v>
      </c>
      <c r="AS82" s="162">
        <v>3</v>
      </c>
      <c r="AU82" s="115">
        <v>9</v>
      </c>
      <c r="AV82" s="161">
        <v>12703</v>
      </c>
      <c r="AW82" s="161">
        <v>1020</v>
      </c>
      <c r="AX82" s="161">
        <v>982</v>
      </c>
      <c r="AY82" s="161">
        <v>1241</v>
      </c>
      <c r="AZ82" s="161">
        <v>1179</v>
      </c>
      <c r="BA82" s="161">
        <v>1072</v>
      </c>
      <c r="BB82" s="161">
        <v>1015</v>
      </c>
      <c r="BC82" s="161">
        <v>1068</v>
      </c>
      <c r="BD82" s="161">
        <v>1012</v>
      </c>
      <c r="BE82" s="161">
        <v>1118</v>
      </c>
      <c r="BF82" s="161">
        <v>1124</v>
      </c>
      <c r="BG82" s="161">
        <v>939</v>
      </c>
      <c r="BH82" s="161">
        <v>933</v>
      </c>
    </row>
    <row r="83" spans="1:60">
      <c r="B83" s="115">
        <v>10</v>
      </c>
      <c r="C83" s="161">
        <v>24015</v>
      </c>
      <c r="D83" s="161">
        <v>1913</v>
      </c>
      <c r="E83" s="161">
        <v>1843</v>
      </c>
      <c r="F83" s="161">
        <v>1989</v>
      </c>
      <c r="G83" s="161">
        <v>2008</v>
      </c>
      <c r="H83" s="161">
        <v>2041</v>
      </c>
      <c r="I83" s="161">
        <v>1997</v>
      </c>
      <c r="J83" s="161">
        <v>2161</v>
      </c>
      <c r="K83" s="161">
        <v>2083</v>
      </c>
      <c r="L83" s="161">
        <v>2102</v>
      </c>
      <c r="M83" s="161">
        <v>1996</v>
      </c>
      <c r="N83" s="161">
        <v>1865</v>
      </c>
      <c r="O83" s="162">
        <v>2017</v>
      </c>
      <c r="Q83" s="115">
        <v>10</v>
      </c>
      <c r="R83" s="161">
        <v>18184</v>
      </c>
      <c r="S83" s="161">
        <v>1692</v>
      </c>
      <c r="T83" s="161">
        <v>1637</v>
      </c>
      <c r="U83" s="161">
        <v>1641</v>
      </c>
      <c r="V83" s="161">
        <v>1490</v>
      </c>
      <c r="W83" s="161">
        <v>1480</v>
      </c>
      <c r="X83" s="161">
        <v>1365</v>
      </c>
      <c r="Y83" s="161">
        <v>1436</v>
      </c>
      <c r="Z83" s="161">
        <v>1458</v>
      </c>
      <c r="AA83" s="161">
        <v>1409</v>
      </c>
      <c r="AB83" s="161">
        <v>1519</v>
      </c>
      <c r="AC83" s="161">
        <v>1511</v>
      </c>
      <c r="AD83" s="162">
        <v>1546</v>
      </c>
      <c r="AF83" s="115">
        <v>10</v>
      </c>
      <c r="AG83" s="161">
        <v>74</v>
      </c>
      <c r="AH83" s="161">
        <v>6</v>
      </c>
      <c r="AI83" s="161">
        <v>4</v>
      </c>
      <c r="AJ83" s="161">
        <v>8</v>
      </c>
      <c r="AK83" s="161">
        <v>8</v>
      </c>
      <c r="AL83" s="161">
        <v>7</v>
      </c>
      <c r="AM83" s="161">
        <v>3</v>
      </c>
      <c r="AN83" s="161">
        <v>7</v>
      </c>
      <c r="AO83" s="161">
        <v>6</v>
      </c>
      <c r="AP83" s="161">
        <v>8</v>
      </c>
      <c r="AQ83" s="161">
        <v>6</v>
      </c>
      <c r="AR83" s="161">
        <v>6</v>
      </c>
      <c r="AS83" s="162">
        <v>5</v>
      </c>
      <c r="AU83" s="115">
        <v>10</v>
      </c>
      <c r="AV83" s="161">
        <v>13532</v>
      </c>
      <c r="AW83" s="161">
        <v>1074</v>
      </c>
      <c r="AX83" s="161">
        <v>991</v>
      </c>
      <c r="AY83" s="161">
        <v>1410</v>
      </c>
      <c r="AZ83" s="161">
        <v>1276</v>
      </c>
      <c r="BA83" s="161">
        <v>1115</v>
      </c>
      <c r="BB83" s="161">
        <v>1118</v>
      </c>
      <c r="BC83" s="161">
        <v>1137</v>
      </c>
      <c r="BD83" s="161">
        <v>1112</v>
      </c>
      <c r="BE83" s="161">
        <v>1136</v>
      </c>
      <c r="BF83" s="161">
        <v>1161</v>
      </c>
      <c r="BG83" s="161">
        <v>980</v>
      </c>
      <c r="BH83" s="161">
        <v>1022</v>
      </c>
    </row>
    <row r="84" spans="1:60">
      <c r="B84" s="115">
        <v>11</v>
      </c>
      <c r="C84" s="161">
        <v>22799</v>
      </c>
      <c r="D84" s="161">
        <v>1893</v>
      </c>
      <c r="E84" s="161">
        <v>1770</v>
      </c>
      <c r="F84" s="161">
        <v>1897</v>
      </c>
      <c r="G84" s="161">
        <v>1999</v>
      </c>
      <c r="H84" s="161">
        <v>1981</v>
      </c>
      <c r="I84" s="161">
        <v>1839</v>
      </c>
      <c r="J84" s="161">
        <v>1988</v>
      </c>
      <c r="K84" s="161">
        <v>1900</v>
      </c>
      <c r="L84" s="161">
        <v>1999</v>
      </c>
      <c r="M84" s="161">
        <v>1851</v>
      </c>
      <c r="N84" s="161">
        <v>1826</v>
      </c>
      <c r="O84" s="162">
        <v>1856</v>
      </c>
      <c r="Q84" s="115">
        <v>11</v>
      </c>
      <c r="R84" s="161">
        <v>19556</v>
      </c>
      <c r="S84" s="161">
        <v>2176</v>
      </c>
      <c r="T84" s="161">
        <v>1717</v>
      </c>
      <c r="U84" s="161">
        <v>1669</v>
      </c>
      <c r="V84" s="161">
        <v>1583</v>
      </c>
      <c r="W84" s="161">
        <v>1587</v>
      </c>
      <c r="X84" s="161">
        <v>1438</v>
      </c>
      <c r="Y84" s="161">
        <v>1494</v>
      </c>
      <c r="Z84" s="161">
        <v>1655</v>
      </c>
      <c r="AA84" s="161">
        <v>1465</v>
      </c>
      <c r="AB84" s="161">
        <v>1575</v>
      </c>
      <c r="AC84" s="161">
        <v>1524</v>
      </c>
      <c r="AD84" s="162">
        <v>1673</v>
      </c>
      <c r="AF84" s="115">
        <v>11</v>
      </c>
      <c r="AG84" s="161">
        <v>65</v>
      </c>
      <c r="AH84" s="161">
        <v>3</v>
      </c>
      <c r="AI84" s="161">
        <v>5</v>
      </c>
      <c r="AJ84" s="161">
        <v>7</v>
      </c>
      <c r="AK84" s="161">
        <v>3</v>
      </c>
      <c r="AL84" s="161">
        <v>7</v>
      </c>
      <c r="AM84" s="161">
        <v>4</v>
      </c>
      <c r="AN84" s="161">
        <v>5</v>
      </c>
      <c r="AO84" s="161">
        <v>5</v>
      </c>
      <c r="AP84" s="161">
        <v>8</v>
      </c>
      <c r="AQ84" s="161">
        <v>5</v>
      </c>
      <c r="AR84" s="161">
        <v>7</v>
      </c>
      <c r="AS84" s="162">
        <v>6</v>
      </c>
      <c r="AU84" s="115">
        <v>11</v>
      </c>
      <c r="AV84" s="161">
        <v>13677</v>
      </c>
      <c r="AW84" s="161">
        <v>1076</v>
      </c>
      <c r="AX84" s="161">
        <v>1063</v>
      </c>
      <c r="AY84" s="161">
        <v>1417</v>
      </c>
      <c r="AZ84" s="161">
        <v>1199</v>
      </c>
      <c r="BA84" s="161">
        <v>1167</v>
      </c>
      <c r="BB84" s="161">
        <v>1183</v>
      </c>
      <c r="BC84" s="161">
        <v>1095</v>
      </c>
      <c r="BD84" s="161">
        <v>1186</v>
      </c>
      <c r="BE84" s="161">
        <v>1227</v>
      </c>
      <c r="BF84" s="161">
        <v>1092</v>
      </c>
      <c r="BG84" s="161">
        <v>1021</v>
      </c>
      <c r="BH84" s="161">
        <v>951</v>
      </c>
    </row>
    <row r="85" spans="1:60">
      <c r="B85" s="115">
        <v>12</v>
      </c>
      <c r="C85" s="161">
        <v>22954</v>
      </c>
      <c r="D85" s="161">
        <v>1958</v>
      </c>
      <c r="E85" s="161">
        <v>1788</v>
      </c>
      <c r="F85" s="161">
        <v>1917</v>
      </c>
      <c r="G85" s="161">
        <v>1799</v>
      </c>
      <c r="H85" s="161">
        <v>1855</v>
      </c>
      <c r="I85" s="161">
        <v>1829</v>
      </c>
      <c r="J85" s="161">
        <v>1960</v>
      </c>
      <c r="K85" s="161">
        <v>1992</v>
      </c>
      <c r="L85" s="161">
        <v>1958</v>
      </c>
      <c r="M85" s="161">
        <v>1966</v>
      </c>
      <c r="N85" s="161">
        <v>1982</v>
      </c>
      <c r="O85" s="162">
        <v>1950</v>
      </c>
      <c r="Q85" s="115">
        <v>12</v>
      </c>
      <c r="R85" s="161">
        <v>18879</v>
      </c>
      <c r="S85" s="161">
        <v>1934</v>
      </c>
      <c r="T85" s="161">
        <v>1722</v>
      </c>
      <c r="U85" s="161">
        <v>1629</v>
      </c>
      <c r="V85" s="161">
        <v>1529</v>
      </c>
      <c r="W85" s="161">
        <v>1536</v>
      </c>
      <c r="X85" s="161">
        <v>1418</v>
      </c>
      <c r="Y85" s="161">
        <v>1392</v>
      </c>
      <c r="Z85" s="161">
        <v>1471</v>
      </c>
      <c r="AA85" s="161">
        <v>1466</v>
      </c>
      <c r="AB85" s="161">
        <v>1615</v>
      </c>
      <c r="AC85" s="161">
        <v>1584</v>
      </c>
      <c r="AD85" s="162">
        <v>1583</v>
      </c>
      <c r="AF85" s="115">
        <v>12</v>
      </c>
      <c r="AG85" s="161">
        <v>28</v>
      </c>
      <c r="AH85" s="161">
        <v>2</v>
      </c>
      <c r="AI85" s="161">
        <v>3</v>
      </c>
      <c r="AJ85" s="161">
        <v>2</v>
      </c>
      <c r="AK85" s="161">
        <v>1</v>
      </c>
      <c r="AL85" s="161">
        <v>2</v>
      </c>
      <c r="AM85" s="161">
        <v>2</v>
      </c>
      <c r="AN85" s="161">
        <v>3</v>
      </c>
      <c r="AO85" s="161">
        <v>4</v>
      </c>
      <c r="AP85" s="161">
        <v>3</v>
      </c>
      <c r="AQ85" s="161">
        <v>3</v>
      </c>
      <c r="AR85" s="161">
        <v>1</v>
      </c>
      <c r="AS85" s="162">
        <v>2</v>
      </c>
      <c r="AU85" s="115">
        <v>12</v>
      </c>
      <c r="AV85" s="161">
        <v>14233</v>
      </c>
      <c r="AW85" s="161">
        <v>1086</v>
      </c>
      <c r="AX85" s="161">
        <v>1054</v>
      </c>
      <c r="AY85" s="161">
        <v>1472</v>
      </c>
      <c r="AZ85" s="161">
        <v>1189</v>
      </c>
      <c r="BA85" s="161">
        <v>1160</v>
      </c>
      <c r="BB85" s="161">
        <v>1172</v>
      </c>
      <c r="BC85" s="161">
        <v>1169</v>
      </c>
      <c r="BD85" s="161">
        <v>1244</v>
      </c>
      <c r="BE85" s="161">
        <v>1213</v>
      </c>
      <c r="BF85" s="161">
        <v>1207</v>
      </c>
      <c r="BG85" s="161">
        <v>1107</v>
      </c>
      <c r="BH85" s="161">
        <v>1160</v>
      </c>
    </row>
    <row r="86" spans="1:60">
      <c r="A86" s="175"/>
      <c r="B86" s="165">
        <v>13</v>
      </c>
      <c r="C86" s="174">
        <v>22691</v>
      </c>
      <c r="D86" s="174">
        <v>1913</v>
      </c>
      <c r="E86" s="174">
        <v>1673</v>
      </c>
      <c r="F86" s="174">
        <v>1873</v>
      </c>
      <c r="G86" s="174">
        <v>1799</v>
      </c>
      <c r="H86" s="174">
        <v>1911</v>
      </c>
      <c r="I86" s="174">
        <v>1781</v>
      </c>
      <c r="J86" s="174">
        <v>1912</v>
      </c>
      <c r="K86" s="174">
        <v>2052</v>
      </c>
      <c r="L86" s="174">
        <v>1996</v>
      </c>
      <c r="M86" s="174">
        <v>2058</v>
      </c>
      <c r="N86" s="174">
        <v>1812</v>
      </c>
      <c r="O86" s="162">
        <v>1911</v>
      </c>
      <c r="P86" s="175"/>
      <c r="Q86" s="165">
        <v>13</v>
      </c>
      <c r="R86" s="174">
        <v>19136</v>
      </c>
      <c r="S86" s="174">
        <v>1649</v>
      </c>
      <c r="T86" s="174">
        <v>1556</v>
      </c>
      <c r="U86" s="174">
        <v>1712</v>
      </c>
      <c r="V86" s="174">
        <v>1640</v>
      </c>
      <c r="W86" s="174">
        <v>1611</v>
      </c>
      <c r="X86" s="174">
        <v>1484</v>
      </c>
      <c r="Y86" s="174">
        <v>1518</v>
      </c>
      <c r="Z86" s="174">
        <v>1540</v>
      </c>
      <c r="AA86" s="174">
        <v>1506</v>
      </c>
      <c r="AB86" s="174">
        <v>1648</v>
      </c>
      <c r="AC86" s="174">
        <v>1594</v>
      </c>
      <c r="AD86" s="162">
        <v>1678</v>
      </c>
      <c r="AE86" s="175"/>
      <c r="AF86" s="165">
        <v>13</v>
      </c>
      <c r="AG86" s="174">
        <v>74</v>
      </c>
      <c r="AH86" s="174">
        <v>12</v>
      </c>
      <c r="AI86" s="174">
        <v>4</v>
      </c>
      <c r="AJ86" s="174">
        <v>3</v>
      </c>
      <c r="AK86" s="174">
        <v>6</v>
      </c>
      <c r="AL86" s="174">
        <v>10</v>
      </c>
      <c r="AM86" s="174">
        <v>9</v>
      </c>
      <c r="AN86" s="174">
        <v>6</v>
      </c>
      <c r="AO86" s="174">
        <v>7</v>
      </c>
      <c r="AP86" s="174">
        <v>3</v>
      </c>
      <c r="AQ86" s="174">
        <v>9</v>
      </c>
      <c r="AR86" s="174">
        <v>2</v>
      </c>
      <c r="AS86" s="162">
        <v>3</v>
      </c>
      <c r="AT86" s="175"/>
      <c r="AU86" s="165">
        <v>13</v>
      </c>
      <c r="AV86" s="174">
        <v>15626</v>
      </c>
      <c r="AW86" s="174">
        <v>1190</v>
      </c>
      <c r="AX86" s="174">
        <v>1127</v>
      </c>
      <c r="AY86" s="174">
        <v>1584</v>
      </c>
      <c r="AZ86" s="174">
        <v>1360</v>
      </c>
      <c r="BA86" s="174">
        <v>1426</v>
      </c>
      <c r="BB86" s="174">
        <v>1275</v>
      </c>
      <c r="BC86" s="174">
        <v>1305</v>
      </c>
      <c r="BD86" s="174">
        <v>1447</v>
      </c>
      <c r="BE86" s="174">
        <v>1216</v>
      </c>
      <c r="BF86" s="174">
        <v>1338</v>
      </c>
      <c r="BG86" s="174">
        <v>1261</v>
      </c>
      <c r="BH86" s="174">
        <v>1097</v>
      </c>
    </row>
    <row r="87" spans="1:60" s="179" customFormat="1">
      <c r="A87" s="176"/>
      <c r="B87" s="177">
        <v>14</v>
      </c>
      <c r="C87" s="176">
        <v>22515</v>
      </c>
      <c r="D87" s="176">
        <v>1864</v>
      </c>
      <c r="E87" s="176">
        <v>1760</v>
      </c>
      <c r="F87" s="176">
        <v>1830</v>
      </c>
      <c r="G87" s="176">
        <v>1836</v>
      </c>
      <c r="H87" s="176">
        <v>1953</v>
      </c>
      <c r="I87" s="176">
        <v>1883</v>
      </c>
      <c r="J87" s="176">
        <v>1964</v>
      </c>
      <c r="K87" s="176">
        <v>1930</v>
      </c>
      <c r="L87" s="176">
        <v>1986</v>
      </c>
      <c r="M87" s="176">
        <v>1903</v>
      </c>
      <c r="N87" s="176">
        <v>1763</v>
      </c>
      <c r="O87" s="178">
        <v>1843</v>
      </c>
      <c r="P87" s="176"/>
      <c r="Q87" s="177">
        <v>14</v>
      </c>
      <c r="R87" s="176">
        <v>19387</v>
      </c>
      <c r="S87" s="176">
        <v>1768</v>
      </c>
      <c r="T87" s="176">
        <v>1469</v>
      </c>
      <c r="U87" s="176">
        <v>1807</v>
      </c>
      <c r="V87" s="176">
        <v>1522</v>
      </c>
      <c r="W87" s="176">
        <v>1616</v>
      </c>
      <c r="X87" s="176">
        <v>1497</v>
      </c>
      <c r="Y87" s="176">
        <v>1607</v>
      </c>
      <c r="Z87" s="176">
        <v>1528</v>
      </c>
      <c r="AA87" s="176">
        <v>1492</v>
      </c>
      <c r="AB87" s="176">
        <v>1685</v>
      </c>
      <c r="AC87" s="176">
        <v>1660</v>
      </c>
      <c r="AD87" s="178">
        <v>1736</v>
      </c>
      <c r="AE87" s="176"/>
      <c r="AF87" s="177">
        <v>14</v>
      </c>
      <c r="AG87" s="174">
        <f>SUM(AH87:AS87)</f>
        <v>56</v>
      </c>
      <c r="AH87" s="176">
        <v>3</v>
      </c>
      <c r="AI87" s="176">
        <v>7</v>
      </c>
      <c r="AJ87" s="176">
        <v>5</v>
      </c>
      <c r="AK87" s="176">
        <v>4</v>
      </c>
      <c r="AL87" s="176">
        <v>4</v>
      </c>
      <c r="AM87" s="176">
        <v>10</v>
      </c>
      <c r="AN87" s="176">
        <v>4</v>
      </c>
      <c r="AO87" s="176">
        <v>2</v>
      </c>
      <c r="AP87" s="176">
        <v>1</v>
      </c>
      <c r="AQ87" s="176">
        <v>8</v>
      </c>
      <c r="AR87" s="176">
        <v>2</v>
      </c>
      <c r="AS87" s="178">
        <v>6</v>
      </c>
      <c r="AT87" s="176"/>
      <c r="AU87" s="177">
        <v>14</v>
      </c>
      <c r="AV87" s="176">
        <v>15676</v>
      </c>
      <c r="AW87" s="176">
        <v>1233</v>
      </c>
      <c r="AX87" s="176">
        <v>1223</v>
      </c>
      <c r="AY87" s="176">
        <v>1606</v>
      </c>
      <c r="AZ87" s="176">
        <v>1534</v>
      </c>
      <c r="BA87" s="176">
        <v>1304</v>
      </c>
      <c r="BB87" s="176">
        <v>1147</v>
      </c>
      <c r="BC87" s="176">
        <v>1379</v>
      </c>
      <c r="BD87" s="176">
        <v>1353</v>
      </c>
      <c r="BE87" s="176">
        <v>1257</v>
      </c>
      <c r="BF87" s="176">
        <v>1351</v>
      </c>
      <c r="BG87" s="176">
        <v>1089</v>
      </c>
      <c r="BH87" s="176">
        <v>1200</v>
      </c>
    </row>
    <row r="88" spans="1:60" s="179" customFormat="1">
      <c r="A88" s="176"/>
      <c r="B88" s="177">
        <v>15</v>
      </c>
      <c r="C88" s="176">
        <v>22083</v>
      </c>
      <c r="D88" s="176">
        <v>1921</v>
      </c>
      <c r="E88" s="176">
        <v>1616</v>
      </c>
      <c r="F88" s="176">
        <v>1779</v>
      </c>
      <c r="G88" s="176">
        <v>1826</v>
      </c>
      <c r="H88" s="176">
        <v>1934</v>
      </c>
      <c r="I88" s="176">
        <v>1746</v>
      </c>
      <c r="J88" s="176">
        <v>1926</v>
      </c>
      <c r="K88" s="176">
        <v>1904</v>
      </c>
      <c r="L88" s="176">
        <v>1891</v>
      </c>
      <c r="M88" s="176">
        <v>2005</v>
      </c>
      <c r="N88" s="176">
        <v>1636</v>
      </c>
      <c r="O88" s="178">
        <v>1899</v>
      </c>
      <c r="P88" s="176"/>
      <c r="Q88" s="177">
        <v>15</v>
      </c>
      <c r="R88" s="176">
        <v>20723</v>
      </c>
      <c r="S88" s="176">
        <v>2043</v>
      </c>
      <c r="T88" s="176">
        <v>1737</v>
      </c>
      <c r="U88" s="176">
        <v>1820</v>
      </c>
      <c r="V88" s="176">
        <v>1617</v>
      </c>
      <c r="W88" s="176">
        <v>1722</v>
      </c>
      <c r="X88" s="176">
        <v>1601</v>
      </c>
      <c r="Y88" s="176">
        <v>1606</v>
      </c>
      <c r="Z88" s="176">
        <v>1673</v>
      </c>
      <c r="AA88" s="176">
        <v>1633</v>
      </c>
      <c r="AB88" s="176">
        <v>1715</v>
      </c>
      <c r="AC88" s="176">
        <v>1740</v>
      </c>
      <c r="AD88" s="178">
        <v>1816</v>
      </c>
      <c r="AE88" s="176"/>
      <c r="AF88" s="177">
        <v>15</v>
      </c>
      <c r="AG88" s="176">
        <v>67</v>
      </c>
      <c r="AH88" s="176">
        <v>8</v>
      </c>
      <c r="AI88" s="176">
        <v>1</v>
      </c>
      <c r="AJ88" s="176">
        <v>9</v>
      </c>
      <c r="AK88" s="176">
        <v>4</v>
      </c>
      <c r="AL88" s="176">
        <v>5</v>
      </c>
      <c r="AM88" s="176">
        <v>6</v>
      </c>
      <c r="AN88" s="176">
        <v>8</v>
      </c>
      <c r="AO88" s="176">
        <v>6</v>
      </c>
      <c r="AP88" s="176">
        <v>6</v>
      </c>
      <c r="AQ88" s="176">
        <v>4</v>
      </c>
      <c r="AR88" s="176">
        <v>4</v>
      </c>
      <c r="AS88" s="178">
        <v>6</v>
      </c>
      <c r="AT88" s="176"/>
      <c r="AU88" s="177">
        <v>15</v>
      </c>
      <c r="AV88" s="176">
        <v>15365</v>
      </c>
      <c r="AW88" s="176">
        <v>1278</v>
      </c>
      <c r="AX88" s="176">
        <v>1273</v>
      </c>
      <c r="AY88" s="176">
        <v>1593</v>
      </c>
      <c r="AZ88" s="176">
        <v>1519</v>
      </c>
      <c r="BA88" s="176">
        <v>1286</v>
      </c>
      <c r="BB88" s="176">
        <v>1268</v>
      </c>
      <c r="BC88" s="176">
        <v>1338</v>
      </c>
      <c r="BD88" s="176">
        <v>1233</v>
      </c>
      <c r="BE88" s="176">
        <v>1269</v>
      </c>
      <c r="BF88" s="176">
        <v>1151</v>
      </c>
      <c r="BG88" s="176">
        <v>1033</v>
      </c>
      <c r="BH88" s="176">
        <v>1124</v>
      </c>
    </row>
    <row r="89" spans="1:60" s="179" customFormat="1">
      <c r="A89" s="176"/>
      <c r="B89" s="177">
        <v>16</v>
      </c>
      <c r="C89" s="176">
        <v>21625</v>
      </c>
      <c r="D89" s="176">
        <v>1826</v>
      </c>
      <c r="E89" s="176">
        <v>1675</v>
      </c>
      <c r="F89" s="176">
        <v>1831</v>
      </c>
      <c r="G89" s="176">
        <v>1843</v>
      </c>
      <c r="H89" s="176">
        <v>1857</v>
      </c>
      <c r="I89" s="176">
        <v>1793</v>
      </c>
      <c r="J89" s="176">
        <v>1845</v>
      </c>
      <c r="K89" s="176">
        <v>1786</v>
      </c>
      <c r="L89" s="176">
        <v>1836</v>
      </c>
      <c r="M89" s="176">
        <v>1826</v>
      </c>
      <c r="N89" s="176">
        <v>1781</v>
      </c>
      <c r="O89" s="178">
        <v>1726</v>
      </c>
      <c r="P89" s="176"/>
      <c r="Q89" s="177">
        <v>16</v>
      </c>
      <c r="R89" s="176">
        <v>20963</v>
      </c>
      <c r="S89" s="176">
        <v>1782</v>
      </c>
      <c r="T89" s="176">
        <v>1830</v>
      </c>
      <c r="U89" s="176">
        <v>1798</v>
      </c>
      <c r="V89" s="176">
        <v>1664</v>
      </c>
      <c r="W89" s="176">
        <v>1681</v>
      </c>
      <c r="X89" s="176">
        <v>1701</v>
      </c>
      <c r="Y89" s="176">
        <v>1675</v>
      </c>
      <c r="Z89" s="176">
        <v>1730</v>
      </c>
      <c r="AA89" s="176">
        <v>1632</v>
      </c>
      <c r="AB89" s="176">
        <v>1810</v>
      </c>
      <c r="AC89" s="176">
        <v>1775</v>
      </c>
      <c r="AD89" s="178">
        <v>1885</v>
      </c>
      <c r="AE89" s="176"/>
      <c r="AF89" s="177">
        <v>16</v>
      </c>
      <c r="AG89" s="176">
        <v>67</v>
      </c>
      <c r="AH89" s="176">
        <v>2</v>
      </c>
      <c r="AI89" s="176">
        <v>12</v>
      </c>
      <c r="AJ89" s="176">
        <v>4</v>
      </c>
      <c r="AK89" s="176">
        <v>7</v>
      </c>
      <c r="AL89" s="176">
        <v>8</v>
      </c>
      <c r="AM89" s="176">
        <v>4</v>
      </c>
      <c r="AN89" s="176">
        <v>6</v>
      </c>
      <c r="AO89" s="176">
        <v>6</v>
      </c>
      <c r="AP89" s="176">
        <v>3</v>
      </c>
      <c r="AQ89" s="176">
        <v>3</v>
      </c>
      <c r="AR89" s="176">
        <v>5</v>
      </c>
      <c r="AS89" s="178">
        <v>7</v>
      </c>
      <c r="AT89" s="176"/>
      <c r="AU89" s="177">
        <v>16</v>
      </c>
      <c r="AV89" s="176">
        <v>14564</v>
      </c>
      <c r="AW89" s="176">
        <v>1138</v>
      </c>
      <c r="AX89" s="176">
        <v>1132</v>
      </c>
      <c r="AY89" s="176">
        <v>1641</v>
      </c>
      <c r="AZ89" s="176">
        <v>1395</v>
      </c>
      <c r="BA89" s="176">
        <v>1079</v>
      </c>
      <c r="BB89" s="176">
        <v>1176</v>
      </c>
      <c r="BC89" s="176">
        <v>1203</v>
      </c>
      <c r="BD89" s="176">
        <v>1252</v>
      </c>
      <c r="BE89" s="176">
        <v>1187</v>
      </c>
      <c r="BF89" s="176">
        <v>1131</v>
      </c>
      <c r="BG89" s="176">
        <v>1148</v>
      </c>
      <c r="BH89" s="176">
        <v>1082</v>
      </c>
    </row>
    <row r="90" spans="1:60" s="179" customFormat="1">
      <c r="A90" s="176"/>
      <c r="B90" s="180">
        <v>17</v>
      </c>
      <c r="C90" s="181">
        <v>20316</v>
      </c>
      <c r="D90" s="181">
        <v>1693</v>
      </c>
      <c r="E90" s="181">
        <v>1513</v>
      </c>
      <c r="F90" s="181">
        <v>1718</v>
      </c>
      <c r="G90" s="181">
        <v>1748</v>
      </c>
      <c r="H90" s="181">
        <v>1696</v>
      </c>
      <c r="I90" s="181">
        <v>1672</v>
      </c>
      <c r="J90" s="181">
        <v>1732</v>
      </c>
      <c r="K90" s="181">
        <v>1756</v>
      </c>
      <c r="L90" s="181">
        <v>1781</v>
      </c>
      <c r="M90" s="181">
        <v>1770</v>
      </c>
      <c r="N90" s="181">
        <v>1586</v>
      </c>
      <c r="O90" s="182">
        <v>1651</v>
      </c>
      <c r="P90" s="181"/>
      <c r="Q90" s="180">
        <v>17</v>
      </c>
      <c r="R90" s="181">
        <v>22182</v>
      </c>
      <c r="S90" s="181">
        <v>2658</v>
      </c>
      <c r="T90" s="181">
        <v>2135</v>
      </c>
      <c r="U90" s="181">
        <v>2784</v>
      </c>
      <c r="V90" s="181">
        <v>1674</v>
      </c>
      <c r="W90" s="181">
        <v>1642</v>
      </c>
      <c r="X90" s="181">
        <v>1569</v>
      </c>
      <c r="Y90" s="181">
        <v>1561</v>
      </c>
      <c r="Z90" s="181">
        <v>1627</v>
      </c>
      <c r="AA90" s="181">
        <v>1739</v>
      </c>
      <c r="AB90" s="181">
        <v>1795</v>
      </c>
      <c r="AC90" s="181">
        <v>1683</v>
      </c>
      <c r="AD90" s="182">
        <v>1315</v>
      </c>
      <c r="AE90" s="181"/>
      <c r="AF90" s="180">
        <v>17</v>
      </c>
      <c r="AG90" s="181">
        <v>51</v>
      </c>
      <c r="AH90" s="181">
        <v>8</v>
      </c>
      <c r="AI90" s="181">
        <v>1</v>
      </c>
      <c r="AJ90" s="181">
        <v>7</v>
      </c>
      <c r="AK90" s="181">
        <v>8</v>
      </c>
      <c r="AL90" s="181">
        <v>4</v>
      </c>
      <c r="AM90" s="181">
        <v>5</v>
      </c>
      <c r="AN90" s="181">
        <v>3</v>
      </c>
      <c r="AO90" s="181">
        <v>5</v>
      </c>
      <c r="AP90" s="181">
        <v>2</v>
      </c>
      <c r="AQ90" s="181">
        <v>5</v>
      </c>
      <c r="AR90" s="181">
        <v>3</v>
      </c>
      <c r="AS90" s="182" t="s">
        <v>96</v>
      </c>
      <c r="AT90" s="181"/>
      <c r="AU90" s="180">
        <v>17</v>
      </c>
      <c r="AV90" s="181">
        <v>13597</v>
      </c>
      <c r="AW90" s="181">
        <v>1025</v>
      </c>
      <c r="AX90" s="181">
        <v>1044</v>
      </c>
      <c r="AY90" s="181">
        <v>1372</v>
      </c>
      <c r="AZ90" s="181">
        <v>1225</v>
      </c>
      <c r="BA90" s="181">
        <v>1179</v>
      </c>
      <c r="BB90" s="181">
        <v>1195</v>
      </c>
      <c r="BC90" s="181">
        <v>1109</v>
      </c>
      <c r="BD90" s="181">
        <v>1211</v>
      </c>
      <c r="BE90" s="181">
        <v>1084</v>
      </c>
      <c r="BF90" s="181">
        <v>1095</v>
      </c>
      <c r="BG90" s="181">
        <v>1043</v>
      </c>
      <c r="BH90" s="181">
        <v>1015</v>
      </c>
    </row>
    <row r="91" spans="1:60" s="179" customFormat="1">
      <c r="A91" s="176"/>
      <c r="B91" s="180">
        <v>18</v>
      </c>
      <c r="C91" s="181">
        <v>20305</v>
      </c>
      <c r="D91" s="181">
        <v>1685</v>
      </c>
      <c r="E91" s="181">
        <v>1488</v>
      </c>
      <c r="F91" s="181">
        <v>1705</v>
      </c>
      <c r="G91" s="181">
        <v>1617</v>
      </c>
      <c r="H91" s="181">
        <v>1720</v>
      </c>
      <c r="I91" s="181">
        <v>1621</v>
      </c>
      <c r="J91" s="181">
        <v>1705</v>
      </c>
      <c r="K91" s="181">
        <v>1818</v>
      </c>
      <c r="L91" s="181">
        <v>1711</v>
      </c>
      <c r="M91" s="181">
        <v>1857</v>
      </c>
      <c r="N91" s="181">
        <v>1669</v>
      </c>
      <c r="O91" s="182">
        <v>1709</v>
      </c>
      <c r="P91" s="181"/>
      <c r="Q91" s="180">
        <v>18</v>
      </c>
      <c r="R91" s="181">
        <v>22710</v>
      </c>
      <c r="S91" s="181">
        <v>2082</v>
      </c>
      <c r="T91" s="181">
        <v>1842</v>
      </c>
      <c r="U91" s="181">
        <v>1943</v>
      </c>
      <c r="V91" s="181">
        <v>1834</v>
      </c>
      <c r="W91" s="181">
        <v>1838</v>
      </c>
      <c r="X91" s="181">
        <v>1766</v>
      </c>
      <c r="Y91" s="181">
        <v>1824</v>
      </c>
      <c r="Z91" s="181">
        <v>1857</v>
      </c>
      <c r="AA91" s="181">
        <v>1724</v>
      </c>
      <c r="AB91" s="181">
        <v>1971</v>
      </c>
      <c r="AC91" s="181">
        <v>1955</v>
      </c>
      <c r="AD91" s="182">
        <v>2074</v>
      </c>
      <c r="AE91" s="181"/>
      <c r="AF91" s="180">
        <v>18</v>
      </c>
      <c r="AG91" s="181">
        <v>56</v>
      </c>
      <c r="AH91" s="181">
        <v>5</v>
      </c>
      <c r="AI91" s="181">
        <v>4</v>
      </c>
      <c r="AJ91" s="181">
        <v>5</v>
      </c>
      <c r="AK91" s="181">
        <v>3</v>
      </c>
      <c r="AL91" s="181">
        <v>9</v>
      </c>
      <c r="AM91" s="181">
        <v>7</v>
      </c>
      <c r="AN91" s="181">
        <v>3</v>
      </c>
      <c r="AO91" s="181">
        <v>6</v>
      </c>
      <c r="AP91" s="181">
        <v>4</v>
      </c>
      <c r="AQ91" s="181">
        <v>5</v>
      </c>
      <c r="AR91" s="181">
        <v>2</v>
      </c>
      <c r="AS91" s="182">
        <v>3</v>
      </c>
      <c r="AT91" s="181"/>
      <c r="AU91" s="180">
        <v>18</v>
      </c>
      <c r="AV91" s="181">
        <v>13182</v>
      </c>
      <c r="AW91" s="181">
        <v>1098</v>
      </c>
      <c r="AX91" s="181">
        <v>990</v>
      </c>
      <c r="AY91" s="181">
        <v>1365</v>
      </c>
      <c r="AZ91" s="181">
        <v>1251</v>
      </c>
      <c r="BA91" s="181">
        <v>1089</v>
      </c>
      <c r="BB91" s="181">
        <v>1096</v>
      </c>
      <c r="BC91" s="181">
        <v>1085</v>
      </c>
      <c r="BD91" s="181">
        <v>1122</v>
      </c>
      <c r="BE91" s="181">
        <v>993</v>
      </c>
      <c r="BF91" s="181">
        <v>1080</v>
      </c>
      <c r="BG91" s="181">
        <v>1020</v>
      </c>
      <c r="BH91" s="181">
        <v>993</v>
      </c>
    </row>
    <row r="92" spans="1:60" s="183" customFormat="1">
      <c r="A92" s="176"/>
      <c r="B92" s="176">
        <v>19</v>
      </c>
      <c r="C92" s="176">
        <v>20480</v>
      </c>
      <c r="D92" s="176">
        <v>1780</v>
      </c>
      <c r="E92" s="176">
        <v>1531</v>
      </c>
      <c r="F92" s="176">
        <v>1704</v>
      </c>
      <c r="G92" s="176">
        <v>1696</v>
      </c>
      <c r="H92" s="176">
        <v>1821</v>
      </c>
      <c r="I92" s="176">
        <v>1621</v>
      </c>
      <c r="J92" s="176">
        <v>1726</v>
      </c>
      <c r="K92" s="176">
        <v>1755</v>
      </c>
      <c r="L92" s="176">
        <v>1730</v>
      </c>
      <c r="M92" s="176">
        <v>1746</v>
      </c>
      <c r="N92" s="176">
        <v>1703</v>
      </c>
      <c r="O92" s="178">
        <v>1667</v>
      </c>
      <c r="P92" s="176"/>
      <c r="Q92" s="176">
        <v>19</v>
      </c>
      <c r="R92" s="176">
        <v>23314</v>
      </c>
      <c r="S92" s="176">
        <v>2112</v>
      </c>
      <c r="T92" s="176">
        <v>1875</v>
      </c>
      <c r="U92" s="176">
        <v>2109</v>
      </c>
      <c r="V92" s="176">
        <v>1882</v>
      </c>
      <c r="W92" s="176">
        <v>2007</v>
      </c>
      <c r="X92" s="176">
        <v>1803</v>
      </c>
      <c r="Y92" s="176">
        <v>1816</v>
      </c>
      <c r="Z92" s="176">
        <v>1899</v>
      </c>
      <c r="AA92" s="176">
        <v>1804</v>
      </c>
      <c r="AB92" s="176">
        <v>1991</v>
      </c>
      <c r="AC92" s="176">
        <v>1987</v>
      </c>
      <c r="AD92" s="178">
        <v>2029</v>
      </c>
      <c r="AE92" s="176"/>
      <c r="AF92" s="176">
        <v>19</v>
      </c>
      <c r="AG92" s="176">
        <v>45</v>
      </c>
      <c r="AH92" s="176">
        <v>1</v>
      </c>
      <c r="AI92" s="176">
        <v>3</v>
      </c>
      <c r="AJ92" s="176">
        <v>5</v>
      </c>
      <c r="AK92" s="176">
        <v>7</v>
      </c>
      <c r="AL92" s="176">
        <v>5</v>
      </c>
      <c r="AM92" s="176">
        <v>3</v>
      </c>
      <c r="AN92" s="176">
        <v>2</v>
      </c>
      <c r="AO92" s="176">
        <v>4</v>
      </c>
      <c r="AP92" s="176">
        <v>3</v>
      </c>
      <c r="AQ92" s="176">
        <v>4</v>
      </c>
      <c r="AR92" s="176">
        <v>6</v>
      </c>
      <c r="AS92" s="178">
        <v>2</v>
      </c>
      <c r="AT92" s="176"/>
      <c r="AU92" s="176">
        <v>19</v>
      </c>
      <c r="AV92" s="176">
        <v>12956</v>
      </c>
      <c r="AW92" s="176">
        <v>989</v>
      </c>
      <c r="AX92" s="176">
        <v>965</v>
      </c>
      <c r="AY92" s="176">
        <v>1359</v>
      </c>
      <c r="AZ92" s="176">
        <v>1276</v>
      </c>
      <c r="BA92" s="176">
        <v>1173</v>
      </c>
      <c r="BB92" s="176">
        <v>1059</v>
      </c>
      <c r="BC92" s="176">
        <v>1079</v>
      </c>
      <c r="BD92" s="176">
        <v>1059</v>
      </c>
      <c r="BE92" s="176">
        <v>975</v>
      </c>
      <c r="BF92" s="176">
        <v>1095</v>
      </c>
      <c r="BG92" s="176">
        <v>921</v>
      </c>
      <c r="BH92" s="176">
        <v>1006</v>
      </c>
    </row>
    <row r="93" spans="1:60" s="176" customFormat="1">
      <c r="B93" s="176">
        <v>20</v>
      </c>
      <c r="C93" s="176">
        <v>20069</v>
      </c>
      <c r="D93" s="176">
        <v>1716</v>
      </c>
      <c r="E93" s="176">
        <v>1502</v>
      </c>
      <c r="F93" s="176">
        <v>1587</v>
      </c>
      <c r="G93" s="176">
        <v>1648</v>
      </c>
      <c r="H93" s="176">
        <v>1668</v>
      </c>
      <c r="I93" s="176">
        <v>1614</v>
      </c>
      <c r="J93" s="176">
        <v>1754</v>
      </c>
      <c r="K93" s="176">
        <v>1717</v>
      </c>
      <c r="L93" s="176">
        <v>1769</v>
      </c>
      <c r="M93" s="176">
        <v>1750</v>
      </c>
      <c r="N93" s="176">
        <v>1660</v>
      </c>
      <c r="O93" s="178">
        <v>1684</v>
      </c>
      <c r="Q93" s="176">
        <v>20</v>
      </c>
      <c r="R93" s="176">
        <v>24242</v>
      </c>
      <c r="S93" s="176">
        <v>2204</v>
      </c>
      <c r="T93" s="176">
        <v>1968</v>
      </c>
      <c r="U93" s="176">
        <v>2136</v>
      </c>
      <c r="V93" s="176">
        <v>2007</v>
      </c>
      <c r="W93" s="176">
        <v>2014</v>
      </c>
      <c r="X93" s="176">
        <v>1914</v>
      </c>
      <c r="Y93" s="176">
        <v>1953</v>
      </c>
      <c r="Z93" s="176">
        <v>1990</v>
      </c>
      <c r="AA93" s="176">
        <v>1907</v>
      </c>
      <c r="AB93" s="176">
        <v>2033</v>
      </c>
      <c r="AC93" s="176">
        <v>1986</v>
      </c>
      <c r="AD93" s="178">
        <v>2130</v>
      </c>
      <c r="AF93" s="176">
        <v>20</v>
      </c>
      <c r="AG93" s="176">
        <v>40</v>
      </c>
      <c r="AH93" s="176">
        <v>2</v>
      </c>
      <c r="AI93" s="176">
        <v>4</v>
      </c>
      <c r="AJ93" s="176">
        <v>5</v>
      </c>
      <c r="AK93" s="176">
        <v>6</v>
      </c>
      <c r="AL93" s="176">
        <v>2</v>
      </c>
      <c r="AM93" s="176">
        <v>4</v>
      </c>
      <c r="AN93" s="176">
        <v>1</v>
      </c>
      <c r="AO93" s="176">
        <v>3</v>
      </c>
      <c r="AP93" s="176">
        <v>4</v>
      </c>
      <c r="AQ93" s="176">
        <v>2</v>
      </c>
      <c r="AR93" s="176">
        <v>2</v>
      </c>
      <c r="AS93" s="178">
        <v>5</v>
      </c>
      <c r="AU93" s="176">
        <v>20</v>
      </c>
      <c r="AV93" s="176">
        <v>12677</v>
      </c>
      <c r="AW93" s="176">
        <v>1025</v>
      </c>
      <c r="AX93" s="176">
        <v>1034</v>
      </c>
      <c r="AY93" s="176">
        <v>1348</v>
      </c>
      <c r="AZ93" s="176">
        <v>1130</v>
      </c>
      <c r="BA93" s="176">
        <v>1009</v>
      </c>
      <c r="BB93" s="176">
        <v>1046</v>
      </c>
      <c r="BC93" s="176">
        <v>1063</v>
      </c>
      <c r="BD93" s="176">
        <v>992</v>
      </c>
      <c r="BE93" s="176">
        <v>1066</v>
      </c>
      <c r="BF93" s="176">
        <v>1098</v>
      </c>
      <c r="BG93" s="176">
        <v>874</v>
      </c>
      <c r="BH93" s="176">
        <v>992</v>
      </c>
    </row>
    <row r="94" spans="1:60" s="176" customFormat="1">
      <c r="A94" s="181"/>
      <c r="B94" s="181">
        <v>21</v>
      </c>
      <c r="C94" s="181">
        <v>19516</v>
      </c>
      <c r="D94" s="181">
        <v>1648</v>
      </c>
      <c r="E94" s="181">
        <v>1501</v>
      </c>
      <c r="F94" s="181">
        <v>1675</v>
      </c>
      <c r="G94" s="181">
        <v>1603</v>
      </c>
      <c r="H94" s="181">
        <v>1557</v>
      </c>
      <c r="I94" s="181">
        <v>1519</v>
      </c>
      <c r="J94" s="181">
        <v>1691</v>
      </c>
      <c r="K94" s="181">
        <v>1635</v>
      </c>
      <c r="L94" s="181">
        <v>1612</v>
      </c>
      <c r="M94" s="181">
        <v>1753</v>
      </c>
      <c r="N94" s="181">
        <v>1623</v>
      </c>
      <c r="O94" s="182">
        <v>1699</v>
      </c>
      <c r="P94" s="181"/>
      <c r="Q94" s="176">
        <v>21</v>
      </c>
      <c r="R94" s="181">
        <v>24350</v>
      </c>
      <c r="S94" s="181">
        <v>2229</v>
      </c>
      <c r="T94" s="181">
        <v>1913</v>
      </c>
      <c r="U94" s="181">
        <v>2062</v>
      </c>
      <c r="V94" s="181">
        <v>1893</v>
      </c>
      <c r="W94" s="181">
        <v>2025</v>
      </c>
      <c r="X94" s="181">
        <v>1915</v>
      </c>
      <c r="Y94" s="181">
        <v>2040</v>
      </c>
      <c r="Z94" s="181">
        <v>1945</v>
      </c>
      <c r="AA94" s="181">
        <v>1963</v>
      </c>
      <c r="AB94" s="181">
        <v>2092</v>
      </c>
      <c r="AC94" s="181">
        <v>2094</v>
      </c>
      <c r="AD94" s="182">
        <v>2179</v>
      </c>
      <c r="AE94" s="181"/>
      <c r="AF94" s="176">
        <v>21</v>
      </c>
      <c r="AG94" s="181">
        <v>31</v>
      </c>
      <c r="AH94" s="181">
        <v>5</v>
      </c>
      <c r="AI94" s="181">
        <v>2</v>
      </c>
      <c r="AJ94" s="181">
        <v>3</v>
      </c>
      <c r="AK94" s="181" t="s">
        <v>472</v>
      </c>
      <c r="AL94" s="181">
        <v>4</v>
      </c>
      <c r="AM94" s="181">
        <v>2</v>
      </c>
      <c r="AN94" s="181">
        <v>5</v>
      </c>
      <c r="AO94" s="181">
        <v>2</v>
      </c>
      <c r="AP94" s="181">
        <v>2</v>
      </c>
      <c r="AQ94" s="181">
        <v>2</v>
      </c>
      <c r="AR94" s="181">
        <v>1</v>
      </c>
      <c r="AS94" s="182">
        <v>3</v>
      </c>
      <c r="AT94" s="181"/>
      <c r="AU94" s="176">
        <v>21</v>
      </c>
      <c r="AV94" s="181">
        <v>12294</v>
      </c>
      <c r="AW94" s="181">
        <v>979</v>
      </c>
      <c r="AX94" s="181">
        <v>929</v>
      </c>
      <c r="AY94" s="181">
        <v>1415</v>
      </c>
      <c r="AZ94" s="181">
        <v>1124</v>
      </c>
      <c r="BA94" s="181">
        <v>912</v>
      </c>
      <c r="BB94" s="181">
        <v>1030</v>
      </c>
      <c r="BC94" s="181">
        <v>1030</v>
      </c>
      <c r="BD94" s="181">
        <v>966</v>
      </c>
      <c r="BE94" s="181">
        <v>1033</v>
      </c>
      <c r="BF94" s="181">
        <v>950</v>
      </c>
      <c r="BG94" s="181">
        <v>903</v>
      </c>
      <c r="BH94" s="181">
        <v>1023</v>
      </c>
    </row>
    <row r="95" spans="1:60" s="176" customFormat="1">
      <c r="A95" s="181"/>
      <c r="B95" s="181">
        <v>22</v>
      </c>
      <c r="C95" s="181">
        <v>19640</v>
      </c>
      <c r="D95" s="181">
        <v>1519</v>
      </c>
      <c r="E95" s="181">
        <v>1468</v>
      </c>
      <c r="F95" s="181">
        <v>1643</v>
      </c>
      <c r="G95" s="181">
        <v>1534</v>
      </c>
      <c r="H95" s="181">
        <v>1581</v>
      </c>
      <c r="I95" s="181">
        <v>1648</v>
      </c>
      <c r="J95" s="181">
        <v>1748</v>
      </c>
      <c r="K95" s="181">
        <v>1586</v>
      </c>
      <c r="L95" s="181">
        <v>1792</v>
      </c>
      <c r="M95" s="181">
        <v>1692</v>
      </c>
      <c r="N95" s="181">
        <v>1702</v>
      </c>
      <c r="O95" s="182">
        <v>1727</v>
      </c>
      <c r="P95" s="181"/>
      <c r="Q95" s="176">
        <v>22</v>
      </c>
      <c r="R95" s="181">
        <v>25559</v>
      </c>
      <c r="S95" s="181">
        <v>2167</v>
      </c>
      <c r="T95" s="181">
        <v>1956</v>
      </c>
      <c r="U95" s="181">
        <v>2112</v>
      </c>
      <c r="V95" s="181">
        <v>2077</v>
      </c>
      <c r="W95" s="181">
        <v>2046</v>
      </c>
      <c r="X95" s="181">
        <v>2068</v>
      </c>
      <c r="Y95" s="181">
        <v>2089</v>
      </c>
      <c r="Z95" s="181">
        <v>2239</v>
      </c>
      <c r="AA95" s="181">
        <v>2110</v>
      </c>
      <c r="AB95" s="181">
        <v>2237</v>
      </c>
      <c r="AC95" s="181">
        <v>2156</v>
      </c>
      <c r="AD95" s="182">
        <v>2302</v>
      </c>
      <c r="AE95" s="181"/>
      <c r="AF95" s="176">
        <v>22</v>
      </c>
      <c r="AG95" s="181">
        <v>35</v>
      </c>
      <c r="AH95" s="181">
        <v>4</v>
      </c>
      <c r="AI95" s="181">
        <v>2</v>
      </c>
      <c r="AJ95" s="181">
        <v>1</v>
      </c>
      <c r="AK95" s="181">
        <v>3</v>
      </c>
      <c r="AL95" s="181">
        <v>7</v>
      </c>
      <c r="AM95" s="181">
        <v>5</v>
      </c>
      <c r="AN95" s="181">
        <v>1</v>
      </c>
      <c r="AO95" s="181">
        <v>4</v>
      </c>
      <c r="AP95" s="181" t="s">
        <v>96</v>
      </c>
      <c r="AQ95" s="181">
        <v>1</v>
      </c>
      <c r="AR95" s="181">
        <v>3</v>
      </c>
      <c r="AS95" s="182">
        <v>4</v>
      </c>
      <c r="AT95" s="181"/>
      <c r="AU95" s="176">
        <v>22</v>
      </c>
      <c r="AV95" s="181">
        <v>12596</v>
      </c>
      <c r="AW95" s="181">
        <v>910</v>
      </c>
      <c r="AX95" s="181">
        <v>935</v>
      </c>
      <c r="AY95" s="181">
        <v>1407</v>
      </c>
      <c r="AZ95" s="181">
        <v>1159</v>
      </c>
      <c r="BA95" s="181">
        <v>998</v>
      </c>
      <c r="BB95" s="181">
        <v>1004</v>
      </c>
      <c r="BC95" s="181">
        <v>1060</v>
      </c>
      <c r="BD95" s="181">
        <v>1097</v>
      </c>
      <c r="BE95" s="181">
        <v>1057</v>
      </c>
      <c r="BF95" s="181">
        <v>1007</v>
      </c>
      <c r="BG95" s="181">
        <v>930</v>
      </c>
      <c r="BH95" s="181">
        <v>1032</v>
      </c>
    </row>
    <row r="96" spans="1:60" s="176" customFormat="1">
      <c r="A96" s="181"/>
      <c r="B96" s="181">
        <v>23</v>
      </c>
      <c r="C96" s="181">
        <v>19282</v>
      </c>
      <c r="D96" s="181">
        <v>1585</v>
      </c>
      <c r="E96" s="181">
        <v>1408</v>
      </c>
      <c r="F96" s="181">
        <v>1588</v>
      </c>
      <c r="G96" s="181">
        <v>1608</v>
      </c>
      <c r="H96" s="181">
        <v>1588</v>
      </c>
      <c r="I96" s="181">
        <v>1540</v>
      </c>
      <c r="J96" s="181">
        <v>1660</v>
      </c>
      <c r="K96" s="181">
        <v>1659</v>
      </c>
      <c r="L96" s="181">
        <v>1740</v>
      </c>
      <c r="M96" s="181">
        <v>1645</v>
      </c>
      <c r="N96" s="181">
        <v>1613</v>
      </c>
      <c r="O96" s="182">
        <v>1648</v>
      </c>
      <c r="P96" s="181"/>
      <c r="Q96" s="176">
        <v>23</v>
      </c>
      <c r="R96" s="181">
        <v>26675</v>
      </c>
      <c r="S96" s="181">
        <v>2385</v>
      </c>
      <c r="T96" s="181">
        <v>2079</v>
      </c>
      <c r="U96" s="181">
        <v>2284</v>
      </c>
      <c r="V96" s="181">
        <v>2203</v>
      </c>
      <c r="W96" s="181">
        <v>2252</v>
      </c>
      <c r="X96" s="181">
        <v>2124</v>
      </c>
      <c r="Y96" s="181">
        <v>2168</v>
      </c>
      <c r="Z96" s="181">
        <v>2242</v>
      </c>
      <c r="AA96" s="181">
        <v>2078</v>
      </c>
      <c r="AB96" s="181">
        <v>2288</v>
      </c>
      <c r="AC96" s="181">
        <v>2240</v>
      </c>
      <c r="AD96" s="182">
        <v>2332</v>
      </c>
      <c r="AE96" s="181"/>
      <c r="AF96" s="176">
        <v>23</v>
      </c>
      <c r="AG96" s="181">
        <v>46</v>
      </c>
      <c r="AH96" s="181">
        <v>3</v>
      </c>
      <c r="AI96" s="181">
        <v>3</v>
      </c>
      <c r="AJ96" s="181">
        <v>3</v>
      </c>
      <c r="AK96" s="181">
        <v>6</v>
      </c>
      <c r="AL96" s="181">
        <v>5</v>
      </c>
      <c r="AM96" s="181">
        <v>5</v>
      </c>
      <c r="AN96" s="181">
        <v>4</v>
      </c>
      <c r="AO96" s="181">
        <v>5</v>
      </c>
      <c r="AP96" s="181">
        <v>3</v>
      </c>
      <c r="AQ96" s="181">
        <v>5</v>
      </c>
      <c r="AR96" s="181">
        <v>2</v>
      </c>
      <c r="AS96" s="182">
        <v>2</v>
      </c>
      <c r="AT96" s="181"/>
      <c r="AU96" s="176">
        <v>23</v>
      </c>
      <c r="AV96" s="181">
        <v>11847</v>
      </c>
      <c r="AW96" s="181">
        <v>982</v>
      </c>
      <c r="AX96" s="181">
        <v>902</v>
      </c>
      <c r="AY96" s="181">
        <v>1298</v>
      </c>
      <c r="AZ96" s="181">
        <v>1089</v>
      </c>
      <c r="BA96" s="181">
        <v>974</v>
      </c>
      <c r="BB96" s="181">
        <v>974</v>
      </c>
      <c r="BC96" s="181">
        <v>949</v>
      </c>
      <c r="BD96" s="181">
        <v>993</v>
      </c>
      <c r="BE96" s="181">
        <v>971</v>
      </c>
      <c r="BF96" s="181">
        <v>902</v>
      </c>
      <c r="BG96" s="181">
        <v>838</v>
      </c>
      <c r="BH96" s="181">
        <v>975</v>
      </c>
    </row>
    <row r="97" spans="1:60" s="176" customFormat="1">
      <c r="A97" s="181"/>
      <c r="B97" s="181">
        <v>24</v>
      </c>
      <c r="C97" s="181">
        <v>18936</v>
      </c>
      <c r="D97" s="181">
        <v>1614</v>
      </c>
      <c r="E97" s="181">
        <v>1468</v>
      </c>
      <c r="F97" s="181">
        <v>1546</v>
      </c>
      <c r="G97" s="181">
        <v>1642</v>
      </c>
      <c r="H97" s="181">
        <v>1580</v>
      </c>
      <c r="I97" s="181">
        <v>1464</v>
      </c>
      <c r="J97" s="181">
        <v>1617</v>
      </c>
      <c r="K97" s="181">
        <v>1605</v>
      </c>
      <c r="L97" s="181">
        <v>1607</v>
      </c>
      <c r="M97" s="181">
        <v>1652</v>
      </c>
      <c r="N97" s="181">
        <v>1594</v>
      </c>
      <c r="O97" s="182">
        <v>1547</v>
      </c>
      <c r="P97" s="181"/>
      <c r="Q97" s="176">
        <v>24</v>
      </c>
      <c r="R97" s="181">
        <v>27232</v>
      </c>
      <c r="S97" s="181">
        <v>2494</v>
      </c>
      <c r="T97" s="181">
        <v>2342</v>
      </c>
      <c r="U97" s="181">
        <v>2354</v>
      </c>
      <c r="V97" s="181">
        <v>2171</v>
      </c>
      <c r="W97" s="181">
        <v>2130</v>
      </c>
      <c r="X97" s="181">
        <v>2063</v>
      </c>
      <c r="Y97" s="181">
        <v>2188</v>
      </c>
      <c r="Z97" s="181">
        <v>2223</v>
      </c>
      <c r="AA97" s="181">
        <v>2187</v>
      </c>
      <c r="AB97" s="181">
        <v>2354</v>
      </c>
      <c r="AC97" s="181">
        <v>2303</v>
      </c>
      <c r="AD97" s="182">
        <v>2423</v>
      </c>
      <c r="AE97" s="181"/>
      <c r="AF97" s="176">
        <v>24</v>
      </c>
      <c r="AG97" s="181">
        <v>38</v>
      </c>
      <c r="AH97" s="181">
        <v>2</v>
      </c>
      <c r="AI97" s="181">
        <v>2</v>
      </c>
      <c r="AJ97" s="181">
        <v>7</v>
      </c>
      <c r="AK97" s="181">
        <v>1</v>
      </c>
      <c r="AL97" s="181">
        <v>4</v>
      </c>
      <c r="AM97" s="181">
        <v>2</v>
      </c>
      <c r="AN97" s="181">
        <v>3</v>
      </c>
      <c r="AO97" s="181">
        <v>4</v>
      </c>
      <c r="AP97" s="181">
        <v>6</v>
      </c>
      <c r="AQ97" s="181">
        <v>2</v>
      </c>
      <c r="AR97" s="181">
        <v>3</v>
      </c>
      <c r="AS97" s="182">
        <v>2</v>
      </c>
      <c r="AT97" s="181"/>
      <c r="AU97" s="176">
        <v>24</v>
      </c>
      <c r="AV97" s="181">
        <v>11593</v>
      </c>
      <c r="AW97" s="181">
        <v>825</v>
      </c>
      <c r="AX97" s="181">
        <v>955</v>
      </c>
      <c r="AY97" s="181">
        <v>1251</v>
      </c>
      <c r="AZ97" s="181">
        <v>1042</v>
      </c>
      <c r="BA97" s="181">
        <v>988</v>
      </c>
      <c r="BB97" s="181">
        <v>939</v>
      </c>
      <c r="BC97" s="181">
        <v>998</v>
      </c>
      <c r="BD97" s="181">
        <v>950</v>
      </c>
      <c r="BE97" s="181">
        <v>928</v>
      </c>
      <c r="BF97" s="181">
        <v>971</v>
      </c>
      <c r="BG97" s="181">
        <v>905</v>
      </c>
      <c r="BH97" s="181">
        <v>841</v>
      </c>
    </row>
    <row r="98" spans="1:60">
      <c r="AD98" s="184"/>
    </row>
    <row r="99" spans="1:60">
      <c r="A99" s="185" t="s">
        <v>473</v>
      </c>
      <c r="B99" s="186"/>
      <c r="C99" s="185" t="str">
        <f t="shared" ref="C99:O99" si="0">IF(C30=C61+C92,"","err")</f>
        <v/>
      </c>
      <c r="D99" s="185" t="str">
        <f t="shared" si="0"/>
        <v/>
      </c>
      <c r="E99" s="185" t="str">
        <f t="shared" si="0"/>
        <v/>
      </c>
      <c r="F99" s="185" t="str">
        <f t="shared" si="0"/>
        <v/>
      </c>
      <c r="G99" s="185" t="str">
        <f t="shared" si="0"/>
        <v/>
      </c>
      <c r="H99" s="185" t="str">
        <f t="shared" si="0"/>
        <v/>
      </c>
      <c r="I99" s="185" t="str">
        <f t="shared" si="0"/>
        <v/>
      </c>
      <c r="J99" s="185" t="str">
        <f t="shared" si="0"/>
        <v/>
      </c>
      <c r="K99" s="185" t="str">
        <f t="shared" si="0"/>
        <v/>
      </c>
      <c r="L99" s="185" t="str">
        <f t="shared" si="0"/>
        <v/>
      </c>
      <c r="M99" s="185" t="str">
        <f t="shared" si="0"/>
        <v/>
      </c>
      <c r="N99" s="185" t="str">
        <f t="shared" si="0"/>
        <v/>
      </c>
      <c r="O99" s="185" t="str">
        <f t="shared" si="0"/>
        <v/>
      </c>
      <c r="R99" s="185" t="str">
        <f t="shared" ref="R99:AD99" si="1">IF(R30=R61+R92,"","err")</f>
        <v/>
      </c>
      <c r="S99" s="185" t="str">
        <f t="shared" si="1"/>
        <v/>
      </c>
      <c r="T99" s="185" t="str">
        <f t="shared" si="1"/>
        <v/>
      </c>
      <c r="U99" s="185" t="str">
        <f t="shared" si="1"/>
        <v/>
      </c>
      <c r="V99" s="185" t="str">
        <f t="shared" si="1"/>
        <v/>
      </c>
      <c r="W99" s="185" t="str">
        <f t="shared" si="1"/>
        <v/>
      </c>
      <c r="X99" s="185" t="str">
        <f t="shared" si="1"/>
        <v/>
      </c>
      <c r="Y99" s="185" t="str">
        <f t="shared" si="1"/>
        <v/>
      </c>
      <c r="Z99" s="185" t="str">
        <f t="shared" si="1"/>
        <v/>
      </c>
      <c r="AA99" s="185" t="str">
        <f t="shared" si="1"/>
        <v/>
      </c>
      <c r="AB99" s="185" t="str">
        <f t="shared" si="1"/>
        <v/>
      </c>
      <c r="AC99" s="185" t="str">
        <f t="shared" si="1"/>
        <v/>
      </c>
      <c r="AD99" s="185" t="str">
        <f t="shared" si="1"/>
        <v/>
      </c>
      <c r="AG99" s="185" t="str">
        <f t="shared" ref="AG99:AS99" si="2">IF(AG30=AG61+AG92,"","err")</f>
        <v/>
      </c>
      <c r="AH99" s="185" t="str">
        <f t="shared" si="2"/>
        <v/>
      </c>
      <c r="AI99" s="185" t="str">
        <f t="shared" si="2"/>
        <v/>
      </c>
      <c r="AJ99" s="185" t="str">
        <f t="shared" si="2"/>
        <v/>
      </c>
      <c r="AK99" s="185" t="str">
        <f t="shared" si="2"/>
        <v/>
      </c>
      <c r="AL99" s="185" t="str">
        <f t="shared" si="2"/>
        <v/>
      </c>
      <c r="AM99" s="185" t="str">
        <f t="shared" si="2"/>
        <v/>
      </c>
      <c r="AN99" s="185" t="str">
        <f t="shared" si="2"/>
        <v/>
      </c>
      <c r="AO99" s="185" t="str">
        <f t="shared" si="2"/>
        <v/>
      </c>
      <c r="AP99" s="185" t="str">
        <f t="shared" si="2"/>
        <v/>
      </c>
      <c r="AQ99" s="185" t="str">
        <f t="shared" si="2"/>
        <v/>
      </c>
      <c r="AR99" s="185" t="str">
        <f t="shared" si="2"/>
        <v/>
      </c>
      <c r="AS99" s="185" t="str">
        <f t="shared" si="2"/>
        <v/>
      </c>
    </row>
  </sheetData>
  <mergeCells count="6">
    <mergeCell ref="A4:B4"/>
    <mergeCell ref="P4:Q4"/>
    <mergeCell ref="AE4:AF4"/>
    <mergeCell ref="AT4:AU4"/>
    <mergeCell ref="B2:AC2"/>
    <mergeCell ref="AF2:BG2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63" fitToWidth="2" orientation="landscape" r:id="rId1"/>
  <headerFooter alignWithMargins="0"/>
  <colBreaks count="1" manualBreakCount="1">
    <brk id="30" max="9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40"/>
  <sheetViews>
    <sheetView view="pageBreakPreview" zoomScale="70" zoomScaleNormal="55" zoomScaleSheetLayoutView="7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E7" sqref="E7"/>
    </sheetView>
  </sheetViews>
  <sheetFormatPr defaultRowHeight="13.5"/>
  <cols>
    <col min="1" max="1" width="9.625" style="187" customWidth="1"/>
    <col min="2" max="2" width="12.5" style="132" customWidth="1"/>
    <col min="3" max="3" width="11.25" style="132" customWidth="1"/>
    <col min="4" max="5" width="9.125" style="132" customWidth="1"/>
    <col min="6" max="6" width="11.25" style="132" customWidth="1"/>
    <col min="7" max="8" width="9.125" style="132" customWidth="1"/>
    <col min="9" max="9" width="11.25" style="132" customWidth="1"/>
    <col min="10" max="10" width="10" style="132" bestFit="1" customWidth="1"/>
    <col min="11" max="11" width="9.125" style="132" bestFit="1" customWidth="1"/>
    <col min="12" max="12" width="11.25" style="132" customWidth="1"/>
    <col min="13" max="14" width="9" style="132"/>
    <col min="15" max="15" width="11.375" style="132" customWidth="1"/>
    <col min="16" max="17" width="8" style="132" bestFit="1" customWidth="1"/>
    <col min="18" max="18" width="11.375" style="132" customWidth="1"/>
    <col min="19" max="20" width="6.875" style="132" bestFit="1" customWidth="1"/>
    <col min="21" max="21" width="11.375" style="132" customWidth="1"/>
    <col min="22" max="22" width="11.875" style="132" bestFit="1" customWidth="1"/>
    <col min="23" max="23" width="9.875" style="132" bestFit="1" customWidth="1"/>
    <col min="24" max="24" width="11.375" style="132" customWidth="1"/>
    <col min="25" max="26" width="8.875" style="132" bestFit="1" customWidth="1"/>
    <col min="27" max="27" width="10.125" style="132" bestFit="1" customWidth="1"/>
    <col min="28" max="28" width="9.875" style="132" bestFit="1" customWidth="1"/>
    <col min="29" max="16384" width="9" style="132"/>
  </cols>
  <sheetData>
    <row r="1" spans="1:28" ht="14.25" customHeight="1"/>
    <row r="2" spans="1:28" ht="24">
      <c r="B2" s="383" t="s">
        <v>480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AA2" s="384" t="s">
        <v>151</v>
      </c>
      <c r="AB2" s="384"/>
    </row>
    <row r="3" spans="1:28" ht="14.25" customHeight="1">
      <c r="AA3" s="385" t="s">
        <v>448</v>
      </c>
      <c r="AB3" s="385"/>
    </row>
    <row r="4" spans="1:28" ht="32.25" customHeight="1">
      <c r="A4" s="188" t="s">
        <v>152</v>
      </c>
      <c r="B4" s="211" t="s">
        <v>153</v>
      </c>
      <c r="C4" s="386" t="s">
        <v>154</v>
      </c>
      <c r="D4" s="386"/>
      <c r="E4" s="386"/>
      <c r="F4" s="386" t="s">
        <v>155</v>
      </c>
      <c r="G4" s="386"/>
      <c r="H4" s="386"/>
      <c r="I4" s="386" t="s">
        <v>156</v>
      </c>
      <c r="J4" s="386"/>
      <c r="K4" s="386"/>
      <c r="L4" s="386" t="s">
        <v>476</v>
      </c>
      <c r="M4" s="386"/>
      <c r="N4" s="386"/>
      <c r="O4" s="386" t="s">
        <v>157</v>
      </c>
      <c r="P4" s="386"/>
      <c r="Q4" s="386"/>
      <c r="R4" s="386" t="s">
        <v>158</v>
      </c>
      <c r="S4" s="386"/>
      <c r="T4" s="386"/>
      <c r="U4" s="386" t="s">
        <v>159</v>
      </c>
      <c r="V4" s="386"/>
      <c r="W4" s="386"/>
      <c r="X4" s="386" t="s">
        <v>160</v>
      </c>
      <c r="Y4" s="386"/>
      <c r="Z4" s="386"/>
      <c r="AA4" s="190"/>
      <c r="AB4" s="191"/>
    </row>
    <row r="5" spans="1:28" ht="32.25" customHeight="1">
      <c r="A5" s="192" t="s">
        <v>161</v>
      </c>
      <c r="B5" s="212" t="s">
        <v>477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93" t="s">
        <v>162</v>
      </c>
      <c r="W5" s="193" t="s">
        <v>163</v>
      </c>
      <c r="X5" s="189"/>
      <c r="Y5" s="189"/>
      <c r="Z5" s="189"/>
      <c r="AA5" s="194" t="s">
        <v>164</v>
      </c>
      <c r="AB5" s="195" t="s">
        <v>165</v>
      </c>
    </row>
    <row r="6" spans="1:28" ht="32.25" customHeight="1">
      <c r="A6" s="196"/>
      <c r="B6" s="213" t="s">
        <v>166</v>
      </c>
      <c r="C6" s="197" t="s">
        <v>121</v>
      </c>
      <c r="D6" s="197" t="s">
        <v>38</v>
      </c>
      <c r="E6" s="197" t="s">
        <v>39</v>
      </c>
      <c r="F6" s="197" t="s">
        <v>121</v>
      </c>
      <c r="G6" s="197" t="s">
        <v>38</v>
      </c>
      <c r="H6" s="197" t="s">
        <v>39</v>
      </c>
      <c r="I6" s="197" t="s">
        <v>121</v>
      </c>
      <c r="J6" s="197" t="s">
        <v>38</v>
      </c>
      <c r="K6" s="197" t="s">
        <v>39</v>
      </c>
      <c r="L6" s="197" t="s">
        <v>121</v>
      </c>
      <c r="M6" s="197" t="s">
        <v>38</v>
      </c>
      <c r="N6" s="197" t="s">
        <v>39</v>
      </c>
      <c r="O6" s="197" t="s">
        <v>121</v>
      </c>
      <c r="P6" s="197" t="s">
        <v>38</v>
      </c>
      <c r="Q6" s="197" t="s">
        <v>39</v>
      </c>
      <c r="R6" s="197" t="s">
        <v>121</v>
      </c>
      <c r="S6" s="197" t="s">
        <v>38</v>
      </c>
      <c r="T6" s="197" t="s">
        <v>39</v>
      </c>
      <c r="U6" s="197" t="s">
        <v>121</v>
      </c>
      <c r="V6" s="198" t="s">
        <v>167</v>
      </c>
      <c r="W6" s="198" t="s">
        <v>168</v>
      </c>
      <c r="X6" s="197" t="s">
        <v>121</v>
      </c>
      <c r="Y6" s="197" t="s">
        <v>169</v>
      </c>
      <c r="Z6" s="197" t="s">
        <v>170</v>
      </c>
      <c r="AA6" s="197"/>
      <c r="AB6" s="199"/>
    </row>
    <row r="7" spans="1:28" ht="29.25" customHeight="1">
      <c r="A7" s="187" t="s">
        <v>171</v>
      </c>
      <c r="B7" s="200">
        <v>125957000</v>
      </c>
      <c r="C7" s="201">
        <v>1037231</v>
      </c>
      <c r="D7" s="201">
        <v>531781</v>
      </c>
      <c r="E7" s="201">
        <v>505450</v>
      </c>
      <c r="F7" s="201">
        <v>1256359</v>
      </c>
      <c r="G7" s="201">
        <v>655526</v>
      </c>
      <c r="H7" s="201">
        <v>600833</v>
      </c>
      <c r="I7" s="201">
        <f>C7-F7</f>
        <v>-219128</v>
      </c>
      <c r="J7" s="201">
        <f t="shared" ref="J7:K8" si="0">D7-G7</f>
        <v>-123745</v>
      </c>
      <c r="K7" s="201">
        <f t="shared" si="0"/>
        <v>-95383</v>
      </c>
      <c r="L7" s="201">
        <v>99311</v>
      </c>
      <c r="M7" s="201">
        <v>45060</v>
      </c>
      <c r="N7" s="201">
        <v>54251</v>
      </c>
      <c r="O7" s="201">
        <v>2299</v>
      </c>
      <c r="P7" s="201">
        <v>1222</v>
      </c>
      <c r="Q7" s="201">
        <v>1077</v>
      </c>
      <c r="R7" s="201">
        <v>1065</v>
      </c>
      <c r="S7" s="201">
        <v>542</v>
      </c>
      <c r="T7" s="201">
        <v>523</v>
      </c>
      <c r="U7" s="201">
        <v>4133</v>
      </c>
      <c r="V7" s="201">
        <v>3343</v>
      </c>
      <c r="W7" s="201">
        <v>790</v>
      </c>
      <c r="X7" s="201">
        <v>24800</v>
      </c>
      <c r="Y7" s="201">
        <v>11448</v>
      </c>
      <c r="Z7" s="201">
        <v>13352</v>
      </c>
      <c r="AA7" s="201">
        <v>668869</v>
      </c>
      <c r="AB7" s="201">
        <v>235406</v>
      </c>
    </row>
    <row r="8" spans="1:28" ht="29.25" customHeight="1">
      <c r="A8" s="187" t="s">
        <v>172</v>
      </c>
      <c r="B8" s="200">
        <v>5442000</v>
      </c>
      <c r="C8" s="201">
        <v>38686</v>
      </c>
      <c r="D8" s="201">
        <v>19750</v>
      </c>
      <c r="E8" s="201">
        <v>18936</v>
      </c>
      <c r="F8" s="201">
        <v>58066</v>
      </c>
      <c r="G8" s="202">
        <v>30834</v>
      </c>
      <c r="H8" s="202">
        <v>27232</v>
      </c>
      <c r="I8" s="201">
        <f>C8-F8</f>
        <v>-19380</v>
      </c>
      <c r="J8" s="201">
        <f t="shared" si="0"/>
        <v>-11084</v>
      </c>
      <c r="K8" s="201">
        <f t="shared" si="0"/>
        <v>-8296</v>
      </c>
      <c r="L8" s="201">
        <v>3764</v>
      </c>
      <c r="M8" s="201">
        <v>1697</v>
      </c>
      <c r="N8" s="201">
        <v>2067</v>
      </c>
      <c r="O8" s="202">
        <v>88</v>
      </c>
      <c r="P8" s="201">
        <v>50</v>
      </c>
      <c r="Q8" s="201">
        <v>38</v>
      </c>
      <c r="R8" s="202">
        <v>43</v>
      </c>
      <c r="S8" s="201">
        <v>19</v>
      </c>
      <c r="T8" s="201">
        <v>24</v>
      </c>
      <c r="U8" s="202">
        <v>160</v>
      </c>
      <c r="V8" s="202">
        <v>130</v>
      </c>
      <c r="W8" s="202">
        <v>30</v>
      </c>
      <c r="X8" s="201">
        <v>1177</v>
      </c>
      <c r="Y8" s="201">
        <v>473</v>
      </c>
      <c r="Z8" s="201">
        <v>704</v>
      </c>
      <c r="AA8" s="201">
        <v>26538</v>
      </c>
      <c r="AB8" s="201">
        <v>11593</v>
      </c>
    </row>
    <row r="9" spans="1:28" ht="29.25" customHeight="1">
      <c r="A9" s="187" t="s">
        <v>173</v>
      </c>
      <c r="B9" s="203">
        <v>1921110</v>
      </c>
      <c r="C9" s="201">
        <v>14487</v>
      </c>
      <c r="D9" s="204">
        <v>7415</v>
      </c>
      <c r="E9" s="204">
        <v>7072</v>
      </c>
      <c r="F9" s="201">
        <v>16228</v>
      </c>
      <c r="G9" s="201">
        <v>8666</v>
      </c>
      <c r="H9" s="201">
        <v>7562</v>
      </c>
      <c r="I9" s="201">
        <f t="shared" ref="I9:I38" si="1">C9-F9</f>
        <v>-1741</v>
      </c>
      <c r="J9" s="201">
        <f t="shared" ref="J9:J38" si="2">D9-G9</f>
        <v>-1251</v>
      </c>
      <c r="K9" s="201">
        <f t="shared" ref="K9:K38" si="3">E9-H9</f>
        <v>-490</v>
      </c>
      <c r="L9" s="201">
        <v>1379</v>
      </c>
      <c r="M9" s="201">
        <v>632</v>
      </c>
      <c r="N9" s="201">
        <v>747</v>
      </c>
      <c r="O9" s="201">
        <v>34</v>
      </c>
      <c r="P9" s="201">
        <v>18</v>
      </c>
      <c r="Q9" s="201">
        <v>16</v>
      </c>
      <c r="R9" s="201">
        <v>13</v>
      </c>
      <c r="S9" s="201">
        <v>5</v>
      </c>
      <c r="T9" s="201">
        <v>8</v>
      </c>
      <c r="U9" s="201">
        <v>67</v>
      </c>
      <c r="V9" s="201">
        <v>56</v>
      </c>
      <c r="W9" s="201">
        <v>11</v>
      </c>
      <c r="X9" s="201">
        <v>446</v>
      </c>
      <c r="Y9" s="201">
        <v>180</v>
      </c>
      <c r="Z9" s="201">
        <v>266</v>
      </c>
      <c r="AA9" s="201">
        <v>10859</v>
      </c>
      <c r="AB9" s="201">
        <v>4555</v>
      </c>
    </row>
    <row r="10" spans="1:28" ht="29.25" customHeight="1">
      <c r="A10" s="187" t="s">
        <v>174</v>
      </c>
      <c r="B10" s="203">
        <v>127990</v>
      </c>
      <c r="C10" s="201">
        <v>646</v>
      </c>
      <c r="D10" s="201">
        <v>325</v>
      </c>
      <c r="E10" s="201">
        <v>321</v>
      </c>
      <c r="F10" s="201">
        <v>1903</v>
      </c>
      <c r="G10" s="201">
        <v>933</v>
      </c>
      <c r="H10" s="201">
        <v>970</v>
      </c>
      <c r="I10" s="201">
        <f t="shared" si="1"/>
        <v>-1257</v>
      </c>
      <c r="J10" s="201">
        <f t="shared" si="2"/>
        <v>-608</v>
      </c>
      <c r="K10" s="201">
        <f t="shared" si="3"/>
        <v>-649</v>
      </c>
      <c r="L10" s="201">
        <v>60</v>
      </c>
      <c r="M10" s="201">
        <v>25</v>
      </c>
      <c r="N10" s="201">
        <v>35</v>
      </c>
      <c r="O10" s="201">
        <v>1</v>
      </c>
      <c r="P10" s="201" t="s">
        <v>478</v>
      </c>
      <c r="Q10" s="201">
        <v>1</v>
      </c>
      <c r="R10" s="201">
        <v>1</v>
      </c>
      <c r="S10" s="201" t="s">
        <v>478</v>
      </c>
      <c r="T10" s="201">
        <v>1</v>
      </c>
      <c r="U10" s="201">
        <v>2</v>
      </c>
      <c r="V10" s="201">
        <v>2</v>
      </c>
      <c r="W10" s="201" t="s">
        <v>478</v>
      </c>
      <c r="X10" s="201">
        <v>20</v>
      </c>
      <c r="Y10" s="201">
        <v>6</v>
      </c>
      <c r="Z10" s="201">
        <v>14</v>
      </c>
      <c r="AA10" s="201">
        <v>458</v>
      </c>
      <c r="AB10" s="201">
        <v>229</v>
      </c>
    </row>
    <row r="11" spans="1:28" ht="29.25" customHeight="1">
      <c r="A11" s="187" t="s">
        <v>175</v>
      </c>
      <c r="B11" s="203">
        <v>273530</v>
      </c>
      <c r="C11" s="201">
        <v>1697</v>
      </c>
      <c r="D11" s="205">
        <v>849</v>
      </c>
      <c r="E11" s="205">
        <v>848</v>
      </c>
      <c r="F11" s="201">
        <v>3528</v>
      </c>
      <c r="G11" s="201">
        <v>1817</v>
      </c>
      <c r="H11" s="201">
        <v>1711</v>
      </c>
      <c r="I11" s="201">
        <f t="shared" si="1"/>
        <v>-1831</v>
      </c>
      <c r="J11" s="201">
        <f t="shared" si="2"/>
        <v>-968</v>
      </c>
      <c r="K11" s="201">
        <f t="shared" si="3"/>
        <v>-863</v>
      </c>
      <c r="L11" s="201">
        <v>168</v>
      </c>
      <c r="M11" s="201">
        <v>76</v>
      </c>
      <c r="N11" s="201">
        <v>92</v>
      </c>
      <c r="O11" s="201">
        <v>2</v>
      </c>
      <c r="P11" s="201">
        <v>1</v>
      </c>
      <c r="Q11" s="201">
        <v>1</v>
      </c>
      <c r="R11" s="201" t="s">
        <v>478</v>
      </c>
      <c r="S11" s="201" t="s">
        <v>478</v>
      </c>
      <c r="T11" s="201" t="s">
        <v>478</v>
      </c>
      <c r="U11" s="201">
        <v>7</v>
      </c>
      <c r="V11" s="201">
        <v>7</v>
      </c>
      <c r="W11" s="201" t="s">
        <v>478</v>
      </c>
      <c r="X11" s="201">
        <v>58</v>
      </c>
      <c r="Y11" s="201">
        <v>18</v>
      </c>
      <c r="Z11" s="201">
        <v>40</v>
      </c>
      <c r="AA11" s="201">
        <v>1282</v>
      </c>
      <c r="AB11" s="201">
        <v>538</v>
      </c>
    </row>
    <row r="12" spans="1:28" ht="29.25" customHeight="1">
      <c r="A12" s="187" t="s">
        <v>176</v>
      </c>
      <c r="B12" s="203">
        <v>342210</v>
      </c>
      <c r="C12" s="201">
        <v>2449</v>
      </c>
      <c r="D12" s="205">
        <v>1230</v>
      </c>
      <c r="E12" s="205">
        <v>1219</v>
      </c>
      <c r="F12" s="201">
        <v>3820</v>
      </c>
      <c r="G12" s="201">
        <v>2026</v>
      </c>
      <c r="H12" s="201">
        <v>1794</v>
      </c>
      <c r="I12" s="201">
        <f t="shared" si="1"/>
        <v>-1371</v>
      </c>
      <c r="J12" s="201">
        <f t="shared" si="2"/>
        <v>-796</v>
      </c>
      <c r="K12" s="201">
        <f t="shared" si="3"/>
        <v>-575</v>
      </c>
      <c r="L12" s="201">
        <v>249</v>
      </c>
      <c r="M12" s="201">
        <v>116</v>
      </c>
      <c r="N12" s="201">
        <v>133</v>
      </c>
      <c r="O12" s="201">
        <v>6</v>
      </c>
      <c r="P12" s="201">
        <v>4</v>
      </c>
      <c r="Q12" s="201">
        <v>2</v>
      </c>
      <c r="R12" s="201">
        <v>3</v>
      </c>
      <c r="S12" s="201">
        <v>2</v>
      </c>
      <c r="T12" s="201">
        <v>1</v>
      </c>
      <c r="U12" s="201">
        <v>7</v>
      </c>
      <c r="V12" s="201">
        <v>5</v>
      </c>
      <c r="W12" s="201">
        <v>2</v>
      </c>
      <c r="X12" s="201">
        <v>106</v>
      </c>
      <c r="Y12" s="201">
        <v>30</v>
      </c>
      <c r="Z12" s="201">
        <v>76</v>
      </c>
      <c r="AA12" s="201">
        <v>1775</v>
      </c>
      <c r="AB12" s="201">
        <v>718</v>
      </c>
    </row>
    <row r="13" spans="1:28" ht="29.25" customHeight="1">
      <c r="A13" s="187" t="s">
        <v>177</v>
      </c>
      <c r="B13" s="203">
        <v>202740</v>
      </c>
      <c r="C13" s="201">
        <v>1142</v>
      </c>
      <c r="D13" s="205">
        <v>592</v>
      </c>
      <c r="E13" s="205">
        <v>550</v>
      </c>
      <c r="F13" s="201">
        <v>1892</v>
      </c>
      <c r="G13" s="201">
        <v>1037</v>
      </c>
      <c r="H13" s="201">
        <v>855</v>
      </c>
      <c r="I13" s="201">
        <f t="shared" si="1"/>
        <v>-750</v>
      </c>
      <c r="J13" s="201">
        <f t="shared" si="2"/>
        <v>-445</v>
      </c>
      <c r="K13" s="201">
        <f t="shared" si="3"/>
        <v>-305</v>
      </c>
      <c r="L13" s="201">
        <v>104</v>
      </c>
      <c r="M13" s="201">
        <v>50</v>
      </c>
      <c r="N13" s="201">
        <v>54</v>
      </c>
      <c r="O13" s="201">
        <v>2</v>
      </c>
      <c r="P13" s="201">
        <v>2</v>
      </c>
      <c r="Q13" s="201" t="s">
        <v>479</v>
      </c>
      <c r="R13" s="201">
        <v>1</v>
      </c>
      <c r="S13" s="201">
        <v>1</v>
      </c>
      <c r="T13" s="201" t="s">
        <v>479</v>
      </c>
      <c r="U13" s="201">
        <v>2</v>
      </c>
      <c r="V13" s="201">
        <v>2</v>
      </c>
      <c r="W13" s="201" t="s">
        <v>479</v>
      </c>
      <c r="X13" s="201">
        <v>32</v>
      </c>
      <c r="Y13" s="201">
        <v>14</v>
      </c>
      <c r="Z13" s="201">
        <v>18</v>
      </c>
      <c r="AA13" s="201">
        <v>668</v>
      </c>
      <c r="AB13" s="201">
        <v>400</v>
      </c>
    </row>
    <row r="14" spans="1:28" ht="29.25" customHeight="1">
      <c r="A14" s="187" t="s">
        <v>178</v>
      </c>
      <c r="B14" s="203">
        <v>222980</v>
      </c>
      <c r="C14" s="201">
        <v>1751</v>
      </c>
      <c r="D14" s="205">
        <v>876</v>
      </c>
      <c r="E14" s="205">
        <v>875</v>
      </c>
      <c r="F14" s="201">
        <v>1754</v>
      </c>
      <c r="G14" s="201">
        <v>961</v>
      </c>
      <c r="H14" s="201">
        <v>793</v>
      </c>
      <c r="I14" s="201">
        <f t="shared" si="1"/>
        <v>-3</v>
      </c>
      <c r="J14" s="201">
        <f t="shared" si="2"/>
        <v>-85</v>
      </c>
      <c r="K14" s="201">
        <f t="shared" si="3"/>
        <v>82</v>
      </c>
      <c r="L14" s="201">
        <v>166</v>
      </c>
      <c r="M14" s="201">
        <v>75</v>
      </c>
      <c r="N14" s="201">
        <v>91</v>
      </c>
      <c r="O14" s="201">
        <v>4</v>
      </c>
      <c r="P14" s="201">
        <v>2</v>
      </c>
      <c r="Q14" s="201">
        <v>2</v>
      </c>
      <c r="R14" s="201">
        <v>4</v>
      </c>
      <c r="S14" s="201">
        <v>2</v>
      </c>
      <c r="T14" s="201">
        <v>2</v>
      </c>
      <c r="U14" s="201">
        <v>8</v>
      </c>
      <c r="V14" s="201">
        <v>5</v>
      </c>
      <c r="W14" s="201">
        <v>3</v>
      </c>
      <c r="X14" s="201">
        <v>57</v>
      </c>
      <c r="Y14" s="201">
        <v>16</v>
      </c>
      <c r="Z14" s="201">
        <v>41</v>
      </c>
      <c r="AA14" s="201">
        <v>1154</v>
      </c>
      <c r="AB14" s="201">
        <v>536</v>
      </c>
    </row>
    <row r="15" spans="1:28" ht="29.25" customHeight="1">
      <c r="A15" s="187" t="s">
        <v>179</v>
      </c>
      <c r="B15" s="203">
        <v>176230</v>
      </c>
      <c r="C15" s="201">
        <v>989</v>
      </c>
      <c r="D15" s="205">
        <v>531</v>
      </c>
      <c r="E15" s="205">
        <v>458</v>
      </c>
      <c r="F15" s="201">
        <v>2469</v>
      </c>
      <c r="G15" s="201">
        <v>1296</v>
      </c>
      <c r="H15" s="201">
        <v>1173</v>
      </c>
      <c r="I15" s="201">
        <f t="shared" si="1"/>
        <v>-1480</v>
      </c>
      <c r="J15" s="201">
        <f t="shared" si="2"/>
        <v>-765</v>
      </c>
      <c r="K15" s="201">
        <f t="shared" si="3"/>
        <v>-715</v>
      </c>
      <c r="L15" s="201">
        <v>102</v>
      </c>
      <c r="M15" s="201">
        <v>42</v>
      </c>
      <c r="N15" s="201">
        <v>60</v>
      </c>
      <c r="O15" s="201">
        <v>6</v>
      </c>
      <c r="P15" s="201">
        <v>3</v>
      </c>
      <c r="Q15" s="201">
        <v>3</v>
      </c>
      <c r="R15" s="201">
        <v>4</v>
      </c>
      <c r="S15" s="201">
        <v>1</v>
      </c>
      <c r="T15" s="201">
        <v>3</v>
      </c>
      <c r="U15" s="201">
        <v>6</v>
      </c>
      <c r="V15" s="201">
        <v>3</v>
      </c>
      <c r="W15" s="201">
        <v>3</v>
      </c>
      <c r="X15" s="201">
        <v>21</v>
      </c>
      <c r="Y15" s="201">
        <v>8</v>
      </c>
      <c r="Z15" s="201">
        <v>13</v>
      </c>
      <c r="AA15" s="201">
        <v>651</v>
      </c>
      <c r="AB15" s="201">
        <v>270</v>
      </c>
    </row>
    <row r="16" spans="1:28" ht="29.25" customHeight="1">
      <c r="A16" s="187" t="s">
        <v>180</v>
      </c>
      <c r="B16" s="203">
        <v>114710</v>
      </c>
      <c r="C16" s="201">
        <v>576</v>
      </c>
      <c r="D16" s="205">
        <v>293</v>
      </c>
      <c r="E16" s="205">
        <v>283</v>
      </c>
      <c r="F16" s="201">
        <v>1663</v>
      </c>
      <c r="G16" s="201">
        <v>924</v>
      </c>
      <c r="H16" s="201">
        <v>739</v>
      </c>
      <c r="I16" s="201">
        <f t="shared" si="1"/>
        <v>-1087</v>
      </c>
      <c r="J16" s="201">
        <f t="shared" si="2"/>
        <v>-631</v>
      </c>
      <c r="K16" s="201">
        <f t="shared" si="3"/>
        <v>-456</v>
      </c>
      <c r="L16" s="201">
        <v>65</v>
      </c>
      <c r="M16" s="201">
        <v>25</v>
      </c>
      <c r="N16" s="201">
        <v>40</v>
      </c>
      <c r="O16" s="201">
        <v>2</v>
      </c>
      <c r="P16" s="201">
        <v>2</v>
      </c>
      <c r="Q16" s="201" t="s">
        <v>479</v>
      </c>
      <c r="R16" s="201">
        <v>2</v>
      </c>
      <c r="S16" s="201">
        <v>2</v>
      </c>
      <c r="T16" s="201" t="s">
        <v>479</v>
      </c>
      <c r="U16" s="201">
        <v>6</v>
      </c>
      <c r="V16" s="201">
        <v>5</v>
      </c>
      <c r="W16" s="201">
        <v>1</v>
      </c>
      <c r="X16" s="201">
        <v>18</v>
      </c>
      <c r="Y16" s="201">
        <v>11</v>
      </c>
      <c r="Z16" s="201">
        <v>7</v>
      </c>
      <c r="AA16" s="201">
        <v>410</v>
      </c>
      <c r="AB16" s="201">
        <v>193</v>
      </c>
    </row>
    <row r="17" spans="1:28" ht="29.25" customHeight="1">
      <c r="A17" s="187" t="s">
        <v>181</v>
      </c>
      <c r="B17" s="203">
        <v>34580</v>
      </c>
      <c r="C17" s="201">
        <v>167</v>
      </c>
      <c r="D17" s="205">
        <v>94</v>
      </c>
      <c r="E17" s="205">
        <v>73</v>
      </c>
      <c r="F17" s="201">
        <v>565</v>
      </c>
      <c r="G17" s="201">
        <v>279</v>
      </c>
      <c r="H17" s="201">
        <v>286</v>
      </c>
      <c r="I17" s="201">
        <f t="shared" si="1"/>
        <v>-398</v>
      </c>
      <c r="J17" s="201">
        <f t="shared" si="2"/>
        <v>-185</v>
      </c>
      <c r="K17" s="201">
        <f t="shared" si="3"/>
        <v>-213</v>
      </c>
      <c r="L17" s="201">
        <v>22</v>
      </c>
      <c r="M17" s="201">
        <v>9</v>
      </c>
      <c r="N17" s="201">
        <v>13</v>
      </c>
      <c r="O17" s="201" t="s">
        <v>479</v>
      </c>
      <c r="P17" s="201" t="s">
        <v>479</v>
      </c>
      <c r="Q17" s="201" t="s">
        <v>479</v>
      </c>
      <c r="R17" s="201" t="s">
        <v>479</v>
      </c>
      <c r="S17" s="201" t="s">
        <v>479</v>
      </c>
      <c r="T17" s="201" t="s">
        <v>479</v>
      </c>
      <c r="U17" s="201" t="s">
        <v>479</v>
      </c>
      <c r="V17" s="201" t="s">
        <v>479</v>
      </c>
      <c r="W17" s="201" t="s">
        <v>479</v>
      </c>
      <c r="X17" s="201">
        <v>7</v>
      </c>
      <c r="Y17" s="201">
        <v>6</v>
      </c>
      <c r="Z17" s="201">
        <v>1</v>
      </c>
      <c r="AA17" s="201">
        <v>117</v>
      </c>
      <c r="AB17" s="201">
        <v>40</v>
      </c>
    </row>
    <row r="18" spans="1:28" ht="29.25" customHeight="1">
      <c r="A18" s="187" t="s">
        <v>182</v>
      </c>
      <c r="B18" s="203">
        <v>44660</v>
      </c>
      <c r="C18" s="201">
        <v>354</v>
      </c>
      <c r="D18" s="205">
        <v>188</v>
      </c>
      <c r="E18" s="205">
        <v>166</v>
      </c>
      <c r="F18" s="201">
        <v>459</v>
      </c>
      <c r="G18" s="201">
        <v>239</v>
      </c>
      <c r="H18" s="201">
        <v>220</v>
      </c>
      <c r="I18" s="201">
        <f t="shared" si="1"/>
        <v>-105</v>
      </c>
      <c r="J18" s="201">
        <f t="shared" si="2"/>
        <v>-51</v>
      </c>
      <c r="K18" s="201">
        <f t="shared" si="3"/>
        <v>-54</v>
      </c>
      <c r="L18" s="201">
        <v>33</v>
      </c>
      <c r="M18" s="201">
        <v>16</v>
      </c>
      <c r="N18" s="201">
        <v>17</v>
      </c>
      <c r="O18" s="201" t="s">
        <v>479</v>
      </c>
      <c r="P18" s="201" t="s">
        <v>479</v>
      </c>
      <c r="Q18" s="201" t="s">
        <v>479</v>
      </c>
      <c r="R18" s="201" t="s">
        <v>479</v>
      </c>
      <c r="S18" s="201" t="s">
        <v>479</v>
      </c>
      <c r="T18" s="201" t="s">
        <v>479</v>
      </c>
      <c r="U18" s="201">
        <v>1</v>
      </c>
      <c r="V18" s="201">
        <v>1</v>
      </c>
      <c r="W18" s="201" t="s">
        <v>479</v>
      </c>
      <c r="X18" s="201">
        <v>10</v>
      </c>
      <c r="Y18" s="201">
        <v>2</v>
      </c>
      <c r="Z18" s="201">
        <v>8</v>
      </c>
      <c r="AA18" s="201">
        <v>222</v>
      </c>
      <c r="AB18" s="201">
        <v>69</v>
      </c>
    </row>
    <row r="19" spans="1:28" ht="29.25" customHeight="1">
      <c r="A19" s="187" t="s">
        <v>183</v>
      </c>
      <c r="B19" s="203">
        <v>69450</v>
      </c>
      <c r="C19" s="201">
        <v>492</v>
      </c>
      <c r="D19" s="205">
        <v>264</v>
      </c>
      <c r="E19" s="205">
        <v>228</v>
      </c>
      <c r="F19" s="201">
        <v>884</v>
      </c>
      <c r="G19" s="201">
        <v>495</v>
      </c>
      <c r="H19" s="201">
        <v>389</v>
      </c>
      <c r="I19" s="201">
        <f t="shared" si="1"/>
        <v>-392</v>
      </c>
      <c r="J19" s="201">
        <f t="shared" si="2"/>
        <v>-231</v>
      </c>
      <c r="K19" s="201">
        <f t="shared" si="3"/>
        <v>-161</v>
      </c>
      <c r="L19" s="201">
        <v>53</v>
      </c>
      <c r="M19" s="201">
        <v>29</v>
      </c>
      <c r="N19" s="201">
        <v>24</v>
      </c>
      <c r="O19" s="201">
        <v>1</v>
      </c>
      <c r="P19" s="201">
        <v>1</v>
      </c>
      <c r="Q19" s="201" t="s">
        <v>479</v>
      </c>
      <c r="R19" s="201" t="s">
        <v>479</v>
      </c>
      <c r="S19" s="201" t="s">
        <v>479</v>
      </c>
      <c r="T19" s="201" t="s">
        <v>479</v>
      </c>
      <c r="U19" s="201" t="s">
        <v>479</v>
      </c>
      <c r="V19" s="201" t="s">
        <v>479</v>
      </c>
      <c r="W19" s="201" t="s">
        <v>479</v>
      </c>
      <c r="X19" s="201">
        <v>16</v>
      </c>
      <c r="Y19" s="201">
        <v>5</v>
      </c>
      <c r="Z19" s="201">
        <v>11</v>
      </c>
      <c r="AA19" s="201">
        <v>274</v>
      </c>
      <c r="AB19" s="201">
        <v>111</v>
      </c>
    </row>
    <row r="20" spans="1:28" ht="29.25" customHeight="1">
      <c r="A20" s="187" t="s">
        <v>184</v>
      </c>
      <c r="B20" s="203">
        <v>23080</v>
      </c>
      <c r="C20" s="201">
        <v>165</v>
      </c>
      <c r="D20" s="205">
        <v>77</v>
      </c>
      <c r="E20" s="205">
        <v>88</v>
      </c>
      <c r="F20" s="201">
        <v>344</v>
      </c>
      <c r="G20" s="201">
        <v>164</v>
      </c>
      <c r="H20" s="201">
        <v>180</v>
      </c>
      <c r="I20" s="201">
        <f t="shared" si="1"/>
        <v>-179</v>
      </c>
      <c r="J20" s="201">
        <f t="shared" si="2"/>
        <v>-87</v>
      </c>
      <c r="K20" s="201">
        <f t="shared" si="3"/>
        <v>-92</v>
      </c>
      <c r="L20" s="201">
        <v>9</v>
      </c>
      <c r="M20" s="201">
        <v>2</v>
      </c>
      <c r="N20" s="201">
        <v>7</v>
      </c>
      <c r="O20" s="201" t="s">
        <v>479</v>
      </c>
      <c r="P20" s="201" t="s">
        <v>479</v>
      </c>
      <c r="Q20" s="201" t="s">
        <v>479</v>
      </c>
      <c r="R20" s="201" t="s">
        <v>479</v>
      </c>
      <c r="S20" s="201" t="s">
        <v>479</v>
      </c>
      <c r="T20" s="201" t="s">
        <v>479</v>
      </c>
      <c r="U20" s="201">
        <v>2</v>
      </c>
      <c r="V20" s="201">
        <v>2</v>
      </c>
      <c r="W20" s="201" t="s">
        <v>479</v>
      </c>
      <c r="X20" s="201">
        <v>9</v>
      </c>
      <c r="Y20" s="201">
        <v>5</v>
      </c>
      <c r="Z20" s="201">
        <v>4</v>
      </c>
      <c r="AA20" s="201">
        <v>108</v>
      </c>
      <c r="AB20" s="201">
        <v>32</v>
      </c>
    </row>
    <row r="21" spans="1:28" ht="29.25" customHeight="1">
      <c r="A21" s="187" t="s">
        <v>185</v>
      </c>
      <c r="B21" s="203">
        <v>74480</v>
      </c>
      <c r="C21" s="201">
        <v>552</v>
      </c>
      <c r="D21" s="205">
        <v>292</v>
      </c>
      <c r="E21" s="205">
        <v>260</v>
      </c>
      <c r="F21" s="201">
        <v>1054</v>
      </c>
      <c r="G21" s="201">
        <v>572</v>
      </c>
      <c r="H21" s="201">
        <v>482</v>
      </c>
      <c r="I21" s="201">
        <f t="shared" si="1"/>
        <v>-502</v>
      </c>
      <c r="J21" s="201">
        <f t="shared" si="2"/>
        <v>-280</v>
      </c>
      <c r="K21" s="201">
        <f t="shared" si="3"/>
        <v>-222</v>
      </c>
      <c r="L21" s="201">
        <v>50</v>
      </c>
      <c r="M21" s="201">
        <v>23</v>
      </c>
      <c r="N21" s="201">
        <v>27</v>
      </c>
      <c r="O21" s="201">
        <v>3</v>
      </c>
      <c r="P21" s="201">
        <v>2</v>
      </c>
      <c r="Q21" s="201">
        <v>1</v>
      </c>
      <c r="R21" s="201">
        <v>2</v>
      </c>
      <c r="S21" s="201">
        <v>1</v>
      </c>
      <c r="T21" s="201">
        <v>1</v>
      </c>
      <c r="U21" s="201">
        <v>4</v>
      </c>
      <c r="V21" s="201">
        <v>2</v>
      </c>
      <c r="W21" s="201">
        <v>2</v>
      </c>
      <c r="X21" s="201">
        <v>22</v>
      </c>
      <c r="Y21" s="201">
        <v>6</v>
      </c>
      <c r="Z21" s="201">
        <v>16</v>
      </c>
      <c r="AA21" s="201">
        <v>321</v>
      </c>
      <c r="AB21" s="201">
        <v>138</v>
      </c>
    </row>
    <row r="22" spans="1:28" ht="29.25" customHeight="1">
      <c r="A22" s="187" t="s">
        <v>186</v>
      </c>
      <c r="B22" s="203">
        <v>25190</v>
      </c>
      <c r="C22" s="201">
        <v>135</v>
      </c>
      <c r="D22" s="205">
        <v>73</v>
      </c>
      <c r="E22" s="205">
        <v>62</v>
      </c>
      <c r="F22" s="201">
        <v>358</v>
      </c>
      <c r="G22" s="201">
        <v>184</v>
      </c>
      <c r="H22" s="201">
        <v>174</v>
      </c>
      <c r="I22" s="201">
        <f t="shared" si="1"/>
        <v>-223</v>
      </c>
      <c r="J22" s="201">
        <f t="shared" si="2"/>
        <v>-111</v>
      </c>
      <c r="K22" s="201">
        <f t="shared" si="3"/>
        <v>-112</v>
      </c>
      <c r="L22" s="201">
        <v>15</v>
      </c>
      <c r="M22" s="201">
        <v>5</v>
      </c>
      <c r="N22" s="201">
        <v>10</v>
      </c>
      <c r="O22" s="201" t="s">
        <v>479</v>
      </c>
      <c r="P22" s="201" t="s">
        <v>479</v>
      </c>
      <c r="Q22" s="201" t="s">
        <v>479</v>
      </c>
      <c r="R22" s="201" t="s">
        <v>479</v>
      </c>
      <c r="S22" s="201" t="s">
        <v>479</v>
      </c>
      <c r="T22" s="201" t="s">
        <v>479</v>
      </c>
      <c r="U22" s="201" t="s">
        <v>479</v>
      </c>
      <c r="V22" s="201" t="s">
        <v>479</v>
      </c>
      <c r="W22" s="201" t="s">
        <v>479</v>
      </c>
      <c r="X22" s="201">
        <v>4</v>
      </c>
      <c r="Y22" s="201">
        <v>1</v>
      </c>
      <c r="Z22" s="201">
        <v>3</v>
      </c>
      <c r="AA22" s="201">
        <v>105</v>
      </c>
      <c r="AB22" s="201">
        <v>39</v>
      </c>
    </row>
    <row r="23" spans="1:28" ht="29.25" customHeight="1">
      <c r="A23" s="187" t="s">
        <v>187</v>
      </c>
      <c r="B23" s="203">
        <v>120530</v>
      </c>
      <c r="C23" s="201">
        <v>748</v>
      </c>
      <c r="D23" s="205">
        <v>372</v>
      </c>
      <c r="E23" s="205">
        <v>376</v>
      </c>
      <c r="F23" s="201">
        <v>1516</v>
      </c>
      <c r="G23" s="201">
        <v>793</v>
      </c>
      <c r="H23" s="201">
        <v>723</v>
      </c>
      <c r="I23" s="201">
        <f t="shared" si="1"/>
        <v>-768</v>
      </c>
      <c r="J23" s="201">
        <f t="shared" si="2"/>
        <v>-421</v>
      </c>
      <c r="K23" s="201">
        <f t="shared" si="3"/>
        <v>-347</v>
      </c>
      <c r="L23" s="201">
        <v>77</v>
      </c>
      <c r="M23" s="201">
        <v>31</v>
      </c>
      <c r="N23" s="201">
        <v>46</v>
      </c>
      <c r="O23" s="201">
        <v>2</v>
      </c>
      <c r="P23" s="201">
        <v>1</v>
      </c>
      <c r="Q23" s="201">
        <v>1</v>
      </c>
      <c r="R23" s="201">
        <v>1</v>
      </c>
      <c r="S23" s="201" t="s">
        <v>479</v>
      </c>
      <c r="T23" s="201">
        <v>1</v>
      </c>
      <c r="U23" s="201">
        <v>3</v>
      </c>
      <c r="V23" s="201">
        <v>2</v>
      </c>
      <c r="W23" s="201">
        <v>1</v>
      </c>
      <c r="X23" s="201">
        <v>18</v>
      </c>
      <c r="Y23" s="201">
        <v>4</v>
      </c>
      <c r="Z23" s="201">
        <v>14</v>
      </c>
      <c r="AA23" s="201">
        <v>458</v>
      </c>
      <c r="AB23" s="201">
        <v>274</v>
      </c>
    </row>
    <row r="24" spans="1:28" ht="29.25" customHeight="1">
      <c r="A24" s="187" t="s">
        <v>188</v>
      </c>
      <c r="B24" s="203">
        <v>39400</v>
      </c>
      <c r="C24" s="201">
        <v>256</v>
      </c>
      <c r="D24" s="205">
        <v>125</v>
      </c>
      <c r="E24" s="205">
        <v>131</v>
      </c>
      <c r="F24" s="201">
        <v>564</v>
      </c>
      <c r="G24" s="201">
        <v>296</v>
      </c>
      <c r="H24" s="201">
        <v>268</v>
      </c>
      <c r="I24" s="201">
        <f t="shared" si="1"/>
        <v>-308</v>
      </c>
      <c r="J24" s="201">
        <f t="shared" si="2"/>
        <v>-171</v>
      </c>
      <c r="K24" s="201">
        <f t="shared" si="3"/>
        <v>-137</v>
      </c>
      <c r="L24" s="201">
        <v>19</v>
      </c>
      <c r="M24" s="201">
        <v>9</v>
      </c>
      <c r="N24" s="201">
        <v>10</v>
      </c>
      <c r="O24" s="201" t="s">
        <v>479</v>
      </c>
      <c r="P24" s="201" t="s">
        <v>479</v>
      </c>
      <c r="Q24" s="201" t="s">
        <v>479</v>
      </c>
      <c r="R24" s="201" t="s">
        <v>479</v>
      </c>
      <c r="S24" s="201" t="s">
        <v>479</v>
      </c>
      <c r="T24" s="201" t="s">
        <v>479</v>
      </c>
      <c r="U24" s="201">
        <v>1</v>
      </c>
      <c r="V24" s="201">
        <v>1</v>
      </c>
      <c r="W24" s="201" t="s">
        <v>479</v>
      </c>
      <c r="X24" s="201">
        <v>8</v>
      </c>
      <c r="Y24" s="201">
        <v>5</v>
      </c>
      <c r="Z24" s="201">
        <v>3</v>
      </c>
      <c r="AA24" s="201">
        <v>141</v>
      </c>
      <c r="AB24" s="201">
        <v>58</v>
      </c>
    </row>
    <row r="25" spans="1:28" ht="29.25" customHeight="1">
      <c r="A25" s="187" t="s">
        <v>189</v>
      </c>
      <c r="B25" s="203">
        <v>196030</v>
      </c>
      <c r="C25" s="201">
        <v>1302</v>
      </c>
      <c r="D25" s="205">
        <v>634</v>
      </c>
      <c r="E25" s="205">
        <v>668</v>
      </c>
      <c r="F25" s="201">
        <v>2689</v>
      </c>
      <c r="G25" s="201">
        <v>1373</v>
      </c>
      <c r="H25" s="201">
        <v>1316</v>
      </c>
      <c r="I25" s="201">
        <f t="shared" si="1"/>
        <v>-1387</v>
      </c>
      <c r="J25" s="201">
        <f t="shared" si="2"/>
        <v>-739</v>
      </c>
      <c r="K25" s="201">
        <f t="shared" si="3"/>
        <v>-648</v>
      </c>
      <c r="L25" s="201">
        <v>143</v>
      </c>
      <c r="M25" s="201">
        <v>59</v>
      </c>
      <c r="N25" s="201">
        <v>84</v>
      </c>
      <c r="O25" s="201">
        <v>3</v>
      </c>
      <c r="P25" s="201">
        <v>1</v>
      </c>
      <c r="Q25" s="201">
        <v>2</v>
      </c>
      <c r="R25" s="201">
        <v>1</v>
      </c>
      <c r="S25" s="201" t="s">
        <v>479</v>
      </c>
      <c r="T25" s="201">
        <v>1</v>
      </c>
      <c r="U25" s="201">
        <v>3</v>
      </c>
      <c r="V25" s="201">
        <v>3</v>
      </c>
      <c r="W25" s="201" t="s">
        <v>479</v>
      </c>
      <c r="X25" s="201">
        <v>32</v>
      </c>
      <c r="Y25" s="201">
        <v>11</v>
      </c>
      <c r="Z25" s="201">
        <v>21</v>
      </c>
      <c r="AA25" s="201">
        <v>830</v>
      </c>
      <c r="AB25" s="201">
        <v>374</v>
      </c>
    </row>
    <row r="26" spans="1:28" ht="29.25" customHeight="1">
      <c r="A26" s="187" t="s">
        <v>190</v>
      </c>
      <c r="B26" s="203">
        <v>214150</v>
      </c>
      <c r="C26" s="201">
        <v>1707</v>
      </c>
      <c r="D26" s="205">
        <v>906</v>
      </c>
      <c r="E26" s="205">
        <v>801</v>
      </c>
      <c r="F26" s="201">
        <v>2265</v>
      </c>
      <c r="G26" s="201">
        <v>1212</v>
      </c>
      <c r="H26" s="201">
        <v>1053</v>
      </c>
      <c r="I26" s="201">
        <f t="shared" si="1"/>
        <v>-558</v>
      </c>
      <c r="J26" s="201">
        <f t="shared" si="2"/>
        <v>-306</v>
      </c>
      <c r="K26" s="201">
        <f t="shared" si="3"/>
        <v>-252</v>
      </c>
      <c r="L26" s="201">
        <v>150</v>
      </c>
      <c r="M26" s="201">
        <v>65</v>
      </c>
      <c r="N26" s="201">
        <v>85</v>
      </c>
      <c r="O26" s="201">
        <v>8</v>
      </c>
      <c r="P26" s="201">
        <v>7</v>
      </c>
      <c r="Q26" s="201">
        <v>1</v>
      </c>
      <c r="R26" s="201">
        <v>2</v>
      </c>
      <c r="S26" s="201">
        <v>2</v>
      </c>
      <c r="T26" s="201" t="s">
        <v>479</v>
      </c>
      <c r="U26" s="201">
        <v>10</v>
      </c>
      <c r="V26" s="201">
        <v>9</v>
      </c>
      <c r="W26" s="201">
        <v>1</v>
      </c>
      <c r="X26" s="201">
        <v>55</v>
      </c>
      <c r="Y26" s="201">
        <v>22</v>
      </c>
      <c r="Z26" s="201">
        <v>33</v>
      </c>
      <c r="AA26" s="201">
        <v>1161</v>
      </c>
      <c r="AB26" s="201">
        <v>541</v>
      </c>
    </row>
    <row r="27" spans="1:28" ht="29.25" customHeight="1">
      <c r="A27" s="187" t="s">
        <v>191</v>
      </c>
      <c r="B27" s="203">
        <v>23790</v>
      </c>
      <c r="C27" s="201">
        <v>164</v>
      </c>
      <c r="D27" s="205">
        <v>82</v>
      </c>
      <c r="E27" s="205">
        <v>82</v>
      </c>
      <c r="F27" s="201">
        <v>294</v>
      </c>
      <c r="G27" s="201">
        <v>162</v>
      </c>
      <c r="H27" s="201">
        <v>132</v>
      </c>
      <c r="I27" s="201">
        <f t="shared" si="1"/>
        <v>-130</v>
      </c>
      <c r="J27" s="201">
        <f t="shared" si="2"/>
        <v>-80</v>
      </c>
      <c r="K27" s="201">
        <f t="shared" si="3"/>
        <v>-50</v>
      </c>
      <c r="L27" s="201">
        <v>13</v>
      </c>
      <c r="M27" s="201">
        <v>7</v>
      </c>
      <c r="N27" s="201">
        <v>6</v>
      </c>
      <c r="O27" s="201" t="s">
        <v>479</v>
      </c>
      <c r="P27" s="201" t="s">
        <v>479</v>
      </c>
      <c r="Q27" s="201" t="s">
        <v>479</v>
      </c>
      <c r="R27" s="201" t="s">
        <v>479</v>
      </c>
      <c r="S27" s="201" t="s">
        <v>479</v>
      </c>
      <c r="T27" s="201" t="s">
        <v>479</v>
      </c>
      <c r="U27" s="201" t="s">
        <v>479</v>
      </c>
      <c r="V27" s="201" t="s">
        <v>479</v>
      </c>
      <c r="W27" s="201" t="s">
        <v>479</v>
      </c>
      <c r="X27" s="201">
        <v>7</v>
      </c>
      <c r="Y27" s="201">
        <v>4</v>
      </c>
      <c r="Z27" s="201">
        <v>3</v>
      </c>
      <c r="AA27" s="201">
        <v>100</v>
      </c>
      <c r="AB27" s="201">
        <v>38</v>
      </c>
    </row>
    <row r="28" spans="1:28" ht="29.25" customHeight="1">
      <c r="A28" s="187" t="s">
        <v>192</v>
      </c>
      <c r="B28" s="203">
        <v>48880</v>
      </c>
      <c r="C28" s="201">
        <v>409</v>
      </c>
      <c r="D28" s="205">
        <v>209</v>
      </c>
      <c r="E28" s="205">
        <v>200</v>
      </c>
      <c r="F28" s="201">
        <v>682</v>
      </c>
      <c r="G28" s="201">
        <v>373</v>
      </c>
      <c r="H28" s="201">
        <v>309</v>
      </c>
      <c r="I28" s="201">
        <f t="shared" si="1"/>
        <v>-273</v>
      </c>
      <c r="J28" s="201">
        <f t="shared" si="2"/>
        <v>-164</v>
      </c>
      <c r="K28" s="201">
        <f t="shared" si="3"/>
        <v>-109</v>
      </c>
      <c r="L28" s="201">
        <v>32</v>
      </c>
      <c r="M28" s="201">
        <v>13</v>
      </c>
      <c r="N28" s="201">
        <v>19</v>
      </c>
      <c r="O28" s="201">
        <v>1</v>
      </c>
      <c r="P28" s="201" t="s">
        <v>479</v>
      </c>
      <c r="Q28" s="201">
        <v>1</v>
      </c>
      <c r="R28" s="201">
        <v>1</v>
      </c>
      <c r="S28" s="201" t="s">
        <v>479</v>
      </c>
      <c r="T28" s="201">
        <v>1</v>
      </c>
      <c r="U28" s="201">
        <v>3</v>
      </c>
      <c r="V28" s="201">
        <v>2</v>
      </c>
      <c r="W28" s="201">
        <v>1</v>
      </c>
      <c r="X28" s="201">
        <v>16</v>
      </c>
      <c r="Y28" s="201">
        <v>6</v>
      </c>
      <c r="Z28" s="201">
        <v>10</v>
      </c>
      <c r="AA28" s="201">
        <v>213</v>
      </c>
      <c r="AB28" s="201">
        <v>122</v>
      </c>
    </row>
    <row r="29" spans="1:28" ht="29.25" customHeight="1">
      <c r="A29" s="187" t="s">
        <v>193</v>
      </c>
      <c r="B29" s="203">
        <v>345840</v>
      </c>
      <c r="C29" s="201">
        <v>2757</v>
      </c>
      <c r="D29" s="205">
        <v>1370</v>
      </c>
      <c r="E29" s="205">
        <v>1387</v>
      </c>
      <c r="F29" s="201">
        <v>3555</v>
      </c>
      <c r="G29" s="201">
        <v>1909</v>
      </c>
      <c r="H29" s="201">
        <v>1646</v>
      </c>
      <c r="I29" s="201">
        <f t="shared" si="1"/>
        <v>-798</v>
      </c>
      <c r="J29" s="201">
        <f t="shared" si="2"/>
        <v>-539</v>
      </c>
      <c r="K29" s="201">
        <f t="shared" si="3"/>
        <v>-259</v>
      </c>
      <c r="L29" s="201">
        <v>256</v>
      </c>
      <c r="M29" s="201">
        <v>114</v>
      </c>
      <c r="N29" s="201">
        <v>142</v>
      </c>
      <c r="O29" s="201">
        <v>6</v>
      </c>
      <c r="P29" s="201">
        <v>3</v>
      </c>
      <c r="Q29" s="201">
        <v>3</v>
      </c>
      <c r="R29" s="201">
        <v>3</v>
      </c>
      <c r="S29" s="201">
        <v>2</v>
      </c>
      <c r="T29" s="201">
        <v>1</v>
      </c>
      <c r="U29" s="201">
        <v>12</v>
      </c>
      <c r="V29" s="201">
        <v>10</v>
      </c>
      <c r="W29" s="201">
        <v>2</v>
      </c>
      <c r="X29" s="201">
        <v>64</v>
      </c>
      <c r="Y29" s="201">
        <v>44</v>
      </c>
      <c r="Z29" s="201">
        <v>20</v>
      </c>
      <c r="AA29" s="201">
        <v>1686</v>
      </c>
      <c r="AB29" s="201">
        <v>676</v>
      </c>
    </row>
    <row r="30" spans="1:28" ht="29.25" customHeight="1">
      <c r="A30" s="187" t="s">
        <v>194</v>
      </c>
      <c r="B30" s="203">
        <v>242190</v>
      </c>
      <c r="C30" s="201">
        <v>1667</v>
      </c>
      <c r="D30" s="205">
        <v>887</v>
      </c>
      <c r="E30" s="205">
        <v>780</v>
      </c>
      <c r="F30" s="201">
        <v>2803</v>
      </c>
      <c r="G30" s="201">
        <v>1518</v>
      </c>
      <c r="H30" s="201">
        <v>1285</v>
      </c>
      <c r="I30" s="201">
        <f t="shared" si="1"/>
        <v>-1136</v>
      </c>
      <c r="J30" s="201">
        <f t="shared" si="2"/>
        <v>-631</v>
      </c>
      <c r="K30" s="201">
        <f t="shared" si="3"/>
        <v>-505</v>
      </c>
      <c r="L30" s="201">
        <v>154</v>
      </c>
      <c r="M30" s="201">
        <v>67</v>
      </c>
      <c r="N30" s="201">
        <v>87</v>
      </c>
      <c r="O30" s="201">
        <v>1</v>
      </c>
      <c r="P30" s="201">
        <v>1</v>
      </c>
      <c r="Q30" s="201" t="s">
        <v>479</v>
      </c>
      <c r="R30" s="201" t="s">
        <v>479</v>
      </c>
      <c r="S30" s="201" t="s">
        <v>479</v>
      </c>
      <c r="T30" s="201" t="s">
        <v>479</v>
      </c>
      <c r="U30" s="201">
        <v>2</v>
      </c>
      <c r="V30" s="201">
        <v>2</v>
      </c>
      <c r="W30" s="201" t="s">
        <v>479</v>
      </c>
      <c r="X30" s="201">
        <v>35</v>
      </c>
      <c r="Y30" s="201">
        <v>24</v>
      </c>
      <c r="Z30" s="201">
        <v>11</v>
      </c>
      <c r="AA30" s="201">
        <v>1064</v>
      </c>
      <c r="AB30" s="201">
        <v>584</v>
      </c>
    </row>
    <row r="31" spans="1:28" ht="29.25" customHeight="1">
      <c r="A31" s="187" t="s">
        <v>195</v>
      </c>
      <c r="B31" s="203">
        <v>28050</v>
      </c>
      <c r="C31" s="201">
        <v>194</v>
      </c>
      <c r="D31" s="205">
        <v>92</v>
      </c>
      <c r="E31" s="205">
        <v>102</v>
      </c>
      <c r="F31" s="201">
        <v>342</v>
      </c>
      <c r="G31" s="201">
        <v>192</v>
      </c>
      <c r="H31" s="201">
        <v>150</v>
      </c>
      <c r="I31" s="201">
        <f t="shared" si="1"/>
        <v>-148</v>
      </c>
      <c r="J31" s="201">
        <f t="shared" si="2"/>
        <v>-100</v>
      </c>
      <c r="K31" s="201">
        <f t="shared" si="3"/>
        <v>-48</v>
      </c>
      <c r="L31" s="201">
        <v>26</v>
      </c>
      <c r="M31" s="201">
        <v>8</v>
      </c>
      <c r="N31" s="201">
        <v>18</v>
      </c>
      <c r="O31" s="201" t="s">
        <v>479</v>
      </c>
      <c r="P31" s="201" t="s">
        <v>479</v>
      </c>
      <c r="Q31" s="201" t="s">
        <v>479</v>
      </c>
      <c r="R31" s="201" t="s">
        <v>479</v>
      </c>
      <c r="S31" s="201" t="s">
        <v>479</v>
      </c>
      <c r="T31" s="201" t="s">
        <v>479</v>
      </c>
      <c r="U31" s="201">
        <v>1</v>
      </c>
      <c r="V31" s="201">
        <v>1</v>
      </c>
      <c r="W31" s="201" t="s">
        <v>479</v>
      </c>
      <c r="X31" s="201">
        <v>8</v>
      </c>
      <c r="Y31" s="201">
        <v>6</v>
      </c>
      <c r="Z31" s="201">
        <v>2</v>
      </c>
      <c r="AA31" s="201">
        <v>135</v>
      </c>
      <c r="AB31" s="201">
        <v>60</v>
      </c>
    </row>
    <row r="32" spans="1:28" ht="29.25" customHeight="1">
      <c r="A32" s="187" t="s">
        <v>196</v>
      </c>
      <c r="B32" s="203">
        <v>50810</v>
      </c>
      <c r="C32" s="201">
        <v>533</v>
      </c>
      <c r="D32" s="205">
        <v>266</v>
      </c>
      <c r="E32" s="205">
        <v>267</v>
      </c>
      <c r="F32" s="201">
        <v>488</v>
      </c>
      <c r="G32" s="201">
        <v>257</v>
      </c>
      <c r="H32" s="201">
        <v>231</v>
      </c>
      <c r="I32" s="201">
        <f t="shared" si="1"/>
        <v>45</v>
      </c>
      <c r="J32" s="201">
        <f t="shared" si="2"/>
        <v>9</v>
      </c>
      <c r="K32" s="201">
        <f t="shared" si="3"/>
        <v>36</v>
      </c>
      <c r="L32" s="201">
        <v>49</v>
      </c>
      <c r="M32" s="201">
        <v>28</v>
      </c>
      <c r="N32" s="201">
        <v>21</v>
      </c>
      <c r="O32" s="201">
        <v>2</v>
      </c>
      <c r="P32" s="201">
        <v>1</v>
      </c>
      <c r="Q32" s="201">
        <v>1</v>
      </c>
      <c r="R32" s="201">
        <v>1</v>
      </c>
      <c r="S32" s="201" t="s">
        <v>479</v>
      </c>
      <c r="T32" s="201">
        <v>1</v>
      </c>
      <c r="U32" s="201">
        <v>3</v>
      </c>
      <c r="V32" s="201">
        <v>3</v>
      </c>
      <c r="W32" s="201" t="s">
        <v>479</v>
      </c>
      <c r="X32" s="201">
        <v>10</v>
      </c>
      <c r="Y32" s="201">
        <v>5</v>
      </c>
      <c r="Z32" s="201">
        <v>5</v>
      </c>
      <c r="AA32" s="201">
        <v>289</v>
      </c>
      <c r="AB32" s="201">
        <v>117</v>
      </c>
    </row>
    <row r="33" spans="1:28" ht="29.25" customHeight="1">
      <c r="A33" s="187" t="s">
        <v>197</v>
      </c>
      <c r="B33" s="203">
        <v>70220</v>
      </c>
      <c r="C33" s="201">
        <v>525</v>
      </c>
      <c r="D33" s="205">
        <v>264</v>
      </c>
      <c r="E33" s="205">
        <v>261</v>
      </c>
      <c r="F33" s="201">
        <v>787</v>
      </c>
      <c r="G33" s="201">
        <v>401</v>
      </c>
      <c r="H33" s="201">
        <v>386</v>
      </c>
      <c r="I33" s="201">
        <f t="shared" si="1"/>
        <v>-262</v>
      </c>
      <c r="J33" s="201">
        <f t="shared" si="2"/>
        <v>-137</v>
      </c>
      <c r="K33" s="201">
        <f t="shared" si="3"/>
        <v>-125</v>
      </c>
      <c r="L33" s="201">
        <v>53</v>
      </c>
      <c r="M33" s="201">
        <v>25</v>
      </c>
      <c r="N33" s="201">
        <v>28</v>
      </c>
      <c r="O33" s="201" t="s">
        <v>479</v>
      </c>
      <c r="P33" s="201" t="s">
        <v>479</v>
      </c>
      <c r="Q33" s="201" t="s">
        <v>479</v>
      </c>
      <c r="R33" s="201" t="s">
        <v>479</v>
      </c>
      <c r="S33" s="201" t="s">
        <v>479</v>
      </c>
      <c r="T33" s="201" t="s">
        <v>479</v>
      </c>
      <c r="U33" s="201">
        <v>1</v>
      </c>
      <c r="V33" s="201">
        <v>1</v>
      </c>
      <c r="W33" s="201" t="s">
        <v>479</v>
      </c>
      <c r="X33" s="201">
        <v>13</v>
      </c>
      <c r="Y33" s="201">
        <v>10</v>
      </c>
      <c r="Z33" s="201">
        <v>3</v>
      </c>
      <c r="AA33" s="201">
        <v>297</v>
      </c>
      <c r="AB33" s="201">
        <v>129</v>
      </c>
    </row>
    <row r="34" spans="1:28" ht="29.25" customHeight="1">
      <c r="A34" s="187" t="s">
        <v>198</v>
      </c>
      <c r="B34" s="203">
        <v>159170</v>
      </c>
      <c r="C34" s="201">
        <v>1180</v>
      </c>
      <c r="D34" s="205">
        <v>595</v>
      </c>
      <c r="E34" s="205">
        <v>585</v>
      </c>
      <c r="F34" s="201">
        <v>1860</v>
      </c>
      <c r="G34" s="201">
        <v>1006</v>
      </c>
      <c r="H34" s="201">
        <v>854</v>
      </c>
      <c r="I34" s="201">
        <f t="shared" si="1"/>
        <v>-680</v>
      </c>
      <c r="J34" s="201">
        <f t="shared" si="2"/>
        <v>-411</v>
      </c>
      <c r="K34" s="201">
        <f t="shared" si="3"/>
        <v>-269</v>
      </c>
      <c r="L34" s="201">
        <v>138</v>
      </c>
      <c r="M34" s="201">
        <v>67</v>
      </c>
      <c r="N34" s="201">
        <v>71</v>
      </c>
      <c r="O34" s="201">
        <v>3</v>
      </c>
      <c r="P34" s="201">
        <v>1</v>
      </c>
      <c r="Q34" s="201">
        <v>2</v>
      </c>
      <c r="R34" s="201">
        <v>3</v>
      </c>
      <c r="S34" s="201">
        <v>1</v>
      </c>
      <c r="T34" s="201">
        <v>2</v>
      </c>
      <c r="U34" s="201">
        <v>7</v>
      </c>
      <c r="V34" s="201">
        <v>4</v>
      </c>
      <c r="W34" s="201">
        <v>3</v>
      </c>
      <c r="X34" s="201">
        <v>47</v>
      </c>
      <c r="Y34" s="201">
        <v>12</v>
      </c>
      <c r="Z34" s="201">
        <v>35</v>
      </c>
      <c r="AA34" s="201">
        <v>733</v>
      </c>
      <c r="AB34" s="201">
        <v>328</v>
      </c>
    </row>
    <row r="35" spans="1:28" ht="29.25" customHeight="1">
      <c r="A35" s="187" t="s">
        <v>199</v>
      </c>
      <c r="B35" s="203">
        <v>73420</v>
      </c>
      <c r="C35" s="201">
        <v>497</v>
      </c>
      <c r="D35" s="205">
        <v>255</v>
      </c>
      <c r="E35" s="205">
        <v>242</v>
      </c>
      <c r="F35" s="201">
        <v>975</v>
      </c>
      <c r="G35" s="201">
        <v>510</v>
      </c>
      <c r="H35" s="201">
        <v>465</v>
      </c>
      <c r="I35" s="201">
        <f t="shared" si="1"/>
        <v>-478</v>
      </c>
      <c r="J35" s="201">
        <f t="shared" si="2"/>
        <v>-255</v>
      </c>
      <c r="K35" s="201">
        <f t="shared" si="3"/>
        <v>-223</v>
      </c>
      <c r="L35" s="201">
        <v>60</v>
      </c>
      <c r="M35" s="201">
        <v>27</v>
      </c>
      <c r="N35" s="201">
        <v>33</v>
      </c>
      <c r="O35" s="201" t="s">
        <v>479</v>
      </c>
      <c r="P35" s="201" t="s">
        <v>479</v>
      </c>
      <c r="Q35" s="201" t="s">
        <v>479</v>
      </c>
      <c r="R35" s="201" t="s">
        <v>479</v>
      </c>
      <c r="S35" s="201" t="s">
        <v>479</v>
      </c>
      <c r="T35" s="201" t="s">
        <v>479</v>
      </c>
      <c r="U35" s="201" t="s">
        <v>479</v>
      </c>
      <c r="V35" s="201" t="s">
        <v>479</v>
      </c>
      <c r="W35" s="201" t="s">
        <v>479</v>
      </c>
      <c r="X35" s="201">
        <v>9</v>
      </c>
      <c r="Y35" s="201">
        <v>3</v>
      </c>
      <c r="Z35" s="201">
        <v>6</v>
      </c>
      <c r="AA35" s="201">
        <v>312</v>
      </c>
      <c r="AB35" s="201">
        <v>128</v>
      </c>
    </row>
    <row r="36" spans="1:28" ht="29.25" customHeight="1">
      <c r="A36" s="187" t="s">
        <v>200</v>
      </c>
      <c r="B36" s="203">
        <v>70450</v>
      </c>
      <c r="C36" s="201">
        <v>514</v>
      </c>
      <c r="D36" s="205">
        <v>272</v>
      </c>
      <c r="E36" s="205">
        <v>242</v>
      </c>
      <c r="F36" s="201">
        <v>930</v>
      </c>
      <c r="G36" s="201">
        <v>478</v>
      </c>
      <c r="H36" s="201">
        <v>452</v>
      </c>
      <c r="I36" s="201">
        <f t="shared" si="1"/>
        <v>-416</v>
      </c>
      <c r="J36" s="201">
        <f t="shared" si="2"/>
        <v>-206</v>
      </c>
      <c r="K36" s="201">
        <f t="shared" si="3"/>
        <v>-210</v>
      </c>
      <c r="L36" s="201">
        <v>47</v>
      </c>
      <c r="M36" s="201">
        <v>24</v>
      </c>
      <c r="N36" s="201">
        <v>23</v>
      </c>
      <c r="O36" s="201">
        <v>1</v>
      </c>
      <c r="P36" s="201" t="s">
        <v>479</v>
      </c>
      <c r="Q36" s="201">
        <v>1</v>
      </c>
      <c r="R36" s="201">
        <v>1</v>
      </c>
      <c r="S36" s="201" t="s">
        <v>479</v>
      </c>
      <c r="T36" s="201">
        <v>1</v>
      </c>
      <c r="U36" s="201">
        <v>1</v>
      </c>
      <c r="V36" s="201">
        <v>1</v>
      </c>
      <c r="W36" s="201" t="s">
        <v>479</v>
      </c>
      <c r="X36" s="201">
        <v>11</v>
      </c>
      <c r="Y36" s="201">
        <v>4</v>
      </c>
      <c r="Z36" s="201">
        <v>7</v>
      </c>
      <c r="AA36" s="201">
        <v>328</v>
      </c>
      <c r="AB36" s="201">
        <v>127</v>
      </c>
    </row>
    <row r="37" spans="1:28" ht="29.25" customHeight="1">
      <c r="A37" s="187" t="s">
        <v>201</v>
      </c>
      <c r="B37" s="203">
        <v>50810</v>
      </c>
      <c r="C37" s="201">
        <v>343</v>
      </c>
      <c r="D37" s="205">
        <v>177</v>
      </c>
      <c r="E37" s="205">
        <v>166</v>
      </c>
      <c r="F37" s="201">
        <v>680</v>
      </c>
      <c r="G37" s="201">
        <v>366</v>
      </c>
      <c r="H37" s="201">
        <v>314</v>
      </c>
      <c r="I37" s="201">
        <f t="shared" si="1"/>
        <v>-337</v>
      </c>
      <c r="J37" s="201">
        <f t="shared" si="2"/>
        <v>-189</v>
      </c>
      <c r="K37" s="201">
        <f t="shared" si="3"/>
        <v>-148</v>
      </c>
      <c r="L37" s="201">
        <v>38</v>
      </c>
      <c r="M37" s="201">
        <v>17</v>
      </c>
      <c r="N37" s="201">
        <v>21</v>
      </c>
      <c r="O37" s="201" t="s">
        <v>479</v>
      </c>
      <c r="P37" s="201" t="s">
        <v>479</v>
      </c>
      <c r="Q37" s="201" t="s">
        <v>479</v>
      </c>
      <c r="R37" s="201" t="s">
        <v>479</v>
      </c>
      <c r="S37" s="201" t="s">
        <v>479</v>
      </c>
      <c r="T37" s="201" t="s">
        <v>479</v>
      </c>
      <c r="U37" s="201" t="s">
        <v>479</v>
      </c>
      <c r="V37" s="201" t="s">
        <v>479</v>
      </c>
      <c r="W37" s="201" t="s">
        <v>479</v>
      </c>
      <c r="X37" s="201">
        <v>5</v>
      </c>
      <c r="Y37" s="201" t="s">
        <v>479</v>
      </c>
      <c r="Z37" s="201">
        <v>5</v>
      </c>
      <c r="AA37" s="201">
        <v>215</v>
      </c>
      <c r="AB37" s="201">
        <v>85</v>
      </c>
    </row>
    <row r="38" spans="1:28" ht="29.25" customHeight="1">
      <c r="A38" s="206" t="s">
        <v>202</v>
      </c>
      <c r="B38" s="207">
        <v>55370</v>
      </c>
      <c r="C38" s="208">
        <v>288</v>
      </c>
      <c r="D38" s="209">
        <v>145</v>
      </c>
      <c r="E38" s="209">
        <v>143</v>
      </c>
      <c r="F38" s="208">
        <v>715</v>
      </c>
      <c r="G38" s="208">
        <v>395</v>
      </c>
      <c r="H38" s="208">
        <v>320</v>
      </c>
      <c r="I38" s="208">
        <f t="shared" si="1"/>
        <v>-427</v>
      </c>
      <c r="J38" s="208">
        <f t="shared" si="2"/>
        <v>-250</v>
      </c>
      <c r="K38" s="208">
        <f t="shared" si="3"/>
        <v>-177</v>
      </c>
      <c r="L38" s="208">
        <v>34</v>
      </c>
      <c r="M38" s="208">
        <v>11</v>
      </c>
      <c r="N38" s="208">
        <v>23</v>
      </c>
      <c r="O38" s="208" t="s">
        <v>479</v>
      </c>
      <c r="P38" s="208" t="s">
        <v>479</v>
      </c>
      <c r="Q38" s="208" t="s">
        <v>479</v>
      </c>
      <c r="R38" s="208" t="s">
        <v>479</v>
      </c>
      <c r="S38" s="208" t="s">
        <v>479</v>
      </c>
      <c r="T38" s="208" t="s">
        <v>479</v>
      </c>
      <c r="U38" s="208">
        <v>1</v>
      </c>
      <c r="V38" s="208">
        <v>1</v>
      </c>
      <c r="W38" s="208" t="s">
        <v>479</v>
      </c>
      <c r="X38" s="208">
        <v>13</v>
      </c>
      <c r="Y38" s="208">
        <v>5</v>
      </c>
      <c r="Z38" s="208">
        <v>8</v>
      </c>
      <c r="AA38" s="208">
        <v>172</v>
      </c>
      <c r="AB38" s="208">
        <v>84</v>
      </c>
    </row>
    <row r="39" spans="1:28" ht="25.5" customHeight="1">
      <c r="A39" s="132" t="s">
        <v>203</v>
      </c>
      <c r="M39" s="210"/>
      <c r="N39" s="210"/>
      <c r="P39" s="210"/>
      <c r="Q39" s="210"/>
      <c r="S39" s="210"/>
      <c r="T39" s="210"/>
      <c r="AA39" s="210"/>
      <c r="AB39" s="210"/>
    </row>
    <row r="40" spans="1:28">
      <c r="A40" s="132"/>
    </row>
  </sheetData>
  <mergeCells count="11">
    <mergeCell ref="AA2:AB2"/>
    <mergeCell ref="AA3:AB3"/>
    <mergeCell ref="U4:W4"/>
    <mergeCell ref="X4:Z4"/>
    <mergeCell ref="C4:E4"/>
    <mergeCell ref="F4:H4"/>
    <mergeCell ref="I4:K4"/>
    <mergeCell ref="L4:N4"/>
    <mergeCell ref="O4:Q4"/>
    <mergeCell ref="R4:T4"/>
    <mergeCell ref="B2:Y2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73" orientation="landscape" horizontalDpi="300" verticalDpi="300" r:id="rId1"/>
  <headerFooter alignWithMargins="0"/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225"/>
  <sheetViews>
    <sheetView view="pageBreakPreview" zoomScale="70" zoomScaleNormal="70" zoomScaleSheetLayoutView="70" workbookViewId="0">
      <pane xSplit="2" ySplit="6" topLeftCell="C49" activePane="bottomRight" state="frozen"/>
      <selection pane="topRight" activeCell="C1" sqref="C1"/>
      <selection pane="bottomLeft" activeCell="A7" sqref="A7"/>
      <selection pane="bottomRight" activeCell="R3" sqref="R3"/>
    </sheetView>
  </sheetViews>
  <sheetFormatPr defaultRowHeight="13.5"/>
  <cols>
    <col min="1" max="1" width="15.75" style="132" customWidth="1"/>
    <col min="2" max="2" width="12.625" style="132" customWidth="1"/>
    <col min="3" max="17" width="11.25" style="132" customWidth="1"/>
    <col min="18" max="20" width="11.25" style="169" customWidth="1"/>
    <col min="21" max="28" width="11.25" style="132" customWidth="1"/>
    <col min="29" max="16384" width="9" style="132"/>
  </cols>
  <sheetData>
    <row r="1" spans="1:28" ht="15" customHeight="1">
      <c r="A1" s="187"/>
    </row>
    <row r="2" spans="1:28" ht="24">
      <c r="A2" s="187"/>
      <c r="B2" s="383" t="s">
        <v>483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B2" s="153" t="s">
        <v>151</v>
      </c>
    </row>
    <row r="3" spans="1:28">
      <c r="A3" s="187"/>
      <c r="AB3" s="153" t="s">
        <v>448</v>
      </c>
    </row>
    <row r="4" spans="1:28" ht="15" customHeight="1">
      <c r="A4" s="214" t="s">
        <v>152</v>
      </c>
      <c r="B4" s="211" t="s">
        <v>153</v>
      </c>
      <c r="C4" s="386" t="s">
        <v>154</v>
      </c>
      <c r="D4" s="386"/>
      <c r="E4" s="386"/>
      <c r="F4" s="386" t="s">
        <v>155</v>
      </c>
      <c r="G4" s="386"/>
      <c r="H4" s="386"/>
      <c r="I4" s="386" t="s">
        <v>156</v>
      </c>
      <c r="J4" s="386"/>
      <c r="K4" s="386"/>
      <c r="L4" s="386" t="s">
        <v>476</v>
      </c>
      <c r="M4" s="386"/>
      <c r="N4" s="386"/>
      <c r="O4" s="386" t="s">
        <v>157</v>
      </c>
      <c r="P4" s="386"/>
      <c r="Q4" s="386"/>
      <c r="R4" s="387" t="s">
        <v>158</v>
      </c>
      <c r="S4" s="387"/>
      <c r="T4" s="387"/>
      <c r="U4" s="386" t="s">
        <v>159</v>
      </c>
      <c r="V4" s="386"/>
      <c r="W4" s="386"/>
      <c r="X4" s="386" t="s">
        <v>160</v>
      </c>
      <c r="Y4" s="386"/>
      <c r="Z4" s="386"/>
      <c r="AA4" s="190"/>
      <c r="AB4" s="191"/>
    </row>
    <row r="5" spans="1:28">
      <c r="A5" s="215" t="s">
        <v>204</v>
      </c>
      <c r="B5" s="233" t="s">
        <v>481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217"/>
      <c r="S5" s="217"/>
      <c r="T5" s="217"/>
      <c r="U5" s="190"/>
      <c r="V5" s="193" t="s">
        <v>162</v>
      </c>
      <c r="W5" s="193" t="s">
        <v>163</v>
      </c>
      <c r="X5" s="190"/>
      <c r="Y5" s="190"/>
      <c r="Z5" s="190"/>
      <c r="AA5" s="216" t="s">
        <v>164</v>
      </c>
      <c r="AB5" s="218" t="s">
        <v>165</v>
      </c>
    </row>
    <row r="6" spans="1:28" ht="15" customHeight="1">
      <c r="A6" s="206"/>
      <c r="B6" s="213" t="s">
        <v>166</v>
      </c>
      <c r="C6" s="197" t="s">
        <v>121</v>
      </c>
      <c r="D6" s="197" t="s">
        <v>38</v>
      </c>
      <c r="E6" s="197" t="s">
        <v>39</v>
      </c>
      <c r="F6" s="197" t="s">
        <v>121</v>
      </c>
      <c r="G6" s="197" t="s">
        <v>38</v>
      </c>
      <c r="H6" s="197" t="s">
        <v>39</v>
      </c>
      <c r="I6" s="197" t="s">
        <v>121</v>
      </c>
      <c r="J6" s="197" t="s">
        <v>38</v>
      </c>
      <c r="K6" s="197" t="s">
        <v>39</v>
      </c>
      <c r="L6" s="197" t="s">
        <v>121</v>
      </c>
      <c r="M6" s="197" t="s">
        <v>38</v>
      </c>
      <c r="N6" s="197" t="s">
        <v>39</v>
      </c>
      <c r="O6" s="197" t="s">
        <v>121</v>
      </c>
      <c r="P6" s="197" t="s">
        <v>38</v>
      </c>
      <c r="Q6" s="197" t="s">
        <v>39</v>
      </c>
      <c r="R6" s="219" t="s">
        <v>121</v>
      </c>
      <c r="S6" s="219" t="s">
        <v>38</v>
      </c>
      <c r="T6" s="219" t="s">
        <v>39</v>
      </c>
      <c r="U6" s="197" t="s">
        <v>121</v>
      </c>
      <c r="V6" s="198" t="s">
        <v>205</v>
      </c>
      <c r="W6" s="198" t="s">
        <v>168</v>
      </c>
      <c r="X6" s="197" t="s">
        <v>121</v>
      </c>
      <c r="Y6" s="197" t="s">
        <v>169</v>
      </c>
      <c r="Z6" s="197" t="s">
        <v>170</v>
      </c>
      <c r="AA6" s="197"/>
      <c r="AB6" s="199"/>
    </row>
    <row r="7" spans="1:28" s="8" customFormat="1" ht="26.25" customHeight="1">
      <c r="A7" s="223" t="s">
        <v>171</v>
      </c>
      <c r="B7" s="224">
        <v>125957000</v>
      </c>
      <c r="C7" s="225">
        <v>1037231</v>
      </c>
      <c r="D7" s="225">
        <v>531781</v>
      </c>
      <c r="E7" s="225">
        <v>505450</v>
      </c>
      <c r="F7" s="225">
        <v>1256359</v>
      </c>
      <c r="G7" s="225">
        <v>655526</v>
      </c>
      <c r="H7" s="225">
        <v>600833</v>
      </c>
      <c r="I7" s="225">
        <f>C7-F7</f>
        <v>-219128</v>
      </c>
      <c r="J7" s="225">
        <f t="shared" ref="J7:K7" si="0">D7-G7</f>
        <v>-123745</v>
      </c>
      <c r="K7" s="225">
        <f t="shared" si="0"/>
        <v>-95383</v>
      </c>
      <c r="L7" s="225">
        <v>99311</v>
      </c>
      <c r="M7" s="225">
        <v>45060</v>
      </c>
      <c r="N7" s="225">
        <v>54251</v>
      </c>
      <c r="O7" s="225">
        <v>2299</v>
      </c>
      <c r="P7" s="225">
        <v>1222</v>
      </c>
      <c r="Q7" s="225">
        <v>1077</v>
      </c>
      <c r="R7" s="226">
        <v>1065</v>
      </c>
      <c r="S7" s="226">
        <v>542</v>
      </c>
      <c r="T7" s="226">
        <v>523</v>
      </c>
      <c r="U7" s="225">
        <v>4133</v>
      </c>
      <c r="V7" s="225">
        <v>3343</v>
      </c>
      <c r="W7" s="225">
        <v>790</v>
      </c>
      <c r="X7" s="225">
        <v>24800</v>
      </c>
      <c r="Y7" s="225">
        <v>11448</v>
      </c>
      <c r="Z7" s="225">
        <v>13352</v>
      </c>
      <c r="AA7" s="225">
        <v>668869</v>
      </c>
      <c r="AB7" s="225">
        <v>235406</v>
      </c>
    </row>
    <row r="8" spans="1:28" s="9" customFormat="1" ht="26.25" customHeight="1">
      <c r="A8" s="223" t="s">
        <v>172</v>
      </c>
      <c r="B8" s="227">
        <v>5442000</v>
      </c>
      <c r="C8" s="225">
        <v>38686</v>
      </c>
      <c r="D8" s="225">
        <v>19750</v>
      </c>
      <c r="E8" s="225">
        <v>18936</v>
      </c>
      <c r="F8" s="225">
        <v>58066</v>
      </c>
      <c r="G8" s="225">
        <v>30834</v>
      </c>
      <c r="H8" s="225">
        <v>27232</v>
      </c>
      <c r="I8" s="225">
        <f t="shared" ref="I8:I59" si="1">C8-F8</f>
        <v>-19380</v>
      </c>
      <c r="J8" s="225">
        <f t="shared" ref="J8:J59" si="2">D8-G8</f>
        <v>-11084</v>
      </c>
      <c r="K8" s="225">
        <f t="shared" ref="K8:K59" si="3">E8-H8</f>
        <v>-8296</v>
      </c>
      <c r="L8" s="225">
        <v>3764</v>
      </c>
      <c r="M8" s="225">
        <v>1697</v>
      </c>
      <c r="N8" s="225">
        <v>2067</v>
      </c>
      <c r="O8" s="225">
        <v>88</v>
      </c>
      <c r="P8" s="225">
        <v>50</v>
      </c>
      <c r="Q8" s="225">
        <v>38</v>
      </c>
      <c r="R8" s="226">
        <v>43</v>
      </c>
      <c r="S8" s="226">
        <v>19</v>
      </c>
      <c r="T8" s="226">
        <v>24</v>
      </c>
      <c r="U8" s="225">
        <v>160</v>
      </c>
      <c r="V8" s="225">
        <v>130</v>
      </c>
      <c r="W8" s="225">
        <v>30</v>
      </c>
      <c r="X8" s="225">
        <v>1177</v>
      </c>
      <c r="Y8" s="225">
        <v>473</v>
      </c>
      <c r="Z8" s="225">
        <v>704</v>
      </c>
      <c r="AA8" s="225">
        <v>26538</v>
      </c>
      <c r="AB8" s="225">
        <v>11593</v>
      </c>
    </row>
    <row r="9" spans="1:28" s="9" customFormat="1" ht="26.25" customHeight="1">
      <c r="A9" s="223" t="s">
        <v>206</v>
      </c>
      <c r="B9" s="228">
        <v>1027200</v>
      </c>
      <c r="C9" s="229">
        <v>6957</v>
      </c>
      <c r="D9" s="229">
        <v>3516</v>
      </c>
      <c r="E9" s="229">
        <v>3441</v>
      </c>
      <c r="F9" s="229">
        <v>13465</v>
      </c>
      <c r="G9" s="229">
        <v>7159</v>
      </c>
      <c r="H9" s="229">
        <v>6306</v>
      </c>
      <c r="I9" s="225">
        <f t="shared" si="1"/>
        <v>-6508</v>
      </c>
      <c r="J9" s="225">
        <f t="shared" si="2"/>
        <v>-3643</v>
      </c>
      <c r="K9" s="225">
        <f t="shared" si="3"/>
        <v>-2865</v>
      </c>
      <c r="L9" s="229">
        <v>633</v>
      </c>
      <c r="M9" s="229">
        <v>287</v>
      </c>
      <c r="N9" s="229">
        <v>346</v>
      </c>
      <c r="O9" s="229">
        <v>17</v>
      </c>
      <c r="P9" s="229">
        <v>12</v>
      </c>
      <c r="Q9" s="229">
        <v>5</v>
      </c>
      <c r="R9" s="230">
        <v>11</v>
      </c>
      <c r="S9" s="230">
        <v>6</v>
      </c>
      <c r="T9" s="230">
        <v>5</v>
      </c>
      <c r="U9" s="229">
        <v>29</v>
      </c>
      <c r="V9" s="229">
        <v>23</v>
      </c>
      <c r="W9" s="229">
        <v>6</v>
      </c>
      <c r="X9" s="229">
        <v>195</v>
      </c>
      <c r="Y9" s="229">
        <v>86</v>
      </c>
      <c r="Z9" s="229">
        <v>109</v>
      </c>
      <c r="AA9" s="229">
        <v>4062</v>
      </c>
      <c r="AB9" s="229">
        <v>1782</v>
      </c>
    </row>
    <row r="10" spans="1:28" s="9" customFormat="1" ht="26.25" customHeight="1">
      <c r="A10" s="231" t="s">
        <v>207</v>
      </c>
      <c r="B10" s="229">
        <v>4414850</v>
      </c>
      <c r="C10" s="229">
        <v>31729</v>
      </c>
      <c r="D10" s="229">
        <v>16234</v>
      </c>
      <c r="E10" s="229">
        <v>15495</v>
      </c>
      <c r="F10" s="229">
        <v>44601</v>
      </c>
      <c r="G10" s="229">
        <v>23675</v>
      </c>
      <c r="H10" s="229">
        <v>20926</v>
      </c>
      <c r="I10" s="225">
        <f t="shared" si="1"/>
        <v>-12872</v>
      </c>
      <c r="J10" s="225">
        <f t="shared" si="2"/>
        <v>-7441</v>
      </c>
      <c r="K10" s="225">
        <f t="shared" si="3"/>
        <v>-5431</v>
      </c>
      <c r="L10" s="229">
        <v>3131</v>
      </c>
      <c r="M10" s="229">
        <v>1410</v>
      </c>
      <c r="N10" s="229">
        <v>1721</v>
      </c>
      <c r="O10" s="229">
        <v>71</v>
      </c>
      <c r="P10" s="229">
        <v>38</v>
      </c>
      <c r="Q10" s="229">
        <v>33</v>
      </c>
      <c r="R10" s="230">
        <v>32</v>
      </c>
      <c r="S10" s="230">
        <v>13</v>
      </c>
      <c r="T10" s="230">
        <v>19</v>
      </c>
      <c r="U10" s="229">
        <v>131</v>
      </c>
      <c r="V10" s="229">
        <v>107</v>
      </c>
      <c r="W10" s="229">
        <v>24</v>
      </c>
      <c r="X10" s="229">
        <v>982</v>
      </c>
      <c r="Y10" s="229">
        <v>387</v>
      </c>
      <c r="Z10" s="229">
        <v>595</v>
      </c>
      <c r="AA10" s="229">
        <v>22476</v>
      </c>
      <c r="AB10" s="229">
        <v>9811</v>
      </c>
    </row>
    <row r="11" spans="1:28" ht="26.25" customHeight="1">
      <c r="A11" s="220" t="s">
        <v>208</v>
      </c>
      <c r="B11" s="200">
        <v>21470</v>
      </c>
      <c r="C11" s="201">
        <v>91</v>
      </c>
      <c r="D11" s="201">
        <v>48</v>
      </c>
      <c r="E11" s="201">
        <v>43</v>
      </c>
      <c r="F11" s="201">
        <v>241</v>
      </c>
      <c r="G11" s="201">
        <v>118</v>
      </c>
      <c r="H11" s="201">
        <v>123</v>
      </c>
      <c r="I11" s="201">
        <f t="shared" si="1"/>
        <v>-150</v>
      </c>
      <c r="J11" s="201">
        <f t="shared" si="2"/>
        <v>-70</v>
      </c>
      <c r="K11" s="201">
        <f t="shared" si="3"/>
        <v>-80</v>
      </c>
      <c r="L11" s="201">
        <v>10</v>
      </c>
      <c r="M11" s="201">
        <v>6</v>
      </c>
      <c r="N11" s="201">
        <v>4</v>
      </c>
      <c r="O11" s="201" t="s">
        <v>472</v>
      </c>
      <c r="P11" s="201" t="s">
        <v>472</v>
      </c>
      <c r="Q11" s="201" t="s">
        <v>472</v>
      </c>
      <c r="R11" s="205" t="s">
        <v>472</v>
      </c>
      <c r="S11" s="205" t="s">
        <v>472</v>
      </c>
      <c r="T11" s="205" t="s">
        <v>472</v>
      </c>
      <c r="U11" s="201" t="s">
        <v>472</v>
      </c>
      <c r="V11" s="201" t="s">
        <v>472</v>
      </c>
      <c r="W11" s="201" t="s">
        <v>472</v>
      </c>
      <c r="X11" s="201">
        <v>3</v>
      </c>
      <c r="Y11" s="201">
        <v>1</v>
      </c>
      <c r="Z11" s="201">
        <v>2</v>
      </c>
      <c r="AA11" s="201">
        <v>78</v>
      </c>
      <c r="AB11" s="201">
        <v>44</v>
      </c>
    </row>
    <row r="12" spans="1:28" ht="26.25" customHeight="1">
      <c r="A12" s="220" t="s">
        <v>209</v>
      </c>
      <c r="B12" s="200">
        <v>97460</v>
      </c>
      <c r="C12" s="201">
        <v>601</v>
      </c>
      <c r="D12" s="201">
        <v>294</v>
      </c>
      <c r="E12" s="201">
        <v>307</v>
      </c>
      <c r="F12" s="201">
        <v>1348</v>
      </c>
      <c r="G12" s="201">
        <v>714</v>
      </c>
      <c r="H12" s="201">
        <v>634</v>
      </c>
      <c r="I12" s="201">
        <f t="shared" si="1"/>
        <v>-747</v>
      </c>
      <c r="J12" s="201">
        <f t="shared" si="2"/>
        <v>-420</v>
      </c>
      <c r="K12" s="201">
        <f t="shared" si="3"/>
        <v>-327</v>
      </c>
      <c r="L12" s="201">
        <v>54</v>
      </c>
      <c r="M12" s="201">
        <v>24</v>
      </c>
      <c r="N12" s="201">
        <v>30</v>
      </c>
      <c r="O12" s="201">
        <v>1</v>
      </c>
      <c r="P12" s="201">
        <v>1</v>
      </c>
      <c r="Q12" s="201" t="s">
        <v>472</v>
      </c>
      <c r="R12" s="205" t="s">
        <v>472</v>
      </c>
      <c r="S12" s="205" t="s">
        <v>472</v>
      </c>
      <c r="T12" s="205" t="s">
        <v>472</v>
      </c>
      <c r="U12" s="201">
        <v>1</v>
      </c>
      <c r="V12" s="201">
        <v>1</v>
      </c>
      <c r="W12" s="201" t="s">
        <v>472</v>
      </c>
      <c r="X12" s="201">
        <v>12</v>
      </c>
      <c r="Y12" s="201">
        <v>5</v>
      </c>
      <c r="Z12" s="201">
        <v>7</v>
      </c>
      <c r="AA12" s="201">
        <v>359</v>
      </c>
      <c r="AB12" s="201">
        <v>174</v>
      </c>
    </row>
    <row r="13" spans="1:28" ht="26.25" customHeight="1">
      <c r="A13" s="220" t="s">
        <v>210</v>
      </c>
      <c r="B13" s="200">
        <v>40260</v>
      </c>
      <c r="C13" s="201">
        <v>203</v>
      </c>
      <c r="D13" s="201">
        <v>107</v>
      </c>
      <c r="E13" s="201">
        <v>96</v>
      </c>
      <c r="F13" s="201">
        <v>604</v>
      </c>
      <c r="G13" s="201">
        <v>305</v>
      </c>
      <c r="H13" s="201">
        <v>299</v>
      </c>
      <c r="I13" s="201">
        <f t="shared" si="1"/>
        <v>-401</v>
      </c>
      <c r="J13" s="201">
        <f t="shared" si="2"/>
        <v>-198</v>
      </c>
      <c r="K13" s="201">
        <f t="shared" si="3"/>
        <v>-203</v>
      </c>
      <c r="L13" s="201">
        <v>18</v>
      </c>
      <c r="M13" s="201">
        <v>7</v>
      </c>
      <c r="N13" s="201">
        <v>11</v>
      </c>
      <c r="O13" s="201" t="s">
        <v>472</v>
      </c>
      <c r="P13" s="201" t="s">
        <v>472</v>
      </c>
      <c r="Q13" s="201" t="s">
        <v>472</v>
      </c>
      <c r="R13" s="205" t="s">
        <v>472</v>
      </c>
      <c r="S13" s="205" t="s">
        <v>472</v>
      </c>
      <c r="T13" s="205" t="s">
        <v>472</v>
      </c>
      <c r="U13" s="201">
        <v>1</v>
      </c>
      <c r="V13" s="201">
        <v>1</v>
      </c>
      <c r="W13" s="201" t="s">
        <v>472</v>
      </c>
      <c r="X13" s="201">
        <v>7</v>
      </c>
      <c r="Y13" s="201">
        <v>2</v>
      </c>
      <c r="Z13" s="201">
        <v>5</v>
      </c>
      <c r="AA13" s="201">
        <v>140</v>
      </c>
      <c r="AB13" s="201">
        <v>60</v>
      </c>
    </row>
    <row r="14" spans="1:28" ht="26.25" customHeight="1">
      <c r="A14" s="220" t="s">
        <v>211</v>
      </c>
      <c r="B14" s="200">
        <v>97560</v>
      </c>
      <c r="C14" s="201">
        <v>717</v>
      </c>
      <c r="D14" s="201">
        <v>369</v>
      </c>
      <c r="E14" s="201">
        <v>348</v>
      </c>
      <c r="F14" s="201">
        <v>1398</v>
      </c>
      <c r="G14" s="201">
        <v>736</v>
      </c>
      <c r="H14" s="201">
        <v>662</v>
      </c>
      <c r="I14" s="201">
        <f t="shared" si="1"/>
        <v>-681</v>
      </c>
      <c r="J14" s="201">
        <f t="shared" si="2"/>
        <v>-367</v>
      </c>
      <c r="K14" s="201">
        <f t="shared" si="3"/>
        <v>-314</v>
      </c>
      <c r="L14" s="201">
        <v>59</v>
      </c>
      <c r="M14" s="201">
        <v>25</v>
      </c>
      <c r="N14" s="201">
        <v>34</v>
      </c>
      <c r="O14" s="201">
        <v>3</v>
      </c>
      <c r="P14" s="201">
        <v>2</v>
      </c>
      <c r="Q14" s="201">
        <v>1</v>
      </c>
      <c r="R14" s="205">
        <v>2</v>
      </c>
      <c r="S14" s="205">
        <v>1</v>
      </c>
      <c r="T14" s="205">
        <v>1</v>
      </c>
      <c r="U14" s="201">
        <v>6</v>
      </c>
      <c r="V14" s="201">
        <v>4</v>
      </c>
      <c r="W14" s="201">
        <v>2</v>
      </c>
      <c r="X14" s="201">
        <v>31</v>
      </c>
      <c r="Y14" s="201">
        <v>11</v>
      </c>
      <c r="Z14" s="201">
        <v>20</v>
      </c>
      <c r="AA14" s="201">
        <v>429</v>
      </c>
      <c r="AB14" s="201">
        <v>170</v>
      </c>
    </row>
    <row r="15" spans="1:28" ht="26.25" customHeight="1">
      <c r="A15" s="220" t="s">
        <v>212</v>
      </c>
      <c r="B15" s="200">
        <v>76610</v>
      </c>
      <c r="C15" s="201">
        <v>386</v>
      </c>
      <c r="D15" s="201">
        <v>197</v>
      </c>
      <c r="E15" s="201">
        <v>189</v>
      </c>
      <c r="F15" s="201">
        <v>1123</v>
      </c>
      <c r="G15" s="201">
        <v>594</v>
      </c>
      <c r="H15" s="201">
        <v>529</v>
      </c>
      <c r="I15" s="201">
        <f t="shared" si="1"/>
        <v>-737</v>
      </c>
      <c r="J15" s="201">
        <f t="shared" si="2"/>
        <v>-397</v>
      </c>
      <c r="K15" s="201">
        <f t="shared" si="3"/>
        <v>-340</v>
      </c>
      <c r="L15" s="201">
        <v>55</v>
      </c>
      <c r="M15" s="201">
        <v>26</v>
      </c>
      <c r="N15" s="201">
        <v>29</v>
      </c>
      <c r="O15" s="201">
        <v>1</v>
      </c>
      <c r="P15" s="201">
        <v>1</v>
      </c>
      <c r="Q15" s="201" t="s">
        <v>472</v>
      </c>
      <c r="R15" s="205">
        <v>1</v>
      </c>
      <c r="S15" s="205">
        <v>1</v>
      </c>
      <c r="T15" s="205" t="s">
        <v>472</v>
      </c>
      <c r="U15" s="201">
        <v>1</v>
      </c>
      <c r="V15" s="201" t="s">
        <v>472</v>
      </c>
      <c r="W15" s="201">
        <v>1</v>
      </c>
      <c r="X15" s="201">
        <v>6</v>
      </c>
      <c r="Y15" s="201">
        <v>1</v>
      </c>
      <c r="Z15" s="201">
        <v>5</v>
      </c>
      <c r="AA15" s="201">
        <v>250</v>
      </c>
      <c r="AB15" s="201">
        <v>96</v>
      </c>
    </row>
    <row r="16" spans="1:28" ht="26.25" customHeight="1">
      <c r="A16" s="220" t="s">
        <v>213</v>
      </c>
      <c r="B16" s="200">
        <v>94910</v>
      </c>
      <c r="C16" s="201">
        <v>566</v>
      </c>
      <c r="D16" s="201">
        <v>287</v>
      </c>
      <c r="E16" s="201">
        <v>279</v>
      </c>
      <c r="F16" s="201">
        <v>1227</v>
      </c>
      <c r="G16" s="201">
        <v>669</v>
      </c>
      <c r="H16" s="201">
        <v>558</v>
      </c>
      <c r="I16" s="201">
        <f t="shared" si="1"/>
        <v>-661</v>
      </c>
      <c r="J16" s="201">
        <f t="shared" si="2"/>
        <v>-382</v>
      </c>
      <c r="K16" s="201">
        <f t="shared" si="3"/>
        <v>-279</v>
      </c>
      <c r="L16" s="201">
        <v>54</v>
      </c>
      <c r="M16" s="201">
        <v>19</v>
      </c>
      <c r="N16" s="201">
        <v>35</v>
      </c>
      <c r="O16" s="201" t="s">
        <v>472</v>
      </c>
      <c r="P16" s="201" t="s">
        <v>472</v>
      </c>
      <c r="Q16" s="201" t="s">
        <v>472</v>
      </c>
      <c r="R16" s="205"/>
      <c r="S16" s="205"/>
      <c r="T16" s="205"/>
      <c r="U16" s="201">
        <v>1</v>
      </c>
      <c r="V16" s="201">
        <v>1</v>
      </c>
      <c r="W16" s="201" t="s">
        <v>472</v>
      </c>
      <c r="X16" s="201">
        <v>21</v>
      </c>
      <c r="Y16" s="201">
        <v>7</v>
      </c>
      <c r="Z16" s="201">
        <v>14</v>
      </c>
      <c r="AA16" s="201">
        <v>339</v>
      </c>
      <c r="AB16" s="201">
        <v>138</v>
      </c>
    </row>
    <row r="17" spans="1:28" ht="26.25" customHeight="1">
      <c r="A17" s="220" t="s">
        <v>214</v>
      </c>
      <c r="B17" s="200">
        <v>27440</v>
      </c>
      <c r="C17" s="201">
        <v>175</v>
      </c>
      <c r="D17" s="201">
        <v>91</v>
      </c>
      <c r="E17" s="201">
        <v>84</v>
      </c>
      <c r="F17" s="201">
        <v>409</v>
      </c>
      <c r="G17" s="201">
        <v>218</v>
      </c>
      <c r="H17" s="201">
        <v>191</v>
      </c>
      <c r="I17" s="201">
        <f t="shared" si="1"/>
        <v>-234</v>
      </c>
      <c r="J17" s="201">
        <f t="shared" si="2"/>
        <v>-127</v>
      </c>
      <c r="K17" s="201">
        <f t="shared" si="3"/>
        <v>-107</v>
      </c>
      <c r="L17" s="201">
        <v>17</v>
      </c>
      <c r="M17" s="201">
        <v>11</v>
      </c>
      <c r="N17" s="201">
        <v>6</v>
      </c>
      <c r="O17" s="201" t="s">
        <v>472</v>
      </c>
      <c r="P17" s="201" t="s">
        <v>472</v>
      </c>
      <c r="Q17" s="201" t="s">
        <v>472</v>
      </c>
      <c r="R17" s="205"/>
      <c r="S17" s="205"/>
      <c r="T17" s="205"/>
      <c r="U17" s="201" t="s">
        <v>472</v>
      </c>
      <c r="V17" s="201" t="s">
        <v>472</v>
      </c>
      <c r="W17" s="201" t="s">
        <v>472</v>
      </c>
      <c r="X17" s="201">
        <v>3</v>
      </c>
      <c r="Y17" s="201" t="s">
        <v>472</v>
      </c>
      <c r="Z17" s="201">
        <v>3</v>
      </c>
      <c r="AA17" s="201">
        <v>83</v>
      </c>
      <c r="AB17" s="201">
        <v>41</v>
      </c>
    </row>
    <row r="18" spans="1:28" ht="26.25" customHeight="1">
      <c r="A18" s="220" t="s">
        <v>215</v>
      </c>
      <c r="B18" s="200">
        <v>32330</v>
      </c>
      <c r="C18" s="201">
        <v>220</v>
      </c>
      <c r="D18" s="201">
        <v>114</v>
      </c>
      <c r="E18" s="201">
        <v>106</v>
      </c>
      <c r="F18" s="201">
        <v>473</v>
      </c>
      <c r="G18" s="201">
        <v>232</v>
      </c>
      <c r="H18" s="201">
        <v>241</v>
      </c>
      <c r="I18" s="201">
        <f t="shared" si="1"/>
        <v>-253</v>
      </c>
      <c r="J18" s="201">
        <f t="shared" si="2"/>
        <v>-118</v>
      </c>
      <c r="K18" s="201">
        <f t="shared" si="3"/>
        <v>-135</v>
      </c>
      <c r="L18" s="201">
        <v>16</v>
      </c>
      <c r="M18" s="201">
        <v>9</v>
      </c>
      <c r="N18" s="201">
        <v>7</v>
      </c>
      <c r="O18" s="201">
        <v>1</v>
      </c>
      <c r="P18" s="201" t="s">
        <v>472</v>
      </c>
      <c r="Q18" s="201">
        <v>1</v>
      </c>
      <c r="R18" s="205">
        <v>1</v>
      </c>
      <c r="S18" s="205" t="s">
        <v>472</v>
      </c>
      <c r="T18" s="205">
        <v>1</v>
      </c>
      <c r="U18" s="201">
        <v>1</v>
      </c>
      <c r="V18" s="201">
        <v>1</v>
      </c>
      <c r="W18" s="201" t="s">
        <v>472</v>
      </c>
      <c r="X18" s="201">
        <v>5</v>
      </c>
      <c r="Y18" s="201">
        <v>3</v>
      </c>
      <c r="Z18" s="201">
        <v>2</v>
      </c>
      <c r="AA18" s="201">
        <v>135</v>
      </c>
      <c r="AB18" s="201">
        <v>52</v>
      </c>
    </row>
    <row r="19" spans="1:28" ht="26.25" customHeight="1">
      <c r="A19" s="232" t="s">
        <v>484</v>
      </c>
      <c r="B19" s="200">
        <v>114760</v>
      </c>
      <c r="C19" s="201">
        <v>821</v>
      </c>
      <c r="D19" s="201">
        <v>418</v>
      </c>
      <c r="E19" s="201">
        <v>403</v>
      </c>
      <c r="F19" s="201">
        <v>1502</v>
      </c>
      <c r="G19" s="201">
        <v>794</v>
      </c>
      <c r="H19" s="201">
        <v>708</v>
      </c>
      <c r="I19" s="201">
        <f t="shared" si="1"/>
        <v>-681</v>
      </c>
      <c r="J19" s="201">
        <f t="shared" si="2"/>
        <v>-376</v>
      </c>
      <c r="K19" s="201">
        <f t="shared" si="3"/>
        <v>-305</v>
      </c>
      <c r="L19" s="201">
        <v>81</v>
      </c>
      <c r="M19" s="201">
        <v>42</v>
      </c>
      <c r="N19" s="201">
        <v>39</v>
      </c>
      <c r="O19" s="201">
        <v>1</v>
      </c>
      <c r="P19" s="201">
        <v>1</v>
      </c>
      <c r="Q19" s="201" t="s">
        <v>472</v>
      </c>
      <c r="R19" s="205">
        <v>1</v>
      </c>
      <c r="S19" s="205">
        <v>1</v>
      </c>
      <c r="T19" s="205" t="s">
        <v>472</v>
      </c>
      <c r="U19" s="201">
        <v>2</v>
      </c>
      <c r="V19" s="201">
        <v>1</v>
      </c>
      <c r="W19" s="201">
        <v>1</v>
      </c>
      <c r="X19" s="201">
        <v>17</v>
      </c>
      <c r="Y19" s="201">
        <v>5</v>
      </c>
      <c r="Z19" s="201">
        <v>12</v>
      </c>
      <c r="AA19" s="201">
        <v>503</v>
      </c>
      <c r="AB19" s="201">
        <v>185</v>
      </c>
    </row>
    <row r="20" spans="1:28" ht="26.25" customHeight="1">
      <c r="A20" s="220" t="s">
        <v>217</v>
      </c>
      <c r="B20" s="200">
        <v>58380</v>
      </c>
      <c r="C20" s="201">
        <v>309</v>
      </c>
      <c r="D20" s="201">
        <v>155</v>
      </c>
      <c r="E20" s="201">
        <v>154</v>
      </c>
      <c r="F20" s="201">
        <v>917</v>
      </c>
      <c r="G20" s="201">
        <v>484</v>
      </c>
      <c r="H20" s="201">
        <v>433</v>
      </c>
      <c r="I20" s="201">
        <f t="shared" si="1"/>
        <v>-608</v>
      </c>
      <c r="J20" s="201">
        <f t="shared" si="2"/>
        <v>-329</v>
      </c>
      <c r="K20" s="201">
        <f t="shared" si="3"/>
        <v>-279</v>
      </c>
      <c r="L20" s="201">
        <v>25</v>
      </c>
      <c r="M20" s="201">
        <v>5</v>
      </c>
      <c r="N20" s="201">
        <v>20</v>
      </c>
      <c r="O20" s="201">
        <v>4</v>
      </c>
      <c r="P20" s="201">
        <v>3</v>
      </c>
      <c r="Q20" s="201">
        <v>1</v>
      </c>
      <c r="R20" s="205">
        <v>2</v>
      </c>
      <c r="S20" s="205">
        <v>1</v>
      </c>
      <c r="T20" s="205">
        <v>1</v>
      </c>
      <c r="U20" s="201">
        <v>2</v>
      </c>
      <c r="V20" s="201">
        <v>2</v>
      </c>
      <c r="W20" s="201" t="s">
        <v>472</v>
      </c>
      <c r="X20" s="201">
        <v>13</v>
      </c>
      <c r="Y20" s="201">
        <v>5</v>
      </c>
      <c r="Z20" s="201">
        <v>8</v>
      </c>
      <c r="AA20" s="201">
        <v>191</v>
      </c>
      <c r="AB20" s="201">
        <v>88</v>
      </c>
    </row>
    <row r="21" spans="1:28" ht="26.25" customHeight="1">
      <c r="A21" s="220" t="s">
        <v>218</v>
      </c>
      <c r="B21" s="200">
        <v>72670</v>
      </c>
      <c r="C21" s="201">
        <v>573</v>
      </c>
      <c r="D21" s="201">
        <v>291</v>
      </c>
      <c r="E21" s="201">
        <v>282</v>
      </c>
      <c r="F21" s="201">
        <v>976</v>
      </c>
      <c r="G21" s="201">
        <v>535</v>
      </c>
      <c r="H21" s="201">
        <v>441</v>
      </c>
      <c r="I21" s="201">
        <f t="shared" si="1"/>
        <v>-403</v>
      </c>
      <c r="J21" s="201">
        <f t="shared" si="2"/>
        <v>-244</v>
      </c>
      <c r="K21" s="201">
        <f t="shared" si="3"/>
        <v>-159</v>
      </c>
      <c r="L21" s="201">
        <v>45</v>
      </c>
      <c r="M21" s="201">
        <v>20</v>
      </c>
      <c r="N21" s="201">
        <v>25</v>
      </c>
      <c r="O21" s="201">
        <v>1</v>
      </c>
      <c r="P21" s="201" t="s">
        <v>472</v>
      </c>
      <c r="Q21" s="201">
        <v>1</v>
      </c>
      <c r="R21" s="205">
        <v>1</v>
      </c>
      <c r="S21" s="205" t="s">
        <v>472</v>
      </c>
      <c r="T21" s="205">
        <v>1</v>
      </c>
      <c r="U21" s="201">
        <v>3</v>
      </c>
      <c r="V21" s="201">
        <v>2</v>
      </c>
      <c r="W21" s="201">
        <v>1</v>
      </c>
      <c r="X21" s="201">
        <v>23</v>
      </c>
      <c r="Y21" s="201">
        <v>10</v>
      </c>
      <c r="Z21" s="201">
        <v>13</v>
      </c>
      <c r="AA21" s="201">
        <v>313</v>
      </c>
      <c r="AB21" s="201">
        <v>160</v>
      </c>
    </row>
    <row r="22" spans="1:28" ht="26.25" customHeight="1">
      <c r="A22" s="220" t="s">
        <v>219</v>
      </c>
      <c r="B22" s="200">
        <v>178260</v>
      </c>
      <c r="C22" s="201">
        <v>1334</v>
      </c>
      <c r="D22" s="201">
        <v>661</v>
      </c>
      <c r="E22" s="201">
        <v>673</v>
      </c>
      <c r="F22" s="201">
        <v>1984</v>
      </c>
      <c r="G22" s="201">
        <v>1074</v>
      </c>
      <c r="H22" s="201">
        <v>910</v>
      </c>
      <c r="I22" s="201">
        <f t="shared" si="1"/>
        <v>-650</v>
      </c>
      <c r="J22" s="201">
        <f t="shared" si="2"/>
        <v>-413</v>
      </c>
      <c r="K22" s="201">
        <f t="shared" si="3"/>
        <v>-237</v>
      </c>
      <c r="L22" s="201">
        <v>111</v>
      </c>
      <c r="M22" s="201">
        <v>48</v>
      </c>
      <c r="N22" s="201">
        <v>63</v>
      </c>
      <c r="O22" s="201">
        <v>2</v>
      </c>
      <c r="P22" s="201">
        <v>2</v>
      </c>
      <c r="Q22" s="201" t="s">
        <v>472</v>
      </c>
      <c r="R22" s="205">
        <v>2</v>
      </c>
      <c r="S22" s="205">
        <v>2</v>
      </c>
      <c r="T22" s="205" t="s">
        <v>472</v>
      </c>
      <c r="U22" s="201">
        <v>7</v>
      </c>
      <c r="V22" s="201">
        <v>6</v>
      </c>
      <c r="W22" s="201">
        <v>1</v>
      </c>
      <c r="X22" s="201">
        <v>35</v>
      </c>
      <c r="Y22" s="201">
        <v>25</v>
      </c>
      <c r="Z22" s="201">
        <v>10</v>
      </c>
      <c r="AA22" s="201">
        <v>713</v>
      </c>
      <c r="AB22" s="201">
        <v>315</v>
      </c>
    </row>
    <row r="23" spans="1:28" ht="26.25" customHeight="1">
      <c r="A23" s="220" t="s">
        <v>220</v>
      </c>
      <c r="B23" s="200">
        <v>64280</v>
      </c>
      <c r="C23" s="201">
        <v>428</v>
      </c>
      <c r="D23" s="201">
        <v>218</v>
      </c>
      <c r="E23" s="201">
        <v>210</v>
      </c>
      <c r="F23" s="201">
        <v>775</v>
      </c>
      <c r="G23" s="201">
        <v>429</v>
      </c>
      <c r="H23" s="201">
        <v>346</v>
      </c>
      <c r="I23" s="201">
        <f t="shared" si="1"/>
        <v>-347</v>
      </c>
      <c r="J23" s="201">
        <f t="shared" si="2"/>
        <v>-211</v>
      </c>
      <c r="K23" s="201">
        <f t="shared" si="3"/>
        <v>-136</v>
      </c>
      <c r="L23" s="201">
        <v>39</v>
      </c>
      <c r="M23" s="201">
        <v>17</v>
      </c>
      <c r="N23" s="201">
        <v>22</v>
      </c>
      <c r="O23" s="201">
        <v>1</v>
      </c>
      <c r="P23" s="201">
        <v>1</v>
      </c>
      <c r="Q23" s="201" t="s">
        <v>472</v>
      </c>
      <c r="R23" s="205" t="s">
        <v>472</v>
      </c>
      <c r="S23" s="205" t="s">
        <v>472</v>
      </c>
      <c r="T23" s="205" t="s">
        <v>472</v>
      </c>
      <c r="U23" s="201">
        <v>1</v>
      </c>
      <c r="V23" s="201">
        <v>1</v>
      </c>
      <c r="W23" s="201" t="s">
        <v>472</v>
      </c>
      <c r="X23" s="201">
        <v>9</v>
      </c>
      <c r="Y23" s="201">
        <v>6</v>
      </c>
      <c r="Z23" s="201">
        <v>3</v>
      </c>
      <c r="AA23" s="201">
        <v>240</v>
      </c>
      <c r="AB23" s="201">
        <v>142</v>
      </c>
    </row>
    <row r="24" spans="1:28" ht="26.25" customHeight="1">
      <c r="A24" s="220" t="s">
        <v>221</v>
      </c>
      <c r="B24" s="200">
        <v>50810</v>
      </c>
      <c r="C24" s="201">
        <v>533</v>
      </c>
      <c r="D24" s="201">
        <v>266</v>
      </c>
      <c r="E24" s="201">
        <v>267</v>
      </c>
      <c r="F24" s="201">
        <v>488</v>
      </c>
      <c r="G24" s="201">
        <v>257</v>
      </c>
      <c r="H24" s="201">
        <v>231</v>
      </c>
      <c r="I24" s="201">
        <f t="shared" si="1"/>
        <v>45</v>
      </c>
      <c r="J24" s="201">
        <f t="shared" si="2"/>
        <v>9</v>
      </c>
      <c r="K24" s="201">
        <f t="shared" si="3"/>
        <v>36</v>
      </c>
      <c r="L24" s="201">
        <v>49</v>
      </c>
      <c r="M24" s="201">
        <v>28</v>
      </c>
      <c r="N24" s="201">
        <v>21</v>
      </c>
      <c r="O24" s="201">
        <v>2</v>
      </c>
      <c r="P24" s="201">
        <v>1</v>
      </c>
      <c r="Q24" s="201">
        <v>1</v>
      </c>
      <c r="R24" s="205">
        <v>1</v>
      </c>
      <c r="S24" s="205" t="s">
        <v>472</v>
      </c>
      <c r="T24" s="205">
        <v>1</v>
      </c>
      <c r="U24" s="201">
        <v>3</v>
      </c>
      <c r="V24" s="201">
        <v>3</v>
      </c>
      <c r="W24" s="201" t="s">
        <v>472</v>
      </c>
      <c r="X24" s="201">
        <v>10</v>
      </c>
      <c r="Y24" s="201">
        <v>5</v>
      </c>
      <c r="Z24" s="201">
        <v>5</v>
      </c>
      <c r="AA24" s="201">
        <v>289</v>
      </c>
      <c r="AB24" s="201">
        <v>117</v>
      </c>
    </row>
    <row r="25" spans="1:28" ht="26.25" customHeight="1">
      <c r="A25" s="220" t="s">
        <v>222</v>
      </c>
      <c r="B25" s="200">
        <v>1921110</v>
      </c>
      <c r="C25" s="201">
        <v>14487</v>
      </c>
      <c r="D25" s="201">
        <v>7415</v>
      </c>
      <c r="E25" s="201">
        <v>7072</v>
      </c>
      <c r="F25" s="201">
        <v>16228</v>
      </c>
      <c r="G25" s="201">
        <v>8666</v>
      </c>
      <c r="H25" s="201">
        <v>7562</v>
      </c>
      <c r="I25" s="201">
        <f t="shared" si="1"/>
        <v>-1741</v>
      </c>
      <c r="J25" s="201">
        <f t="shared" si="2"/>
        <v>-1251</v>
      </c>
      <c r="K25" s="201">
        <f t="shared" si="3"/>
        <v>-490</v>
      </c>
      <c r="L25" s="201">
        <v>1379</v>
      </c>
      <c r="M25" s="201">
        <v>632</v>
      </c>
      <c r="N25" s="201">
        <v>747</v>
      </c>
      <c r="O25" s="201">
        <v>34</v>
      </c>
      <c r="P25" s="201">
        <v>18</v>
      </c>
      <c r="Q25" s="201">
        <v>16</v>
      </c>
      <c r="R25" s="205">
        <v>13</v>
      </c>
      <c r="S25" s="205">
        <v>5</v>
      </c>
      <c r="T25" s="205">
        <v>8</v>
      </c>
      <c r="U25" s="201">
        <v>67</v>
      </c>
      <c r="V25" s="201">
        <v>56</v>
      </c>
      <c r="W25" s="201">
        <v>11</v>
      </c>
      <c r="X25" s="201">
        <v>446</v>
      </c>
      <c r="Y25" s="201">
        <v>180</v>
      </c>
      <c r="Z25" s="201">
        <v>266</v>
      </c>
      <c r="AA25" s="201">
        <v>10859</v>
      </c>
      <c r="AB25" s="201">
        <v>4555</v>
      </c>
    </row>
    <row r="26" spans="1:28" ht="26.25" customHeight="1">
      <c r="A26" s="220" t="s">
        <v>223</v>
      </c>
      <c r="B26" s="200">
        <v>273530</v>
      </c>
      <c r="C26" s="201">
        <v>1697</v>
      </c>
      <c r="D26" s="201">
        <v>849</v>
      </c>
      <c r="E26" s="201">
        <v>848</v>
      </c>
      <c r="F26" s="201">
        <v>3528</v>
      </c>
      <c r="G26" s="201">
        <v>1817</v>
      </c>
      <c r="H26" s="201">
        <v>1711</v>
      </c>
      <c r="I26" s="201">
        <f t="shared" si="1"/>
        <v>-1831</v>
      </c>
      <c r="J26" s="201">
        <f t="shared" si="2"/>
        <v>-968</v>
      </c>
      <c r="K26" s="201">
        <f t="shared" si="3"/>
        <v>-863</v>
      </c>
      <c r="L26" s="201">
        <v>168</v>
      </c>
      <c r="M26" s="201">
        <v>76</v>
      </c>
      <c r="N26" s="201">
        <v>92</v>
      </c>
      <c r="O26" s="201">
        <v>2</v>
      </c>
      <c r="P26" s="201">
        <v>1</v>
      </c>
      <c r="Q26" s="201">
        <v>1</v>
      </c>
      <c r="R26" s="205" t="s">
        <v>482</v>
      </c>
      <c r="S26" s="205" t="s">
        <v>482</v>
      </c>
      <c r="T26" s="205" t="s">
        <v>482</v>
      </c>
      <c r="U26" s="201">
        <v>7</v>
      </c>
      <c r="V26" s="201">
        <v>7</v>
      </c>
      <c r="W26" s="201" t="s">
        <v>482</v>
      </c>
      <c r="X26" s="201">
        <v>58</v>
      </c>
      <c r="Y26" s="201">
        <v>18</v>
      </c>
      <c r="Z26" s="201">
        <v>40</v>
      </c>
      <c r="AA26" s="201">
        <v>1282</v>
      </c>
      <c r="AB26" s="201">
        <v>538</v>
      </c>
    </row>
    <row r="27" spans="1:28" ht="26.25" customHeight="1">
      <c r="A27" s="220" t="s">
        <v>224</v>
      </c>
      <c r="B27" s="200">
        <v>127990</v>
      </c>
      <c r="C27" s="201">
        <v>646</v>
      </c>
      <c r="D27" s="201">
        <v>325</v>
      </c>
      <c r="E27" s="201">
        <v>321</v>
      </c>
      <c r="F27" s="201">
        <v>1903</v>
      </c>
      <c r="G27" s="201">
        <v>933</v>
      </c>
      <c r="H27" s="201">
        <v>970</v>
      </c>
      <c r="I27" s="201">
        <f t="shared" si="1"/>
        <v>-1257</v>
      </c>
      <c r="J27" s="201">
        <f t="shared" si="2"/>
        <v>-608</v>
      </c>
      <c r="K27" s="201">
        <f t="shared" si="3"/>
        <v>-649</v>
      </c>
      <c r="L27" s="201">
        <v>60</v>
      </c>
      <c r="M27" s="201">
        <v>25</v>
      </c>
      <c r="N27" s="201">
        <v>35</v>
      </c>
      <c r="O27" s="201">
        <v>1</v>
      </c>
      <c r="P27" s="201" t="s">
        <v>482</v>
      </c>
      <c r="Q27" s="201">
        <v>1</v>
      </c>
      <c r="R27" s="205">
        <v>1</v>
      </c>
      <c r="S27" s="205" t="s">
        <v>482</v>
      </c>
      <c r="T27" s="205">
        <v>1</v>
      </c>
      <c r="U27" s="201">
        <v>2</v>
      </c>
      <c r="V27" s="201">
        <v>2</v>
      </c>
      <c r="W27" s="201" t="s">
        <v>482</v>
      </c>
      <c r="X27" s="201">
        <v>20</v>
      </c>
      <c r="Y27" s="201">
        <v>6</v>
      </c>
      <c r="Z27" s="201">
        <v>14</v>
      </c>
      <c r="AA27" s="201">
        <v>458</v>
      </c>
      <c r="AB27" s="201">
        <v>229</v>
      </c>
    </row>
    <row r="28" spans="1:28" ht="26.25" customHeight="1">
      <c r="A28" s="220" t="s">
        <v>225</v>
      </c>
      <c r="B28" s="200">
        <v>342210</v>
      </c>
      <c r="C28" s="201">
        <v>2449</v>
      </c>
      <c r="D28" s="201">
        <v>1230</v>
      </c>
      <c r="E28" s="201">
        <v>1219</v>
      </c>
      <c r="F28" s="201">
        <v>3820</v>
      </c>
      <c r="G28" s="201">
        <v>2026</v>
      </c>
      <c r="H28" s="201">
        <v>1794</v>
      </c>
      <c r="I28" s="201">
        <f t="shared" si="1"/>
        <v>-1371</v>
      </c>
      <c r="J28" s="201">
        <f t="shared" si="2"/>
        <v>-796</v>
      </c>
      <c r="K28" s="201">
        <f t="shared" si="3"/>
        <v>-575</v>
      </c>
      <c r="L28" s="201">
        <v>249</v>
      </c>
      <c r="M28" s="201">
        <v>116</v>
      </c>
      <c r="N28" s="201">
        <v>133</v>
      </c>
      <c r="O28" s="201">
        <v>6</v>
      </c>
      <c r="P28" s="201">
        <v>4</v>
      </c>
      <c r="Q28" s="201">
        <v>2</v>
      </c>
      <c r="R28" s="205">
        <v>3</v>
      </c>
      <c r="S28" s="205">
        <v>2</v>
      </c>
      <c r="T28" s="205">
        <v>1</v>
      </c>
      <c r="U28" s="201">
        <v>7</v>
      </c>
      <c r="V28" s="201">
        <v>5</v>
      </c>
      <c r="W28" s="201">
        <v>2</v>
      </c>
      <c r="X28" s="201">
        <v>106</v>
      </c>
      <c r="Y28" s="201">
        <v>30</v>
      </c>
      <c r="Z28" s="201">
        <v>76</v>
      </c>
      <c r="AA28" s="201">
        <v>1775</v>
      </c>
      <c r="AB28" s="201">
        <v>718</v>
      </c>
    </row>
    <row r="29" spans="1:28" ht="26.25" customHeight="1">
      <c r="A29" s="220" t="s">
        <v>226</v>
      </c>
      <c r="B29" s="200">
        <v>92300</v>
      </c>
      <c r="C29" s="201">
        <v>638</v>
      </c>
      <c r="D29" s="201">
        <v>305</v>
      </c>
      <c r="E29" s="201">
        <v>333</v>
      </c>
      <c r="F29" s="201">
        <v>1316</v>
      </c>
      <c r="G29" s="201">
        <v>666</v>
      </c>
      <c r="H29" s="201">
        <v>650</v>
      </c>
      <c r="I29" s="201">
        <f t="shared" si="1"/>
        <v>-678</v>
      </c>
      <c r="J29" s="201">
        <f t="shared" si="2"/>
        <v>-361</v>
      </c>
      <c r="K29" s="201">
        <f t="shared" si="3"/>
        <v>-317</v>
      </c>
      <c r="L29" s="201">
        <v>69</v>
      </c>
      <c r="M29" s="201">
        <v>30</v>
      </c>
      <c r="N29" s="201">
        <v>39</v>
      </c>
      <c r="O29" s="201" t="s">
        <v>482</v>
      </c>
      <c r="P29" s="201" t="s">
        <v>482</v>
      </c>
      <c r="Q29" s="201" t="s">
        <v>482</v>
      </c>
      <c r="R29" s="205" t="s">
        <v>482</v>
      </c>
      <c r="S29" s="205" t="s">
        <v>482</v>
      </c>
      <c r="T29" s="205" t="s">
        <v>482</v>
      </c>
      <c r="U29" s="201">
        <v>1</v>
      </c>
      <c r="V29" s="201">
        <v>1</v>
      </c>
      <c r="W29" s="201" t="s">
        <v>482</v>
      </c>
      <c r="X29" s="201">
        <v>14</v>
      </c>
      <c r="Y29" s="201">
        <v>4</v>
      </c>
      <c r="Z29" s="201">
        <v>10</v>
      </c>
      <c r="AA29" s="201">
        <v>418</v>
      </c>
      <c r="AB29" s="201">
        <v>167</v>
      </c>
    </row>
    <row r="30" spans="1:28" ht="26.25" customHeight="1">
      <c r="A30" s="220" t="s">
        <v>227</v>
      </c>
      <c r="B30" s="200">
        <v>177910</v>
      </c>
      <c r="C30" s="201">
        <v>1239</v>
      </c>
      <c r="D30" s="201">
        <v>669</v>
      </c>
      <c r="E30" s="201">
        <v>570</v>
      </c>
      <c r="F30" s="201">
        <v>2028</v>
      </c>
      <c r="G30" s="201">
        <v>1089</v>
      </c>
      <c r="H30" s="201">
        <v>939</v>
      </c>
      <c r="I30" s="201">
        <f t="shared" si="1"/>
        <v>-789</v>
      </c>
      <c r="J30" s="201">
        <f t="shared" si="2"/>
        <v>-420</v>
      </c>
      <c r="K30" s="201">
        <f t="shared" si="3"/>
        <v>-369</v>
      </c>
      <c r="L30" s="201">
        <v>115</v>
      </c>
      <c r="M30" s="201">
        <v>50</v>
      </c>
      <c r="N30" s="201">
        <v>65</v>
      </c>
      <c r="O30" s="201" t="s">
        <v>482</v>
      </c>
      <c r="P30" s="201" t="s">
        <v>482</v>
      </c>
      <c r="Q30" s="201" t="s">
        <v>482</v>
      </c>
      <c r="R30" s="205" t="s">
        <v>482</v>
      </c>
      <c r="S30" s="205" t="s">
        <v>482</v>
      </c>
      <c r="T30" s="205" t="s">
        <v>482</v>
      </c>
      <c r="U30" s="201">
        <v>1</v>
      </c>
      <c r="V30" s="201">
        <v>1</v>
      </c>
      <c r="W30" s="201" t="s">
        <v>482</v>
      </c>
      <c r="X30" s="201">
        <v>26</v>
      </c>
      <c r="Y30" s="201">
        <v>18</v>
      </c>
      <c r="Z30" s="201">
        <v>8</v>
      </c>
      <c r="AA30" s="201">
        <v>824</v>
      </c>
      <c r="AB30" s="201">
        <v>442</v>
      </c>
    </row>
    <row r="31" spans="1:28" ht="26.25" customHeight="1">
      <c r="A31" s="220" t="s">
        <v>228</v>
      </c>
      <c r="B31" s="200">
        <v>167580</v>
      </c>
      <c r="C31" s="201">
        <v>1423</v>
      </c>
      <c r="D31" s="201">
        <v>709</v>
      </c>
      <c r="E31" s="201">
        <v>714</v>
      </c>
      <c r="F31" s="201">
        <v>1571</v>
      </c>
      <c r="G31" s="201">
        <v>835</v>
      </c>
      <c r="H31" s="201">
        <v>736</v>
      </c>
      <c r="I31" s="201">
        <f t="shared" si="1"/>
        <v>-148</v>
      </c>
      <c r="J31" s="201">
        <f t="shared" si="2"/>
        <v>-126</v>
      </c>
      <c r="K31" s="201">
        <f t="shared" si="3"/>
        <v>-22</v>
      </c>
      <c r="L31" s="201">
        <v>145</v>
      </c>
      <c r="M31" s="201">
        <v>66</v>
      </c>
      <c r="N31" s="201">
        <v>79</v>
      </c>
      <c r="O31" s="201">
        <v>4</v>
      </c>
      <c r="P31" s="201">
        <v>1</v>
      </c>
      <c r="Q31" s="201">
        <v>3</v>
      </c>
      <c r="R31" s="205">
        <v>1</v>
      </c>
      <c r="S31" s="205" t="s">
        <v>482</v>
      </c>
      <c r="T31" s="205">
        <v>1</v>
      </c>
      <c r="U31" s="201">
        <v>5</v>
      </c>
      <c r="V31" s="201">
        <v>4</v>
      </c>
      <c r="W31" s="201">
        <v>1</v>
      </c>
      <c r="X31" s="201">
        <v>29</v>
      </c>
      <c r="Y31" s="201">
        <v>19</v>
      </c>
      <c r="Z31" s="201">
        <v>10</v>
      </c>
      <c r="AA31" s="201">
        <v>973</v>
      </c>
      <c r="AB31" s="201">
        <v>361</v>
      </c>
    </row>
    <row r="32" spans="1:28" ht="26.25" customHeight="1">
      <c r="A32" s="220" t="s">
        <v>229</v>
      </c>
      <c r="B32" s="200">
        <v>124210</v>
      </c>
      <c r="C32" s="201">
        <v>936</v>
      </c>
      <c r="D32" s="201">
        <v>474</v>
      </c>
      <c r="E32" s="201">
        <v>462</v>
      </c>
      <c r="F32" s="201">
        <v>1381</v>
      </c>
      <c r="G32" s="201">
        <v>741</v>
      </c>
      <c r="H32" s="201">
        <v>640</v>
      </c>
      <c r="I32" s="201">
        <f t="shared" si="1"/>
        <v>-445</v>
      </c>
      <c r="J32" s="201">
        <f t="shared" si="2"/>
        <v>-267</v>
      </c>
      <c r="K32" s="201">
        <f t="shared" si="3"/>
        <v>-178</v>
      </c>
      <c r="L32" s="201">
        <v>111</v>
      </c>
      <c r="M32" s="201">
        <v>53</v>
      </c>
      <c r="N32" s="201">
        <v>58</v>
      </c>
      <c r="O32" s="201">
        <v>2</v>
      </c>
      <c r="P32" s="201" t="s">
        <v>482</v>
      </c>
      <c r="Q32" s="201">
        <v>2</v>
      </c>
      <c r="R32" s="205">
        <v>2</v>
      </c>
      <c r="S32" s="205" t="s">
        <v>482</v>
      </c>
      <c r="T32" s="205">
        <v>2</v>
      </c>
      <c r="U32" s="201">
        <v>5</v>
      </c>
      <c r="V32" s="201">
        <v>3</v>
      </c>
      <c r="W32" s="201">
        <v>2</v>
      </c>
      <c r="X32" s="201">
        <v>39</v>
      </c>
      <c r="Y32" s="201">
        <v>10</v>
      </c>
      <c r="Z32" s="201">
        <v>29</v>
      </c>
      <c r="AA32" s="201">
        <v>577</v>
      </c>
      <c r="AB32" s="201">
        <v>265</v>
      </c>
    </row>
    <row r="33" spans="1:28" ht="26.25" customHeight="1">
      <c r="A33" s="220" t="s">
        <v>230</v>
      </c>
      <c r="B33" s="200">
        <v>10180</v>
      </c>
      <c r="C33" s="201">
        <v>28</v>
      </c>
      <c r="D33" s="201">
        <v>16</v>
      </c>
      <c r="E33" s="201">
        <v>12</v>
      </c>
      <c r="F33" s="201">
        <v>213</v>
      </c>
      <c r="G33" s="201">
        <v>111</v>
      </c>
      <c r="H33" s="201">
        <v>102</v>
      </c>
      <c r="I33" s="201">
        <f t="shared" si="1"/>
        <v>-185</v>
      </c>
      <c r="J33" s="201">
        <f t="shared" si="2"/>
        <v>-95</v>
      </c>
      <c r="K33" s="201">
        <f t="shared" si="3"/>
        <v>-90</v>
      </c>
      <c r="L33" s="201">
        <v>2</v>
      </c>
      <c r="M33" s="201">
        <v>1</v>
      </c>
      <c r="N33" s="201">
        <v>1</v>
      </c>
      <c r="O33" s="201" t="s">
        <v>482</v>
      </c>
      <c r="P33" s="201" t="s">
        <v>482</v>
      </c>
      <c r="Q33" s="201" t="s">
        <v>482</v>
      </c>
      <c r="R33" s="205" t="s">
        <v>482</v>
      </c>
      <c r="S33" s="205" t="s">
        <v>482</v>
      </c>
      <c r="T33" s="205" t="s">
        <v>482</v>
      </c>
      <c r="U33" s="201" t="s">
        <v>482</v>
      </c>
      <c r="V33" s="201" t="s">
        <v>482</v>
      </c>
      <c r="W33" s="201" t="s">
        <v>482</v>
      </c>
      <c r="X33" s="201" t="s">
        <v>482</v>
      </c>
      <c r="Y33" s="201" t="s">
        <v>482</v>
      </c>
      <c r="Z33" s="201" t="s">
        <v>482</v>
      </c>
      <c r="AA33" s="201">
        <v>23</v>
      </c>
      <c r="AB33" s="201">
        <v>7</v>
      </c>
    </row>
    <row r="34" spans="1:28" ht="26.25" customHeight="1">
      <c r="A34" s="220" t="s">
        <v>231</v>
      </c>
      <c r="B34" s="200">
        <v>88440</v>
      </c>
      <c r="C34" s="201">
        <v>570</v>
      </c>
      <c r="D34" s="201">
        <v>309</v>
      </c>
      <c r="E34" s="201">
        <v>261</v>
      </c>
      <c r="F34" s="201">
        <v>1083</v>
      </c>
      <c r="G34" s="201">
        <v>573</v>
      </c>
      <c r="H34" s="201">
        <v>510</v>
      </c>
      <c r="I34" s="201">
        <f t="shared" si="1"/>
        <v>-513</v>
      </c>
      <c r="J34" s="201">
        <f t="shared" si="2"/>
        <v>-264</v>
      </c>
      <c r="K34" s="201">
        <f t="shared" si="3"/>
        <v>-249</v>
      </c>
      <c r="L34" s="201">
        <v>54</v>
      </c>
      <c r="M34" s="201">
        <v>22</v>
      </c>
      <c r="N34" s="201">
        <v>32</v>
      </c>
      <c r="O34" s="201">
        <v>3</v>
      </c>
      <c r="P34" s="201">
        <v>1</v>
      </c>
      <c r="Q34" s="201">
        <v>2</v>
      </c>
      <c r="R34" s="205">
        <v>2</v>
      </c>
      <c r="S34" s="205" t="s">
        <v>482</v>
      </c>
      <c r="T34" s="205">
        <v>2</v>
      </c>
      <c r="U34" s="201">
        <v>5</v>
      </c>
      <c r="V34" s="201">
        <v>3</v>
      </c>
      <c r="W34" s="201">
        <v>2</v>
      </c>
      <c r="X34" s="201">
        <v>11</v>
      </c>
      <c r="Y34" s="201">
        <v>5</v>
      </c>
      <c r="Z34" s="201">
        <v>6</v>
      </c>
      <c r="AA34" s="201">
        <v>358</v>
      </c>
      <c r="AB34" s="201">
        <v>151</v>
      </c>
    </row>
    <row r="35" spans="1:28" ht="26.25" customHeight="1">
      <c r="A35" s="220" t="s">
        <v>232</v>
      </c>
      <c r="B35" s="200">
        <v>40040</v>
      </c>
      <c r="C35" s="201">
        <v>293</v>
      </c>
      <c r="D35" s="201">
        <v>147</v>
      </c>
      <c r="E35" s="201">
        <v>146</v>
      </c>
      <c r="F35" s="201">
        <v>419</v>
      </c>
      <c r="G35" s="201">
        <v>219</v>
      </c>
      <c r="H35" s="201">
        <v>200</v>
      </c>
      <c r="I35" s="201">
        <f t="shared" si="1"/>
        <v>-126</v>
      </c>
      <c r="J35" s="201">
        <f t="shared" si="2"/>
        <v>-72</v>
      </c>
      <c r="K35" s="201">
        <f t="shared" si="3"/>
        <v>-54</v>
      </c>
      <c r="L35" s="201">
        <v>39</v>
      </c>
      <c r="M35" s="201">
        <v>16</v>
      </c>
      <c r="N35" s="201">
        <v>23</v>
      </c>
      <c r="O35" s="201" t="s">
        <v>482</v>
      </c>
      <c r="P35" s="201" t="s">
        <v>482</v>
      </c>
      <c r="Q35" s="201" t="s">
        <v>482</v>
      </c>
      <c r="R35" s="205" t="s">
        <v>482</v>
      </c>
      <c r="S35" s="205" t="s">
        <v>482</v>
      </c>
      <c r="T35" s="205" t="s">
        <v>482</v>
      </c>
      <c r="U35" s="201">
        <v>1</v>
      </c>
      <c r="V35" s="201">
        <v>1</v>
      </c>
      <c r="W35" s="201" t="s">
        <v>482</v>
      </c>
      <c r="X35" s="201">
        <v>11</v>
      </c>
      <c r="Y35" s="201">
        <v>9</v>
      </c>
      <c r="Z35" s="201">
        <v>2</v>
      </c>
      <c r="AA35" s="201">
        <v>164</v>
      </c>
      <c r="AB35" s="201">
        <v>77</v>
      </c>
    </row>
    <row r="36" spans="1:28" ht="26.25" customHeight="1">
      <c r="A36" s="220" t="s">
        <v>233</v>
      </c>
      <c r="B36" s="200">
        <v>23370</v>
      </c>
      <c r="C36" s="201">
        <v>168</v>
      </c>
      <c r="D36" s="201">
        <v>86</v>
      </c>
      <c r="E36" s="201">
        <v>82</v>
      </c>
      <c r="F36" s="201">
        <v>271</v>
      </c>
      <c r="G36" s="201">
        <v>148</v>
      </c>
      <c r="H36" s="201">
        <v>123</v>
      </c>
      <c r="I36" s="201">
        <f t="shared" si="1"/>
        <v>-103</v>
      </c>
      <c r="J36" s="201">
        <f t="shared" si="2"/>
        <v>-62</v>
      </c>
      <c r="K36" s="201">
        <f t="shared" si="3"/>
        <v>-41</v>
      </c>
      <c r="L36" s="201">
        <v>21</v>
      </c>
      <c r="M36" s="201">
        <v>6</v>
      </c>
      <c r="N36" s="201">
        <v>15</v>
      </c>
      <c r="O36" s="201" t="s">
        <v>482</v>
      </c>
      <c r="P36" s="201" t="s">
        <v>482</v>
      </c>
      <c r="Q36" s="201" t="s">
        <v>482</v>
      </c>
      <c r="R36" s="205" t="s">
        <v>482</v>
      </c>
      <c r="S36" s="205" t="s">
        <v>482</v>
      </c>
      <c r="T36" s="205" t="s">
        <v>482</v>
      </c>
      <c r="U36" s="201" t="s">
        <v>482</v>
      </c>
      <c r="V36" s="201" t="s">
        <v>482</v>
      </c>
      <c r="W36" s="201" t="s">
        <v>482</v>
      </c>
      <c r="X36" s="201">
        <v>2</v>
      </c>
      <c r="Y36" s="201" t="s">
        <v>482</v>
      </c>
      <c r="Z36" s="201">
        <v>2</v>
      </c>
      <c r="AA36" s="201">
        <v>132</v>
      </c>
      <c r="AB36" s="201">
        <v>44</v>
      </c>
    </row>
    <row r="37" spans="1:28" ht="26.25" customHeight="1">
      <c r="A37" s="220" t="s">
        <v>234</v>
      </c>
      <c r="B37" s="200">
        <v>173000</v>
      </c>
      <c r="C37" s="201">
        <v>1494</v>
      </c>
      <c r="D37" s="201">
        <v>796</v>
      </c>
      <c r="E37" s="201">
        <v>698</v>
      </c>
      <c r="F37" s="201">
        <v>1634</v>
      </c>
      <c r="G37" s="201">
        <v>870</v>
      </c>
      <c r="H37" s="201">
        <v>764</v>
      </c>
      <c r="I37" s="201">
        <f t="shared" si="1"/>
        <v>-140</v>
      </c>
      <c r="J37" s="201">
        <f t="shared" si="2"/>
        <v>-74</v>
      </c>
      <c r="K37" s="201">
        <f t="shared" si="3"/>
        <v>-66</v>
      </c>
      <c r="L37" s="201">
        <v>139</v>
      </c>
      <c r="M37" s="201">
        <v>63</v>
      </c>
      <c r="N37" s="201">
        <v>76</v>
      </c>
      <c r="O37" s="201">
        <v>5</v>
      </c>
      <c r="P37" s="201">
        <v>4</v>
      </c>
      <c r="Q37" s="201">
        <v>1</v>
      </c>
      <c r="R37" s="205">
        <v>1</v>
      </c>
      <c r="S37" s="205">
        <v>1</v>
      </c>
      <c r="T37" s="205" t="s">
        <v>482</v>
      </c>
      <c r="U37" s="201">
        <v>9</v>
      </c>
      <c r="V37" s="201">
        <v>8</v>
      </c>
      <c r="W37" s="201">
        <v>1</v>
      </c>
      <c r="X37" s="201">
        <v>48</v>
      </c>
      <c r="Y37" s="201">
        <v>20</v>
      </c>
      <c r="Z37" s="201">
        <v>28</v>
      </c>
      <c r="AA37" s="201">
        <v>1021</v>
      </c>
      <c r="AB37" s="201">
        <v>479</v>
      </c>
    </row>
    <row r="38" spans="1:28" ht="26.25" customHeight="1">
      <c r="A38" s="220" t="s">
        <v>235</v>
      </c>
      <c r="B38" s="200">
        <v>38120</v>
      </c>
      <c r="C38" s="201">
        <v>294</v>
      </c>
      <c r="D38" s="201">
        <v>158</v>
      </c>
      <c r="E38" s="201">
        <v>136</v>
      </c>
      <c r="F38" s="201">
        <v>457</v>
      </c>
      <c r="G38" s="201">
        <v>246</v>
      </c>
      <c r="H38" s="201">
        <v>211</v>
      </c>
      <c r="I38" s="201">
        <f t="shared" si="1"/>
        <v>-163</v>
      </c>
      <c r="J38" s="201">
        <f t="shared" si="2"/>
        <v>-88</v>
      </c>
      <c r="K38" s="201">
        <f t="shared" si="3"/>
        <v>-75</v>
      </c>
      <c r="L38" s="201">
        <v>31</v>
      </c>
      <c r="M38" s="201">
        <v>15</v>
      </c>
      <c r="N38" s="201">
        <v>16</v>
      </c>
      <c r="O38" s="201" t="s">
        <v>482</v>
      </c>
      <c r="P38" s="201" t="s">
        <v>482</v>
      </c>
      <c r="Q38" s="201" t="s">
        <v>482</v>
      </c>
      <c r="R38" s="205" t="s">
        <v>482</v>
      </c>
      <c r="S38" s="205" t="s">
        <v>482</v>
      </c>
      <c r="T38" s="205" t="s">
        <v>482</v>
      </c>
      <c r="U38" s="201" t="s">
        <v>482</v>
      </c>
      <c r="V38" s="201" t="s">
        <v>482</v>
      </c>
      <c r="W38" s="201" t="s">
        <v>482</v>
      </c>
      <c r="X38" s="201">
        <v>6</v>
      </c>
      <c r="Y38" s="201">
        <v>1</v>
      </c>
      <c r="Z38" s="201">
        <v>5</v>
      </c>
      <c r="AA38" s="201">
        <v>193</v>
      </c>
      <c r="AB38" s="201">
        <v>75</v>
      </c>
    </row>
    <row r="39" spans="1:28" ht="26.25" customHeight="1">
      <c r="A39" s="220" t="s">
        <v>236</v>
      </c>
      <c r="B39" s="200">
        <v>24740</v>
      </c>
      <c r="C39" s="201">
        <v>113</v>
      </c>
      <c r="D39" s="201">
        <v>64</v>
      </c>
      <c r="E39" s="201">
        <v>49</v>
      </c>
      <c r="F39" s="201">
        <v>382</v>
      </c>
      <c r="G39" s="201">
        <v>191</v>
      </c>
      <c r="H39" s="201">
        <v>191</v>
      </c>
      <c r="I39" s="201">
        <f t="shared" si="1"/>
        <v>-269</v>
      </c>
      <c r="J39" s="201">
        <f t="shared" si="2"/>
        <v>-127</v>
      </c>
      <c r="K39" s="201">
        <f t="shared" si="3"/>
        <v>-142</v>
      </c>
      <c r="L39" s="201">
        <v>10</v>
      </c>
      <c r="M39" s="201">
        <v>2</v>
      </c>
      <c r="N39" s="201">
        <v>8</v>
      </c>
      <c r="O39" s="201">
        <v>2</v>
      </c>
      <c r="P39" s="201">
        <v>1</v>
      </c>
      <c r="Q39" s="201">
        <v>1</v>
      </c>
      <c r="R39" s="205">
        <v>1</v>
      </c>
      <c r="S39" s="205" t="s">
        <v>482</v>
      </c>
      <c r="T39" s="205">
        <v>1</v>
      </c>
      <c r="U39" s="201" t="s">
        <v>482</v>
      </c>
      <c r="V39" s="201" t="s">
        <v>482</v>
      </c>
      <c r="W39" s="201" t="s">
        <v>482</v>
      </c>
      <c r="X39" s="201">
        <v>4</v>
      </c>
      <c r="Y39" s="201">
        <v>1</v>
      </c>
      <c r="Z39" s="201">
        <v>3</v>
      </c>
      <c r="AA39" s="201">
        <v>94</v>
      </c>
      <c r="AB39" s="201">
        <v>45</v>
      </c>
    </row>
    <row r="40" spans="1:28" ht="26.25" customHeight="1">
      <c r="A40" s="220" t="s">
        <v>237</v>
      </c>
      <c r="B40" s="200">
        <v>15870</v>
      </c>
      <c r="C40" s="201">
        <v>71</v>
      </c>
      <c r="D40" s="201">
        <v>37</v>
      </c>
      <c r="E40" s="201">
        <v>34</v>
      </c>
      <c r="F40" s="201">
        <v>260</v>
      </c>
      <c r="G40" s="201">
        <v>142</v>
      </c>
      <c r="H40" s="201">
        <v>118</v>
      </c>
      <c r="I40" s="201">
        <f t="shared" si="1"/>
        <v>-189</v>
      </c>
      <c r="J40" s="201">
        <f t="shared" si="2"/>
        <v>-105</v>
      </c>
      <c r="K40" s="201">
        <f t="shared" si="3"/>
        <v>-84</v>
      </c>
      <c r="L40" s="201">
        <v>8</v>
      </c>
      <c r="M40" s="201">
        <v>3</v>
      </c>
      <c r="N40" s="201">
        <v>5</v>
      </c>
      <c r="O40" s="201" t="s">
        <v>482</v>
      </c>
      <c r="P40" s="201" t="s">
        <v>482</v>
      </c>
      <c r="Q40" s="201" t="s">
        <v>482</v>
      </c>
      <c r="R40" s="205" t="s">
        <v>482</v>
      </c>
      <c r="S40" s="205" t="s">
        <v>482</v>
      </c>
      <c r="T40" s="205" t="s">
        <v>482</v>
      </c>
      <c r="U40" s="201">
        <v>2</v>
      </c>
      <c r="V40" s="201">
        <v>2</v>
      </c>
      <c r="W40" s="201" t="s">
        <v>482</v>
      </c>
      <c r="X40" s="201">
        <v>4</v>
      </c>
      <c r="Y40" s="201">
        <v>3</v>
      </c>
      <c r="Z40" s="201">
        <v>1</v>
      </c>
      <c r="AA40" s="201">
        <v>51</v>
      </c>
      <c r="AB40" s="201">
        <v>19</v>
      </c>
    </row>
    <row r="41" spans="1:28" ht="26.25" customHeight="1">
      <c r="A41" s="220" t="s">
        <v>238</v>
      </c>
      <c r="B41" s="200">
        <v>122410</v>
      </c>
      <c r="C41" s="201">
        <v>687</v>
      </c>
      <c r="D41" s="201">
        <v>365</v>
      </c>
      <c r="E41" s="201">
        <v>322</v>
      </c>
      <c r="F41" s="201">
        <v>1057</v>
      </c>
      <c r="G41" s="201">
        <v>606</v>
      </c>
      <c r="H41" s="201">
        <v>451</v>
      </c>
      <c r="I41" s="201">
        <f t="shared" si="1"/>
        <v>-370</v>
      </c>
      <c r="J41" s="201">
        <f t="shared" si="2"/>
        <v>-241</v>
      </c>
      <c r="K41" s="201">
        <f t="shared" si="3"/>
        <v>-129</v>
      </c>
      <c r="L41" s="201">
        <v>63</v>
      </c>
      <c r="M41" s="201">
        <v>28</v>
      </c>
      <c r="N41" s="201">
        <v>35</v>
      </c>
      <c r="O41" s="201">
        <v>1</v>
      </c>
      <c r="P41" s="201">
        <v>1</v>
      </c>
      <c r="Q41" s="201" t="s">
        <v>482</v>
      </c>
      <c r="R41" s="205" t="s">
        <v>482</v>
      </c>
      <c r="S41" s="205" t="s">
        <v>482</v>
      </c>
      <c r="T41" s="205" t="s">
        <v>482</v>
      </c>
      <c r="U41" s="201">
        <v>2</v>
      </c>
      <c r="V41" s="201">
        <v>2</v>
      </c>
      <c r="W41" s="201" t="s">
        <v>482</v>
      </c>
      <c r="X41" s="201">
        <v>16</v>
      </c>
      <c r="Y41" s="201">
        <v>8</v>
      </c>
      <c r="Z41" s="201">
        <v>8</v>
      </c>
      <c r="AA41" s="201">
        <v>391</v>
      </c>
      <c r="AB41" s="201">
        <v>227</v>
      </c>
    </row>
    <row r="42" spans="1:28" ht="26.25" customHeight="1">
      <c r="A42" s="220" t="s">
        <v>239</v>
      </c>
      <c r="B42" s="200">
        <v>11970</v>
      </c>
      <c r="C42" s="201">
        <v>33</v>
      </c>
      <c r="D42" s="201">
        <v>17</v>
      </c>
      <c r="E42" s="201">
        <v>16</v>
      </c>
      <c r="F42" s="201">
        <v>248</v>
      </c>
      <c r="G42" s="201">
        <v>140</v>
      </c>
      <c r="H42" s="201">
        <v>108</v>
      </c>
      <c r="I42" s="201">
        <f t="shared" si="1"/>
        <v>-215</v>
      </c>
      <c r="J42" s="201">
        <f t="shared" si="2"/>
        <v>-123</v>
      </c>
      <c r="K42" s="201">
        <f t="shared" si="3"/>
        <v>-92</v>
      </c>
      <c r="L42" s="201">
        <v>3</v>
      </c>
      <c r="M42" s="201" t="s">
        <v>482</v>
      </c>
      <c r="N42" s="201">
        <v>3</v>
      </c>
      <c r="O42" s="201" t="s">
        <v>482</v>
      </c>
      <c r="P42" s="201" t="s">
        <v>482</v>
      </c>
      <c r="Q42" s="201" t="s">
        <v>482</v>
      </c>
      <c r="R42" s="205" t="s">
        <v>482</v>
      </c>
      <c r="S42" s="205" t="s">
        <v>482</v>
      </c>
      <c r="T42" s="205" t="s">
        <v>482</v>
      </c>
      <c r="U42" s="201" t="s">
        <v>482</v>
      </c>
      <c r="V42" s="201" t="s">
        <v>482</v>
      </c>
      <c r="W42" s="201" t="s">
        <v>482</v>
      </c>
      <c r="X42" s="201" t="s">
        <v>482</v>
      </c>
      <c r="Y42" s="201" t="s">
        <v>482</v>
      </c>
      <c r="Z42" s="201" t="s">
        <v>482</v>
      </c>
      <c r="AA42" s="201">
        <v>31</v>
      </c>
      <c r="AB42" s="201">
        <v>19</v>
      </c>
    </row>
    <row r="43" spans="1:28" ht="26.25" customHeight="1">
      <c r="A43" s="220" t="s">
        <v>240</v>
      </c>
      <c r="B43" s="200">
        <v>23800</v>
      </c>
      <c r="C43" s="201">
        <v>152</v>
      </c>
      <c r="D43" s="201">
        <v>75</v>
      </c>
      <c r="E43" s="201">
        <v>77</v>
      </c>
      <c r="F43" s="201">
        <v>320</v>
      </c>
      <c r="G43" s="201">
        <v>163</v>
      </c>
      <c r="H43" s="201">
        <v>157</v>
      </c>
      <c r="I43" s="201">
        <f t="shared" si="1"/>
        <v>-168</v>
      </c>
      <c r="J43" s="201">
        <f t="shared" si="2"/>
        <v>-88</v>
      </c>
      <c r="K43" s="201">
        <f t="shared" si="3"/>
        <v>-80</v>
      </c>
      <c r="L43" s="201">
        <v>20</v>
      </c>
      <c r="M43" s="201">
        <v>8</v>
      </c>
      <c r="N43" s="201">
        <v>12</v>
      </c>
      <c r="O43" s="201" t="s">
        <v>482</v>
      </c>
      <c r="P43" s="201" t="s">
        <v>482</v>
      </c>
      <c r="Q43" s="201" t="s">
        <v>482</v>
      </c>
      <c r="R43" s="205" t="s">
        <v>482</v>
      </c>
      <c r="S43" s="205" t="s">
        <v>482</v>
      </c>
      <c r="T43" s="205" t="s">
        <v>482</v>
      </c>
      <c r="U43" s="201" t="s">
        <v>482</v>
      </c>
      <c r="V43" s="201" t="s">
        <v>482</v>
      </c>
      <c r="W43" s="201" t="s">
        <v>482</v>
      </c>
      <c r="X43" s="201">
        <v>2</v>
      </c>
      <c r="Y43" s="201">
        <v>1</v>
      </c>
      <c r="Z43" s="201">
        <v>1</v>
      </c>
      <c r="AA43" s="201">
        <v>98</v>
      </c>
      <c r="AB43" s="201">
        <v>58</v>
      </c>
    </row>
    <row r="44" spans="1:28" ht="26.25" customHeight="1">
      <c r="A44" s="220" t="s">
        <v>241</v>
      </c>
      <c r="B44" s="200">
        <v>21020</v>
      </c>
      <c r="C44" s="201">
        <v>99</v>
      </c>
      <c r="D44" s="201">
        <v>54</v>
      </c>
      <c r="E44" s="201">
        <v>45</v>
      </c>
      <c r="F44" s="201">
        <v>277</v>
      </c>
      <c r="G44" s="201">
        <v>162</v>
      </c>
      <c r="H44" s="201">
        <v>115</v>
      </c>
      <c r="I44" s="201">
        <f t="shared" si="1"/>
        <v>-178</v>
      </c>
      <c r="J44" s="201">
        <f t="shared" si="2"/>
        <v>-108</v>
      </c>
      <c r="K44" s="201">
        <f t="shared" si="3"/>
        <v>-70</v>
      </c>
      <c r="L44" s="201">
        <v>9</v>
      </c>
      <c r="M44" s="201">
        <v>4</v>
      </c>
      <c r="N44" s="201">
        <v>5</v>
      </c>
      <c r="O44" s="201" t="s">
        <v>482</v>
      </c>
      <c r="P44" s="201" t="s">
        <v>482</v>
      </c>
      <c r="Q44" s="201" t="s">
        <v>482</v>
      </c>
      <c r="R44" s="205" t="s">
        <v>482</v>
      </c>
      <c r="S44" s="205" t="s">
        <v>482</v>
      </c>
      <c r="T44" s="205" t="s">
        <v>482</v>
      </c>
      <c r="U44" s="201" t="s">
        <v>482</v>
      </c>
      <c r="V44" s="201" t="s">
        <v>482</v>
      </c>
      <c r="W44" s="201" t="s">
        <v>482</v>
      </c>
      <c r="X44" s="201">
        <v>8</v>
      </c>
      <c r="Y44" s="201">
        <v>2</v>
      </c>
      <c r="Z44" s="201">
        <v>6</v>
      </c>
      <c r="AA44" s="201">
        <v>71</v>
      </c>
      <c r="AB44" s="201">
        <v>36</v>
      </c>
    </row>
    <row r="45" spans="1:28" ht="26.25" customHeight="1">
      <c r="A45" s="220" t="s">
        <v>242</v>
      </c>
      <c r="B45" s="200">
        <v>29810</v>
      </c>
      <c r="C45" s="201">
        <v>286</v>
      </c>
      <c r="D45" s="201">
        <v>158</v>
      </c>
      <c r="E45" s="201">
        <v>128</v>
      </c>
      <c r="F45" s="201">
        <v>334</v>
      </c>
      <c r="G45" s="201">
        <v>186</v>
      </c>
      <c r="H45" s="201">
        <v>148</v>
      </c>
      <c r="I45" s="201">
        <f t="shared" si="1"/>
        <v>-48</v>
      </c>
      <c r="J45" s="201">
        <f t="shared" si="2"/>
        <v>-28</v>
      </c>
      <c r="K45" s="201">
        <f t="shared" si="3"/>
        <v>-20</v>
      </c>
      <c r="L45" s="201">
        <v>34</v>
      </c>
      <c r="M45" s="201">
        <v>20</v>
      </c>
      <c r="N45" s="201">
        <v>14</v>
      </c>
      <c r="O45" s="201">
        <v>1</v>
      </c>
      <c r="P45" s="201">
        <v>1</v>
      </c>
      <c r="Q45" s="201" t="s">
        <v>482</v>
      </c>
      <c r="R45" s="205" t="s">
        <v>482</v>
      </c>
      <c r="S45" s="205" t="s">
        <v>482</v>
      </c>
      <c r="T45" s="205" t="s">
        <v>482</v>
      </c>
      <c r="U45" s="201" t="s">
        <v>482</v>
      </c>
      <c r="V45" s="201" t="s">
        <v>482</v>
      </c>
      <c r="W45" s="201" t="s">
        <v>482</v>
      </c>
      <c r="X45" s="201">
        <v>4</v>
      </c>
      <c r="Y45" s="201">
        <v>1</v>
      </c>
      <c r="Z45" s="201">
        <v>3</v>
      </c>
      <c r="AA45" s="201">
        <v>150</v>
      </c>
      <c r="AB45" s="201">
        <v>54</v>
      </c>
    </row>
    <row r="46" spans="1:28" ht="26.25" customHeight="1">
      <c r="A46" s="220" t="s">
        <v>243</v>
      </c>
      <c r="B46" s="200">
        <v>9720</v>
      </c>
      <c r="C46" s="201">
        <v>37</v>
      </c>
      <c r="D46" s="201">
        <v>17</v>
      </c>
      <c r="E46" s="201">
        <v>20</v>
      </c>
      <c r="F46" s="201">
        <v>208</v>
      </c>
      <c r="G46" s="201">
        <v>108</v>
      </c>
      <c r="H46" s="201">
        <v>100</v>
      </c>
      <c r="I46" s="201">
        <f t="shared" si="1"/>
        <v>-171</v>
      </c>
      <c r="J46" s="201">
        <f t="shared" si="2"/>
        <v>-91</v>
      </c>
      <c r="K46" s="201">
        <f t="shared" si="3"/>
        <v>-80</v>
      </c>
      <c r="L46" s="201">
        <v>7</v>
      </c>
      <c r="M46" s="201">
        <v>3</v>
      </c>
      <c r="N46" s="201">
        <v>4</v>
      </c>
      <c r="O46" s="201" t="s">
        <v>482</v>
      </c>
      <c r="P46" s="201" t="s">
        <v>482</v>
      </c>
      <c r="Q46" s="201" t="s">
        <v>482</v>
      </c>
      <c r="R46" s="205" t="s">
        <v>482</v>
      </c>
      <c r="S46" s="205" t="s">
        <v>482</v>
      </c>
      <c r="T46" s="205" t="s">
        <v>482</v>
      </c>
      <c r="U46" s="201" t="s">
        <v>482</v>
      </c>
      <c r="V46" s="201" t="s">
        <v>482</v>
      </c>
      <c r="W46" s="201" t="s">
        <v>482</v>
      </c>
      <c r="X46" s="201">
        <v>3</v>
      </c>
      <c r="Y46" s="201">
        <v>2</v>
      </c>
      <c r="Z46" s="201">
        <v>1</v>
      </c>
      <c r="AA46" s="201">
        <v>26</v>
      </c>
      <c r="AB46" s="201">
        <v>11</v>
      </c>
    </row>
    <row r="47" spans="1:28" ht="26.25" customHeight="1">
      <c r="A47" s="220" t="s">
        <v>244</v>
      </c>
      <c r="B47" s="200">
        <v>28050</v>
      </c>
      <c r="C47" s="201">
        <v>194</v>
      </c>
      <c r="D47" s="201">
        <v>92</v>
      </c>
      <c r="E47" s="201">
        <v>102</v>
      </c>
      <c r="F47" s="201">
        <v>342</v>
      </c>
      <c r="G47" s="201">
        <v>192</v>
      </c>
      <c r="H47" s="201">
        <v>150</v>
      </c>
      <c r="I47" s="201">
        <f t="shared" si="1"/>
        <v>-148</v>
      </c>
      <c r="J47" s="201">
        <f t="shared" si="2"/>
        <v>-100</v>
      </c>
      <c r="K47" s="201">
        <f t="shared" si="3"/>
        <v>-48</v>
      </c>
      <c r="L47" s="201">
        <v>26</v>
      </c>
      <c r="M47" s="201">
        <v>8</v>
      </c>
      <c r="N47" s="201">
        <v>18</v>
      </c>
      <c r="O47" s="201" t="s">
        <v>482</v>
      </c>
      <c r="P47" s="201" t="s">
        <v>482</v>
      </c>
      <c r="Q47" s="201" t="s">
        <v>482</v>
      </c>
      <c r="R47" s="205" t="s">
        <v>482</v>
      </c>
      <c r="S47" s="205" t="s">
        <v>482</v>
      </c>
      <c r="T47" s="205" t="s">
        <v>482</v>
      </c>
      <c r="U47" s="201">
        <v>1</v>
      </c>
      <c r="V47" s="201">
        <v>1</v>
      </c>
      <c r="W47" s="201" t="s">
        <v>482</v>
      </c>
      <c r="X47" s="201">
        <v>8</v>
      </c>
      <c r="Y47" s="201">
        <v>6</v>
      </c>
      <c r="Z47" s="201">
        <v>2</v>
      </c>
      <c r="AA47" s="201">
        <v>135</v>
      </c>
      <c r="AB47" s="201">
        <v>60</v>
      </c>
    </row>
    <row r="48" spans="1:28" ht="26.25" customHeight="1">
      <c r="A48" s="220" t="s">
        <v>245</v>
      </c>
      <c r="B48" s="200">
        <v>93920</v>
      </c>
      <c r="C48" s="201">
        <v>921</v>
      </c>
      <c r="D48" s="201">
        <v>472</v>
      </c>
      <c r="E48" s="201">
        <v>449</v>
      </c>
      <c r="F48" s="201">
        <v>674</v>
      </c>
      <c r="G48" s="201">
        <v>364</v>
      </c>
      <c r="H48" s="201">
        <v>310</v>
      </c>
      <c r="I48" s="201">
        <f t="shared" si="1"/>
        <v>247</v>
      </c>
      <c r="J48" s="201">
        <f t="shared" si="2"/>
        <v>108</v>
      </c>
      <c r="K48" s="201">
        <f t="shared" si="3"/>
        <v>139</v>
      </c>
      <c r="L48" s="201">
        <v>88</v>
      </c>
      <c r="M48" s="201">
        <v>44</v>
      </c>
      <c r="N48" s="201">
        <v>44</v>
      </c>
      <c r="O48" s="201">
        <v>2</v>
      </c>
      <c r="P48" s="201">
        <v>1</v>
      </c>
      <c r="Q48" s="201">
        <v>1</v>
      </c>
      <c r="R48" s="205">
        <v>2</v>
      </c>
      <c r="S48" s="205">
        <v>1</v>
      </c>
      <c r="T48" s="205">
        <v>1</v>
      </c>
      <c r="U48" s="201">
        <v>6</v>
      </c>
      <c r="V48" s="201">
        <v>4</v>
      </c>
      <c r="W48" s="201">
        <v>2</v>
      </c>
      <c r="X48" s="201">
        <v>33</v>
      </c>
      <c r="Y48" s="201">
        <v>9</v>
      </c>
      <c r="Z48" s="201">
        <v>24</v>
      </c>
      <c r="AA48" s="201">
        <v>655</v>
      </c>
      <c r="AB48" s="201">
        <v>273</v>
      </c>
    </row>
    <row r="49" spans="1:28" ht="26.25" customHeight="1">
      <c r="A49" s="220" t="s">
        <v>246</v>
      </c>
      <c r="B49" s="200">
        <v>42330</v>
      </c>
      <c r="C49" s="201">
        <v>254</v>
      </c>
      <c r="D49" s="201">
        <v>129</v>
      </c>
      <c r="E49" s="201">
        <v>125</v>
      </c>
      <c r="F49" s="201">
        <v>474</v>
      </c>
      <c r="G49" s="201">
        <v>276</v>
      </c>
      <c r="H49" s="201">
        <v>198</v>
      </c>
      <c r="I49" s="201">
        <f t="shared" si="1"/>
        <v>-220</v>
      </c>
      <c r="J49" s="201">
        <f t="shared" si="2"/>
        <v>-147</v>
      </c>
      <c r="K49" s="201">
        <f t="shared" si="3"/>
        <v>-73</v>
      </c>
      <c r="L49" s="201">
        <v>22</v>
      </c>
      <c r="M49" s="201">
        <v>10</v>
      </c>
      <c r="N49" s="201">
        <v>12</v>
      </c>
      <c r="O49" s="201">
        <v>1</v>
      </c>
      <c r="P49" s="201">
        <v>1</v>
      </c>
      <c r="Q49" s="201" t="s">
        <v>482</v>
      </c>
      <c r="R49" s="205">
        <v>1</v>
      </c>
      <c r="S49" s="205">
        <v>1</v>
      </c>
      <c r="T49" s="205" t="s">
        <v>482</v>
      </c>
      <c r="U49" s="201">
        <v>3</v>
      </c>
      <c r="V49" s="201">
        <v>2</v>
      </c>
      <c r="W49" s="201">
        <v>1</v>
      </c>
      <c r="X49" s="201">
        <v>8</v>
      </c>
      <c r="Y49" s="201">
        <v>5</v>
      </c>
      <c r="Z49" s="201">
        <v>3</v>
      </c>
      <c r="AA49" s="201">
        <v>192</v>
      </c>
      <c r="AB49" s="201">
        <v>85</v>
      </c>
    </row>
    <row r="50" spans="1:28" ht="26.25" customHeight="1">
      <c r="A50" s="220" t="s">
        <v>247</v>
      </c>
      <c r="B50" s="200">
        <v>18570</v>
      </c>
      <c r="C50" s="201">
        <v>107</v>
      </c>
      <c r="D50" s="201">
        <v>57</v>
      </c>
      <c r="E50" s="201">
        <v>50</v>
      </c>
      <c r="F50" s="201">
        <v>263</v>
      </c>
      <c r="G50" s="201">
        <v>144</v>
      </c>
      <c r="H50" s="201">
        <v>119</v>
      </c>
      <c r="I50" s="201">
        <f t="shared" si="1"/>
        <v>-156</v>
      </c>
      <c r="J50" s="201">
        <f t="shared" si="2"/>
        <v>-87</v>
      </c>
      <c r="K50" s="201">
        <f t="shared" si="3"/>
        <v>-69</v>
      </c>
      <c r="L50" s="201">
        <v>13</v>
      </c>
      <c r="M50" s="201">
        <v>5</v>
      </c>
      <c r="N50" s="201">
        <v>8</v>
      </c>
      <c r="O50" s="201">
        <v>1</v>
      </c>
      <c r="P50" s="201">
        <v>1</v>
      </c>
      <c r="Q50" s="201" t="s">
        <v>482</v>
      </c>
      <c r="R50" s="205">
        <v>1</v>
      </c>
      <c r="S50" s="205">
        <v>1</v>
      </c>
      <c r="T50" s="205" t="s">
        <v>482</v>
      </c>
      <c r="U50" s="201">
        <v>1</v>
      </c>
      <c r="V50" s="201">
        <v>1</v>
      </c>
      <c r="W50" s="201" t="s">
        <v>482</v>
      </c>
      <c r="X50" s="201">
        <v>5</v>
      </c>
      <c r="Y50" s="201">
        <v>3</v>
      </c>
      <c r="Z50" s="201">
        <v>2</v>
      </c>
      <c r="AA50" s="201">
        <v>57</v>
      </c>
      <c r="AB50" s="201">
        <v>33</v>
      </c>
    </row>
    <row r="51" spans="1:28" ht="26.25" customHeight="1">
      <c r="A51" s="220" t="s">
        <v>248</v>
      </c>
      <c r="B51" s="200">
        <v>4080</v>
      </c>
      <c r="C51" s="201">
        <v>12</v>
      </c>
      <c r="D51" s="201">
        <v>9</v>
      </c>
      <c r="E51" s="201">
        <v>3</v>
      </c>
      <c r="F51" s="201">
        <v>84</v>
      </c>
      <c r="G51" s="201">
        <v>38</v>
      </c>
      <c r="H51" s="201">
        <v>46</v>
      </c>
      <c r="I51" s="201">
        <f t="shared" si="1"/>
        <v>-72</v>
      </c>
      <c r="J51" s="201">
        <f t="shared" si="2"/>
        <v>-29</v>
      </c>
      <c r="K51" s="201">
        <f t="shared" si="3"/>
        <v>-43</v>
      </c>
      <c r="L51" s="201" t="s">
        <v>482</v>
      </c>
      <c r="M51" s="201" t="s">
        <v>482</v>
      </c>
      <c r="N51" s="201" t="s">
        <v>482</v>
      </c>
      <c r="O51" s="201" t="s">
        <v>482</v>
      </c>
      <c r="P51" s="201" t="s">
        <v>482</v>
      </c>
      <c r="Q51" s="201" t="s">
        <v>482</v>
      </c>
      <c r="R51" s="205" t="s">
        <v>482</v>
      </c>
      <c r="S51" s="205" t="s">
        <v>482</v>
      </c>
      <c r="T51" s="205" t="s">
        <v>482</v>
      </c>
      <c r="U51" s="201" t="s">
        <v>482</v>
      </c>
      <c r="V51" s="201" t="s">
        <v>482</v>
      </c>
      <c r="W51" s="201" t="s">
        <v>482</v>
      </c>
      <c r="X51" s="201" t="s">
        <v>482</v>
      </c>
      <c r="Y51" s="201" t="s">
        <v>482</v>
      </c>
      <c r="Z51" s="201" t="s">
        <v>482</v>
      </c>
      <c r="AA51" s="201">
        <v>9</v>
      </c>
      <c r="AB51" s="201">
        <v>10</v>
      </c>
    </row>
    <row r="52" spans="1:28" ht="26.25" customHeight="1">
      <c r="A52" s="220" t="s">
        <v>249</v>
      </c>
      <c r="B52" s="200">
        <v>23010</v>
      </c>
      <c r="C52" s="201">
        <v>121</v>
      </c>
      <c r="D52" s="201">
        <v>66</v>
      </c>
      <c r="E52" s="201">
        <v>55</v>
      </c>
      <c r="F52" s="201">
        <v>359</v>
      </c>
      <c r="G52" s="201">
        <v>182</v>
      </c>
      <c r="H52" s="201">
        <v>177</v>
      </c>
      <c r="I52" s="201">
        <f t="shared" si="1"/>
        <v>-238</v>
      </c>
      <c r="J52" s="201">
        <f t="shared" si="2"/>
        <v>-116</v>
      </c>
      <c r="K52" s="201">
        <f t="shared" si="3"/>
        <v>-122</v>
      </c>
      <c r="L52" s="201">
        <v>15</v>
      </c>
      <c r="M52" s="201">
        <v>4</v>
      </c>
      <c r="N52" s="201">
        <v>11</v>
      </c>
      <c r="O52" s="201" t="s">
        <v>482</v>
      </c>
      <c r="P52" s="201" t="s">
        <v>482</v>
      </c>
      <c r="Q52" s="201" t="s">
        <v>482</v>
      </c>
      <c r="R52" s="205" t="s">
        <v>482</v>
      </c>
      <c r="S52" s="205" t="s">
        <v>482</v>
      </c>
      <c r="T52" s="205" t="s">
        <v>482</v>
      </c>
      <c r="U52" s="201" t="s">
        <v>482</v>
      </c>
      <c r="V52" s="201" t="s">
        <v>482</v>
      </c>
      <c r="W52" s="201" t="s">
        <v>482</v>
      </c>
      <c r="X52" s="201">
        <v>5</v>
      </c>
      <c r="Y52" s="201">
        <v>5</v>
      </c>
      <c r="Z52" s="201" t="s">
        <v>482</v>
      </c>
      <c r="AA52" s="201">
        <v>87</v>
      </c>
      <c r="AB52" s="201">
        <v>27</v>
      </c>
    </row>
    <row r="53" spans="1:28" ht="26.25" customHeight="1">
      <c r="A53" s="220" t="s">
        <v>250</v>
      </c>
      <c r="B53" s="200">
        <v>23740</v>
      </c>
      <c r="C53" s="201">
        <v>183</v>
      </c>
      <c r="D53" s="201">
        <v>98</v>
      </c>
      <c r="E53" s="201">
        <v>85</v>
      </c>
      <c r="F53" s="201">
        <v>220</v>
      </c>
      <c r="G53" s="201">
        <v>112</v>
      </c>
      <c r="H53" s="201">
        <v>108</v>
      </c>
      <c r="I53" s="201">
        <f t="shared" si="1"/>
        <v>-37</v>
      </c>
      <c r="J53" s="201">
        <f t="shared" si="2"/>
        <v>-14</v>
      </c>
      <c r="K53" s="201">
        <f t="shared" si="3"/>
        <v>-23</v>
      </c>
      <c r="L53" s="201">
        <v>23</v>
      </c>
      <c r="M53" s="201">
        <v>13</v>
      </c>
      <c r="N53" s="201">
        <v>10</v>
      </c>
      <c r="O53" s="201" t="s">
        <v>482</v>
      </c>
      <c r="P53" s="201" t="s">
        <v>482</v>
      </c>
      <c r="Q53" s="201" t="s">
        <v>482</v>
      </c>
      <c r="R53" s="205" t="s">
        <v>482</v>
      </c>
      <c r="S53" s="205" t="s">
        <v>482</v>
      </c>
      <c r="T53" s="205" t="s">
        <v>482</v>
      </c>
      <c r="U53" s="201">
        <v>1</v>
      </c>
      <c r="V53" s="201">
        <v>1</v>
      </c>
      <c r="W53" s="201" t="s">
        <v>482</v>
      </c>
      <c r="X53" s="201">
        <v>6</v>
      </c>
      <c r="Y53" s="201">
        <v>2</v>
      </c>
      <c r="Z53" s="201">
        <v>4</v>
      </c>
      <c r="AA53" s="201">
        <v>108</v>
      </c>
      <c r="AB53" s="201">
        <v>36</v>
      </c>
    </row>
    <row r="54" spans="1:28" ht="26.25" customHeight="1">
      <c r="A54" s="220" t="s">
        <v>251</v>
      </c>
      <c r="B54" s="200">
        <v>50680</v>
      </c>
      <c r="C54" s="201">
        <v>345</v>
      </c>
      <c r="D54" s="201">
        <v>166</v>
      </c>
      <c r="E54" s="201">
        <v>179</v>
      </c>
      <c r="F54" s="201">
        <v>588</v>
      </c>
      <c r="G54" s="201">
        <v>310</v>
      </c>
      <c r="H54" s="201">
        <v>278</v>
      </c>
      <c r="I54" s="201">
        <f t="shared" si="1"/>
        <v>-243</v>
      </c>
      <c r="J54" s="201">
        <f t="shared" si="2"/>
        <v>-144</v>
      </c>
      <c r="K54" s="201">
        <f t="shared" si="3"/>
        <v>-99</v>
      </c>
      <c r="L54" s="201">
        <v>42</v>
      </c>
      <c r="M54" s="201">
        <v>17</v>
      </c>
      <c r="N54" s="201">
        <v>25</v>
      </c>
      <c r="O54" s="201">
        <v>1</v>
      </c>
      <c r="P54" s="201" t="s">
        <v>482</v>
      </c>
      <c r="Q54" s="201">
        <v>1</v>
      </c>
      <c r="R54" s="205" t="s">
        <v>482</v>
      </c>
      <c r="S54" s="205" t="s">
        <v>482</v>
      </c>
      <c r="T54" s="205" t="s">
        <v>482</v>
      </c>
      <c r="U54" s="201">
        <v>1</v>
      </c>
      <c r="V54" s="201">
        <v>1</v>
      </c>
      <c r="W54" s="201" t="s">
        <v>482</v>
      </c>
      <c r="X54" s="201">
        <v>7</v>
      </c>
      <c r="Y54" s="201">
        <v>1</v>
      </c>
      <c r="Z54" s="201">
        <v>6</v>
      </c>
      <c r="AA54" s="201">
        <v>208</v>
      </c>
      <c r="AB54" s="201">
        <v>108</v>
      </c>
    </row>
    <row r="55" spans="1:28" ht="26.25" customHeight="1">
      <c r="A55" s="220" t="s">
        <v>252</v>
      </c>
      <c r="B55" s="200">
        <v>69160</v>
      </c>
      <c r="C55" s="201">
        <v>503</v>
      </c>
      <c r="D55" s="201">
        <v>248</v>
      </c>
      <c r="E55" s="201">
        <v>255</v>
      </c>
      <c r="F55" s="201">
        <v>590</v>
      </c>
      <c r="G55" s="201">
        <v>334</v>
      </c>
      <c r="H55" s="201">
        <v>256</v>
      </c>
      <c r="I55" s="201">
        <f t="shared" si="1"/>
        <v>-87</v>
      </c>
      <c r="J55" s="201">
        <f t="shared" si="2"/>
        <v>-86</v>
      </c>
      <c r="K55" s="201">
        <f t="shared" si="3"/>
        <v>-1</v>
      </c>
      <c r="L55" s="201">
        <v>47</v>
      </c>
      <c r="M55" s="201">
        <v>22</v>
      </c>
      <c r="N55" s="201">
        <v>25</v>
      </c>
      <c r="O55" s="201" t="s">
        <v>482</v>
      </c>
      <c r="P55" s="201" t="s">
        <v>482</v>
      </c>
      <c r="Q55" s="201" t="s">
        <v>482</v>
      </c>
      <c r="R55" s="205" t="s">
        <v>482</v>
      </c>
      <c r="S55" s="205" t="s">
        <v>482</v>
      </c>
      <c r="T55" s="205" t="s">
        <v>482</v>
      </c>
      <c r="U55" s="201">
        <v>1</v>
      </c>
      <c r="V55" s="201">
        <v>1</v>
      </c>
      <c r="W55" s="201" t="s">
        <v>482</v>
      </c>
      <c r="X55" s="201">
        <v>17</v>
      </c>
      <c r="Y55" s="201">
        <v>3</v>
      </c>
      <c r="Z55" s="201">
        <v>14</v>
      </c>
      <c r="AA55" s="201">
        <v>310</v>
      </c>
      <c r="AB55" s="201">
        <v>145</v>
      </c>
    </row>
    <row r="56" spans="1:28" ht="26.25" customHeight="1">
      <c r="A56" s="220" t="s">
        <v>253</v>
      </c>
      <c r="B56" s="200">
        <v>35820</v>
      </c>
      <c r="C56" s="201">
        <v>223</v>
      </c>
      <c r="D56" s="201">
        <v>118</v>
      </c>
      <c r="E56" s="201">
        <v>105</v>
      </c>
      <c r="F56" s="201">
        <v>499</v>
      </c>
      <c r="G56" s="201">
        <v>255</v>
      </c>
      <c r="H56" s="201">
        <v>244</v>
      </c>
      <c r="I56" s="201">
        <f t="shared" si="1"/>
        <v>-276</v>
      </c>
      <c r="J56" s="201">
        <f t="shared" si="2"/>
        <v>-137</v>
      </c>
      <c r="K56" s="201">
        <f t="shared" si="3"/>
        <v>-139</v>
      </c>
      <c r="L56" s="201">
        <v>18</v>
      </c>
      <c r="M56" s="201">
        <v>9</v>
      </c>
      <c r="N56" s="201">
        <v>9</v>
      </c>
      <c r="O56" s="201">
        <v>1</v>
      </c>
      <c r="P56" s="201">
        <v>1</v>
      </c>
      <c r="Q56" s="201" t="s">
        <v>482</v>
      </c>
      <c r="R56" s="205" t="s">
        <v>482</v>
      </c>
      <c r="S56" s="205" t="s">
        <v>482</v>
      </c>
      <c r="T56" s="205" t="s">
        <v>482</v>
      </c>
      <c r="U56" s="201" t="s">
        <v>482</v>
      </c>
      <c r="V56" s="201" t="s">
        <v>482</v>
      </c>
      <c r="W56" s="201" t="s">
        <v>482</v>
      </c>
      <c r="X56" s="201">
        <v>5</v>
      </c>
      <c r="Y56" s="201">
        <v>3</v>
      </c>
      <c r="Z56" s="201">
        <v>2</v>
      </c>
      <c r="AA56" s="201">
        <v>153</v>
      </c>
      <c r="AB56" s="201">
        <v>73</v>
      </c>
    </row>
    <row r="57" spans="1:28" ht="26.25" customHeight="1">
      <c r="A57" s="220" t="s">
        <v>254</v>
      </c>
      <c r="B57" s="200">
        <v>59900</v>
      </c>
      <c r="C57" s="201">
        <v>327</v>
      </c>
      <c r="D57" s="201">
        <v>156</v>
      </c>
      <c r="E57" s="201">
        <v>171</v>
      </c>
      <c r="F57" s="201">
        <v>490</v>
      </c>
      <c r="G57" s="201">
        <v>263</v>
      </c>
      <c r="H57" s="201">
        <v>227</v>
      </c>
      <c r="I57" s="201">
        <f t="shared" si="1"/>
        <v>-163</v>
      </c>
      <c r="J57" s="201">
        <f t="shared" si="2"/>
        <v>-107</v>
      </c>
      <c r="K57" s="201">
        <f t="shared" si="3"/>
        <v>-56</v>
      </c>
      <c r="L57" s="201">
        <v>31</v>
      </c>
      <c r="M57" s="201">
        <v>9</v>
      </c>
      <c r="N57" s="201">
        <v>22</v>
      </c>
      <c r="O57" s="201">
        <v>2</v>
      </c>
      <c r="P57" s="201">
        <v>1</v>
      </c>
      <c r="Q57" s="201">
        <v>1</v>
      </c>
      <c r="R57" s="205">
        <v>2</v>
      </c>
      <c r="S57" s="205">
        <v>1</v>
      </c>
      <c r="T57" s="205">
        <v>1</v>
      </c>
      <c r="U57" s="201">
        <v>1</v>
      </c>
      <c r="V57" s="201" t="s">
        <v>482</v>
      </c>
      <c r="W57" s="201">
        <v>1</v>
      </c>
      <c r="X57" s="201">
        <v>7</v>
      </c>
      <c r="Y57" s="201">
        <v>4</v>
      </c>
      <c r="Z57" s="201">
        <v>3</v>
      </c>
      <c r="AA57" s="201">
        <v>189</v>
      </c>
      <c r="AB57" s="201">
        <v>118</v>
      </c>
    </row>
    <row r="58" spans="1:28" ht="26.25" customHeight="1">
      <c r="A58" s="221" t="s">
        <v>255</v>
      </c>
      <c r="B58" s="200">
        <v>58860</v>
      </c>
      <c r="C58" s="201">
        <v>364</v>
      </c>
      <c r="D58" s="201">
        <v>179</v>
      </c>
      <c r="E58" s="201">
        <v>185</v>
      </c>
      <c r="F58" s="201">
        <v>594</v>
      </c>
      <c r="G58" s="201">
        <v>313</v>
      </c>
      <c r="H58" s="201">
        <v>281</v>
      </c>
      <c r="I58" s="201">
        <f t="shared" si="1"/>
        <v>-230</v>
      </c>
      <c r="J58" s="201">
        <f t="shared" si="2"/>
        <v>-134</v>
      </c>
      <c r="K58" s="201">
        <f t="shared" si="3"/>
        <v>-96</v>
      </c>
      <c r="L58" s="201">
        <v>31</v>
      </c>
      <c r="M58" s="201">
        <v>16</v>
      </c>
      <c r="N58" s="201">
        <v>15</v>
      </c>
      <c r="O58" s="201">
        <v>1</v>
      </c>
      <c r="P58" s="201">
        <v>1</v>
      </c>
      <c r="Q58" s="201" t="s">
        <v>482</v>
      </c>
      <c r="R58" s="205">
        <v>1</v>
      </c>
      <c r="S58" s="205">
        <v>1</v>
      </c>
      <c r="T58" s="205" t="s">
        <v>482</v>
      </c>
      <c r="U58" s="201" t="s">
        <v>482</v>
      </c>
      <c r="V58" s="201" t="s">
        <v>482</v>
      </c>
      <c r="W58" s="201" t="s">
        <v>482</v>
      </c>
      <c r="X58" s="201">
        <v>13</v>
      </c>
      <c r="Y58" s="201">
        <v>5</v>
      </c>
      <c r="Z58" s="201">
        <v>8</v>
      </c>
      <c r="AA58" s="201">
        <v>199</v>
      </c>
      <c r="AB58" s="201">
        <v>129</v>
      </c>
    </row>
    <row r="59" spans="1:28" ht="26.25" customHeight="1">
      <c r="A59" s="222" t="s">
        <v>256</v>
      </c>
      <c r="B59" s="208">
        <v>47400</v>
      </c>
      <c r="C59" s="208">
        <v>335</v>
      </c>
      <c r="D59" s="208">
        <v>169</v>
      </c>
      <c r="E59" s="208">
        <v>166</v>
      </c>
      <c r="F59" s="208">
        <v>486</v>
      </c>
      <c r="G59" s="208">
        <v>254</v>
      </c>
      <c r="H59" s="208">
        <v>232</v>
      </c>
      <c r="I59" s="208">
        <f t="shared" si="1"/>
        <v>-151</v>
      </c>
      <c r="J59" s="208">
        <f t="shared" si="2"/>
        <v>-85</v>
      </c>
      <c r="K59" s="208">
        <f t="shared" si="3"/>
        <v>-66</v>
      </c>
      <c r="L59" s="208">
        <v>39</v>
      </c>
      <c r="M59" s="208">
        <v>14</v>
      </c>
      <c r="N59" s="208">
        <v>25</v>
      </c>
      <c r="O59" s="208">
        <v>1</v>
      </c>
      <c r="P59" s="208" t="s">
        <v>482</v>
      </c>
      <c r="Q59" s="208">
        <v>1</v>
      </c>
      <c r="R59" s="209">
        <v>1</v>
      </c>
      <c r="S59" s="209" t="s">
        <v>482</v>
      </c>
      <c r="T59" s="209">
        <v>1</v>
      </c>
      <c r="U59" s="208">
        <v>2</v>
      </c>
      <c r="V59" s="208">
        <v>1</v>
      </c>
      <c r="W59" s="208">
        <v>1</v>
      </c>
      <c r="X59" s="208">
        <v>11</v>
      </c>
      <c r="Y59" s="208">
        <v>3</v>
      </c>
      <c r="Z59" s="208">
        <v>8</v>
      </c>
      <c r="AA59" s="208">
        <v>205</v>
      </c>
      <c r="AB59" s="208">
        <v>137</v>
      </c>
    </row>
    <row r="60" spans="1:28">
      <c r="A60" s="132" t="s">
        <v>203</v>
      </c>
    </row>
    <row r="61" spans="1:28" ht="13.5" customHeight="1"/>
    <row r="62" spans="1:28" ht="13.5" customHeight="1"/>
    <row r="63" spans="1:28" ht="13.5" customHeight="1"/>
    <row r="64" spans="1:28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</sheetData>
  <mergeCells count="9">
    <mergeCell ref="B2:Z2"/>
    <mergeCell ref="U4:W4"/>
    <mergeCell ref="X4:Z4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54" orientation="landscape" horizontalDpi="300" verticalDpi="300" r:id="rId1"/>
  <headerFooter alignWithMargins="0"/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219"/>
  <sheetViews>
    <sheetView view="pageBreakPreview" zoomScale="70" zoomScaleNormal="100" zoomScaleSheetLayoutView="70" workbookViewId="0">
      <pane xSplit="2" ySplit="6" topLeftCell="C55" activePane="bottomRight" state="frozen"/>
      <selection pane="topRight" activeCell="B1" sqref="B1"/>
      <selection pane="bottomLeft" activeCell="A7" sqref="A7"/>
      <selection pane="bottomRight" activeCell="C68" sqref="C68"/>
    </sheetView>
  </sheetViews>
  <sheetFormatPr defaultRowHeight="12"/>
  <cols>
    <col min="1" max="1" width="3.25" style="239" customWidth="1"/>
    <col min="2" max="2" width="15.625" style="259" customWidth="1"/>
    <col min="3" max="3" width="12.5" style="239" customWidth="1"/>
    <col min="4" max="29" width="11.25" style="259" customWidth="1"/>
    <col min="30" max="16384" width="9" style="239"/>
  </cols>
  <sheetData>
    <row r="1" spans="1:29" ht="15" customHeight="1">
      <c r="B1" s="258"/>
    </row>
    <row r="2" spans="1:29" ht="24">
      <c r="B2" s="258"/>
      <c r="C2" s="392" t="s">
        <v>257</v>
      </c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B2" s="239"/>
      <c r="AC2" s="254" t="s">
        <v>151</v>
      </c>
    </row>
    <row r="3" spans="1:29">
      <c r="B3" s="258"/>
      <c r="AB3" s="239"/>
      <c r="AC3" s="254" t="s">
        <v>448</v>
      </c>
    </row>
    <row r="4" spans="1:29" ht="18" customHeight="1">
      <c r="A4" s="395" t="s">
        <v>488</v>
      </c>
      <c r="B4" s="396"/>
      <c r="C4" s="268" t="s">
        <v>153</v>
      </c>
      <c r="D4" s="388" t="s">
        <v>154</v>
      </c>
      <c r="E4" s="388"/>
      <c r="F4" s="388"/>
      <c r="G4" s="388" t="s">
        <v>155</v>
      </c>
      <c r="H4" s="388"/>
      <c r="I4" s="388"/>
      <c r="J4" s="388" t="s">
        <v>156</v>
      </c>
      <c r="K4" s="388"/>
      <c r="L4" s="388"/>
      <c r="M4" s="389" t="s">
        <v>476</v>
      </c>
      <c r="N4" s="390"/>
      <c r="O4" s="391"/>
      <c r="P4" s="388" t="s">
        <v>157</v>
      </c>
      <c r="Q4" s="388"/>
      <c r="R4" s="388"/>
      <c r="S4" s="388" t="s">
        <v>158</v>
      </c>
      <c r="T4" s="388"/>
      <c r="U4" s="388"/>
      <c r="V4" s="388" t="s">
        <v>159</v>
      </c>
      <c r="W4" s="388"/>
      <c r="X4" s="388"/>
      <c r="Y4" s="388" t="s">
        <v>160</v>
      </c>
      <c r="Z4" s="388"/>
      <c r="AA4" s="388"/>
      <c r="AB4" s="256"/>
      <c r="AC4" s="257"/>
    </row>
    <row r="5" spans="1:29" ht="18" customHeight="1">
      <c r="A5" s="397"/>
      <c r="B5" s="398"/>
      <c r="C5" s="269" t="s">
        <v>489</v>
      </c>
      <c r="D5" s="388" t="s">
        <v>121</v>
      </c>
      <c r="E5" s="388" t="s">
        <v>38</v>
      </c>
      <c r="F5" s="388" t="s">
        <v>39</v>
      </c>
      <c r="G5" s="388" t="s">
        <v>121</v>
      </c>
      <c r="H5" s="388" t="s">
        <v>38</v>
      </c>
      <c r="I5" s="388" t="s">
        <v>39</v>
      </c>
      <c r="J5" s="388" t="s">
        <v>121</v>
      </c>
      <c r="K5" s="388" t="s">
        <v>38</v>
      </c>
      <c r="L5" s="388" t="s">
        <v>39</v>
      </c>
      <c r="M5" s="388" t="s">
        <v>121</v>
      </c>
      <c r="N5" s="388" t="s">
        <v>38</v>
      </c>
      <c r="O5" s="388" t="s">
        <v>39</v>
      </c>
      <c r="P5" s="388" t="s">
        <v>121</v>
      </c>
      <c r="Q5" s="388" t="s">
        <v>38</v>
      </c>
      <c r="R5" s="388" t="s">
        <v>39</v>
      </c>
      <c r="S5" s="388" t="s">
        <v>121</v>
      </c>
      <c r="T5" s="388" t="s">
        <v>38</v>
      </c>
      <c r="U5" s="388" t="s">
        <v>39</v>
      </c>
      <c r="V5" s="388" t="s">
        <v>121</v>
      </c>
      <c r="W5" s="260" t="s">
        <v>162</v>
      </c>
      <c r="X5" s="260" t="s">
        <v>163</v>
      </c>
      <c r="Y5" s="388" t="s">
        <v>121</v>
      </c>
      <c r="Z5" s="388" t="s">
        <v>169</v>
      </c>
      <c r="AA5" s="388" t="s">
        <v>170</v>
      </c>
      <c r="AB5" s="266" t="s">
        <v>164</v>
      </c>
      <c r="AC5" s="267" t="s">
        <v>165</v>
      </c>
    </row>
    <row r="6" spans="1:29" ht="18" customHeight="1">
      <c r="A6" s="399"/>
      <c r="B6" s="400"/>
      <c r="C6" s="270" t="s">
        <v>166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262" t="s">
        <v>205</v>
      </c>
      <c r="X6" s="262" t="s">
        <v>168</v>
      </c>
      <c r="Y6" s="401"/>
      <c r="Z6" s="401"/>
      <c r="AA6" s="401"/>
      <c r="AB6" s="262"/>
      <c r="AC6" s="263"/>
    </row>
    <row r="7" spans="1:29" ht="6" customHeight="1">
      <c r="B7" s="264"/>
      <c r="C7" s="261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</row>
    <row r="8" spans="1:29" ht="26.25" customHeight="1">
      <c r="A8" s="393" t="s">
        <v>172</v>
      </c>
      <c r="B8" s="393"/>
      <c r="C8" s="237">
        <v>5442000</v>
      </c>
      <c r="D8" s="238">
        <v>38686</v>
      </c>
      <c r="E8" s="238">
        <v>19750</v>
      </c>
      <c r="F8" s="238">
        <v>18936</v>
      </c>
      <c r="G8" s="238">
        <v>58066</v>
      </c>
      <c r="H8" s="238">
        <v>30834</v>
      </c>
      <c r="I8" s="238">
        <v>27232</v>
      </c>
      <c r="J8" s="238">
        <v>-19380</v>
      </c>
      <c r="K8" s="238">
        <v>-11084</v>
      </c>
      <c r="L8" s="238">
        <v>-8296</v>
      </c>
      <c r="M8" s="238">
        <v>3764</v>
      </c>
      <c r="N8" s="238">
        <v>1697</v>
      </c>
      <c r="O8" s="238">
        <v>2067</v>
      </c>
      <c r="P8" s="238">
        <v>88</v>
      </c>
      <c r="Q8" s="238">
        <v>50</v>
      </c>
      <c r="R8" s="238">
        <v>38</v>
      </c>
      <c r="S8" s="238">
        <v>43</v>
      </c>
      <c r="T8" s="238">
        <v>19</v>
      </c>
      <c r="U8" s="238">
        <v>24</v>
      </c>
      <c r="V8" s="238">
        <v>160</v>
      </c>
      <c r="W8" s="238">
        <v>130</v>
      </c>
      <c r="X8" s="238">
        <v>30</v>
      </c>
      <c r="Y8" s="238">
        <v>1177</v>
      </c>
      <c r="Z8" s="238">
        <v>473</v>
      </c>
      <c r="AA8" s="238">
        <v>704</v>
      </c>
      <c r="AB8" s="238">
        <v>26538</v>
      </c>
      <c r="AC8" s="238">
        <v>11593</v>
      </c>
    </row>
    <row r="9" spans="1:29" s="247" customFormat="1" ht="26.25" customHeight="1">
      <c r="A9" s="394" t="s">
        <v>258</v>
      </c>
      <c r="B9" s="394"/>
      <c r="C9" s="245">
        <v>1921110</v>
      </c>
      <c r="D9" s="246">
        <v>14487</v>
      </c>
      <c r="E9" s="246">
        <v>7415</v>
      </c>
      <c r="F9" s="246">
        <v>7072</v>
      </c>
      <c r="G9" s="246">
        <v>16228</v>
      </c>
      <c r="H9" s="246">
        <v>8666</v>
      </c>
      <c r="I9" s="246">
        <v>7562</v>
      </c>
      <c r="J9" s="246">
        <v>-1741</v>
      </c>
      <c r="K9" s="246">
        <v>-1251</v>
      </c>
      <c r="L9" s="246">
        <v>-490</v>
      </c>
      <c r="M9" s="246">
        <v>1379</v>
      </c>
      <c r="N9" s="246">
        <v>632</v>
      </c>
      <c r="O9" s="246">
        <v>747</v>
      </c>
      <c r="P9" s="246">
        <v>34</v>
      </c>
      <c r="Q9" s="246">
        <v>18</v>
      </c>
      <c r="R9" s="246">
        <v>16</v>
      </c>
      <c r="S9" s="246">
        <v>13</v>
      </c>
      <c r="T9" s="246">
        <v>5</v>
      </c>
      <c r="U9" s="246">
        <v>8</v>
      </c>
      <c r="V9" s="246">
        <v>67</v>
      </c>
      <c r="W9" s="246">
        <v>56</v>
      </c>
      <c r="X9" s="246">
        <v>11</v>
      </c>
      <c r="Y9" s="246">
        <v>446</v>
      </c>
      <c r="Z9" s="246">
        <v>180</v>
      </c>
      <c r="AA9" s="246">
        <v>266</v>
      </c>
      <c r="AB9" s="246">
        <v>10859</v>
      </c>
      <c r="AC9" s="246">
        <v>4555</v>
      </c>
    </row>
    <row r="10" spans="1:29" ht="26.25" customHeight="1">
      <c r="B10" s="252" t="s">
        <v>222</v>
      </c>
      <c r="C10" s="240">
        <v>1921110</v>
      </c>
      <c r="D10" s="241">
        <v>14487</v>
      </c>
      <c r="E10" s="241">
        <v>7415</v>
      </c>
      <c r="F10" s="241">
        <v>7072</v>
      </c>
      <c r="G10" s="241">
        <v>16228</v>
      </c>
      <c r="H10" s="241">
        <v>8666</v>
      </c>
      <c r="I10" s="241">
        <v>7562</v>
      </c>
      <c r="J10" s="241">
        <v>-1741</v>
      </c>
      <c r="K10" s="241">
        <v>-1251</v>
      </c>
      <c r="L10" s="241">
        <v>-490</v>
      </c>
      <c r="M10" s="241">
        <v>1379</v>
      </c>
      <c r="N10" s="241">
        <v>632</v>
      </c>
      <c r="O10" s="241">
        <v>747</v>
      </c>
      <c r="P10" s="241">
        <v>34</v>
      </c>
      <c r="Q10" s="241">
        <v>18</v>
      </c>
      <c r="R10" s="241">
        <v>16</v>
      </c>
      <c r="S10" s="241">
        <v>13</v>
      </c>
      <c r="T10" s="241">
        <v>5</v>
      </c>
      <c r="U10" s="241">
        <v>8</v>
      </c>
      <c r="V10" s="241">
        <v>67</v>
      </c>
      <c r="W10" s="241">
        <v>56</v>
      </c>
      <c r="X10" s="241">
        <v>11</v>
      </c>
      <c r="Y10" s="241">
        <v>446</v>
      </c>
      <c r="Z10" s="241">
        <v>180</v>
      </c>
      <c r="AA10" s="241">
        <v>266</v>
      </c>
      <c r="AB10" s="241">
        <v>10859</v>
      </c>
      <c r="AC10" s="241">
        <v>4555</v>
      </c>
    </row>
    <row r="11" spans="1:29" s="247" customFormat="1" ht="26.25" customHeight="1">
      <c r="A11" s="394" t="s">
        <v>259</v>
      </c>
      <c r="B11" s="394"/>
      <c r="C11" s="245">
        <v>127990</v>
      </c>
      <c r="D11" s="246">
        <v>646</v>
      </c>
      <c r="E11" s="246">
        <v>325</v>
      </c>
      <c r="F11" s="246">
        <v>321</v>
      </c>
      <c r="G11" s="246">
        <v>1903</v>
      </c>
      <c r="H11" s="246">
        <v>933</v>
      </c>
      <c r="I11" s="246">
        <v>970</v>
      </c>
      <c r="J11" s="246">
        <v>-1257</v>
      </c>
      <c r="K11" s="246">
        <v>-608</v>
      </c>
      <c r="L11" s="246">
        <v>-649</v>
      </c>
      <c r="M11" s="246">
        <v>60</v>
      </c>
      <c r="N11" s="246">
        <v>25</v>
      </c>
      <c r="O11" s="246">
        <v>35</v>
      </c>
      <c r="P11" s="246">
        <v>1</v>
      </c>
      <c r="Q11" s="246" t="s">
        <v>96</v>
      </c>
      <c r="R11" s="246">
        <v>1</v>
      </c>
      <c r="S11" s="246">
        <v>1</v>
      </c>
      <c r="T11" s="246" t="s">
        <v>96</v>
      </c>
      <c r="U11" s="246">
        <v>1</v>
      </c>
      <c r="V11" s="246">
        <v>2</v>
      </c>
      <c r="W11" s="246">
        <v>2</v>
      </c>
      <c r="X11" s="246" t="s">
        <v>96</v>
      </c>
      <c r="Y11" s="246">
        <v>20</v>
      </c>
      <c r="Z11" s="246">
        <v>6</v>
      </c>
      <c r="AA11" s="246">
        <v>14</v>
      </c>
      <c r="AB11" s="246">
        <v>458</v>
      </c>
      <c r="AC11" s="246">
        <v>229</v>
      </c>
    </row>
    <row r="12" spans="1:29" ht="26.25" customHeight="1">
      <c r="B12" s="252" t="s">
        <v>224</v>
      </c>
      <c r="C12" s="240">
        <v>127990</v>
      </c>
      <c r="D12" s="241">
        <v>646</v>
      </c>
      <c r="E12" s="241">
        <v>325</v>
      </c>
      <c r="F12" s="241">
        <v>321</v>
      </c>
      <c r="G12" s="241">
        <v>1903</v>
      </c>
      <c r="H12" s="241">
        <v>933</v>
      </c>
      <c r="I12" s="241">
        <v>970</v>
      </c>
      <c r="J12" s="241">
        <v>-1257</v>
      </c>
      <c r="K12" s="241">
        <v>-608</v>
      </c>
      <c r="L12" s="241">
        <v>-649</v>
      </c>
      <c r="M12" s="241">
        <v>60</v>
      </c>
      <c r="N12" s="241">
        <v>25</v>
      </c>
      <c r="O12" s="241">
        <v>35</v>
      </c>
      <c r="P12" s="241">
        <v>1</v>
      </c>
      <c r="Q12" s="241" t="s">
        <v>96</v>
      </c>
      <c r="R12" s="241">
        <v>1</v>
      </c>
      <c r="S12" s="241">
        <v>1</v>
      </c>
      <c r="T12" s="241" t="s">
        <v>96</v>
      </c>
      <c r="U12" s="241">
        <v>1</v>
      </c>
      <c r="V12" s="241">
        <v>2</v>
      </c>
      <c r="W12" s="241">
        <v>2</v>
      </c>
      <c r="X12" s="241" t="s">
        <v>96</v>
      </c>
      <c r="Y12" s="241">
        <v>20</v>
      </c>
      <c r="Z12" s="241">
        <v>6</v>
      </c>
      <c r="AA12" s="241">
        <v>14</v>
      </c>
      <c r="AB12" s="241">
        <v>458</v>
      </c>
      <c r="AC12" s="241">
        <v>229</v>
      </c>
    </row>
    <row r="13" spans="1:29" s="247" customFormat="1" ht="26.25" customHeight="1">
      <c r="A13" s="402" t="s">
        <v>260</v>
      </c>
      <c r="B13" s="402"/>
      <c r="C13" s="245">
        <v>273530</v>
      </c>
      <c r="D13" s="246">
        <v>1697</v>
      </c>
      <c r="E13" s="246">
        <v>849</v>
      </c>
      <c r="F13" s="246">
        <v>848</v>
      </c>
      <c r="G13" s="246">
        <v>3528</v>
      </c>
      <c r="H13" s="246">
        <v>1817</v>
      </c>
      <c r="I13" s="246">
        <v>1711</v>
      </c>
      <c r="J13" s="246">
        <v>-1831</v>
      </c>
      <c r="K13" s="246">
        <v>-968</v>
      </c>
      <c r="L13" s="246">
        <v>-863</v>
      </c>
      <c r="M13" s="246">
        <v>168</v>
      </c>
      <c r="N13" s="246">
        <v>76</v>
      </c>
      <c r="O13" s="246">
        <v>92</v>
      </c>
      <c r="P13" s="246">
        <v>2</v>
      </c>
      <c r="Q13" s="246">
        <v>1</v>
      </c>
      <c r="R13" s="246">
        <v>1</v>
      </c>
      <c r="S13" s="246" t="s">
        <v>96</v>
      </c>
      <c r="T13" s="246" t="s">
        <v>96</v>
      </c>
      <c r="U13" s="246" t="s">
        <v>96</v>
      </c>
      <c r="V13" s="246">
        <v>7</v>
      </c>
      <c r="W13" s="246">
        <v>7</v>
      </c>
      <c r="X13" s="246" t="s">
        <v>96</v>
      </c>
      <c r="Y13" s="246">
        <v>58</v>
      </c>
      <c r="Z13" s="246">
        <v>18</v>
      </c>
      <c r="AA13" s="246">
        <v>40</v>
      </c>
      <c r="AB13" s="246">
        <v>1282</v>
      </c>
      <c r="AC13" s="246">
        <v>538</v>
      </c>
    </row>
    <row r="14" spans="1:29" ht="26.25" customHeight="1">
      <c r="B14" s="252" t="s">
        <v>223</v>
      </c>
      <c r="C14" s="240">
        <v>273530</v>
      </c>
      <c r="D14" s="241">
        <v>1697</v>
      </c>
      <c r="E14" s="241">
        <v>849</v>
      </c>
      <c r="F14" s="241">
        <v>848</v>
      </c>
      <c r="G14" s="241">
        <v>3528</v>
      </c>
      <c r="H14" s="241">
        <v>1817</v>
      </c>
      <c r="I14" s="241">
        <v>1711</v>
      </c>
      <c r="J14" s="241">
        <v>-1831</v>
      </c>
      <c r="K14" s="241">
        <v>-968</v>
      </c>
      <c r="L14" s="241">
        <v>-863</v>
      </c>
      <c r="M14" s="241">
        <v>168</v>
      </c>
      <c r="N14" s="241">
        <v>76</v>
      </c>
      <c r="O14" s="241">
        <v>92</v>
      </c>
      <c r="P14" s="241">
        <v>2</v>
      </c>
      <c r="Q14" s="241">
        <v>1</v>
      </c>
      <c r="R14" s="241">
        <v>1</v>
      </c>
      <c r="S14" s="241" t="s">
        <v>96</v>
      </c>
      <c r="T14" s="241" t="s">
        <v>96</v>
      </c>
      <c r="U14" s="241" t="s">
        <v>96</v>
      </c>
      <c r="V14" s="241">
        <v>7</v>
      </c>
      <c r="W14" s="241">
        <v>7</v>
      </c>
      <c r="X14" s="241" t="s">
        <v>96</v>
      </c>
      <c r="Y14" s="241">
        <v>58</v>
      </c>
      <c r="Z14" s="241">
        <v>18</v>
      </c>
      <c r="AA14" s="241">
        <v>40</v>
      </c>
      <c r="AB14" s="241">
        <v>1282</v>
      </c>
      <c r="AC14" s="241">
        <v>538</v>
      </c>
    </row>
    <row r="15" spans="1:29" s="247" customFormat="1" ht="26.25" customHeight="1">
      <c r="A15" s="394" t="s">
        <v>261</v>
      </c>
      <c r="B15" s="394"/>
      <c r="C15" s="245">
        <v>342210</v>
      </c>
      <c r="D15" s="246">
        <v>2449</v>
      </c>
      <c r="E15" s="246">
        <v>1230</v>
      </c>
      <c r="F15" s="246">
        <v>1219</v>
      </c>
      <c r="G15" s="246">
        <v>3820</v>
      </c>
      <c r="H15" s="246">
        <v>2026</v>
      </c>
      <c r="I15" s="246">
        <v>1794</v>
      </c>
      <c r="J15" s="246">
        <v>-1371</v>
      </c>
      <c r="K15" s="246">
        <v>-796</v>
      </c>
      <c r="L15" s="246">
        <v>-575</v>
      </c>
      <c r="M15" s="246">
        <v>249</v>
      </c>
      <c r="N15" s="246">
        <v>116</v>
      </c>
      <c r="O15" s="246">
        <v>133</v>
      </c>
      <c r="P15" s="246">
        <v>6</v>
      </c>
      <c r="Q15" s="246">
        <v>4</v>
      </c>
      <c r="R15" s="246">
        <v>2</v>
      </c>
      <c r="S15" s="246">
        <v>3</v>
      </c>
      <c r="T15" s="246">
        <v>2</v>
      </c>
      <c r="U15" s="246">
        <v>1</v>
      </c>
      <c r="V15" s="246">
        <v>7</v>
      </c>
      <c r="W15" s="246">
        <v>5</v>
      </c>
      <c r="X15" s="246">
        <v>2</v>
      </c>
      <c r="Y15" s="246">
        <v>106</v>
      </c>
      <c r="Z15" s="246">
        <v>30</v>
      </c>
      <c r="AA15" s="246">
        <v>76</v>
      </c>
      <c r="AB15" s="246">
        <v>1775</v>
      </c>
      <c r="AC15" s="246">
        <v>718</v>
      </c>
    </row>
    <row r="16" spans="1:29" ht="26.25" customHeight="1">
      <c r="B16" s="252" t="s">
        <v>225</v>
      </c>
      <c r="C16" s="240">
        <v>342210</v>
      </c>
      <c r="D16" s="241">
        <v>2449</v>
      </c>
      <c r="E16" s="241">
        <v>1230</v>
      </c>
      <c r="F16" s="241">
        <v>1219</v>
      </c>
      <c r="G16" s="241">
        <v>3820</v>
      </c>
      <c r="H16" s="241">
        <v>2026</v>
      </c>
      <c r="I16" s="241">
        <v>1794</v>
      </c>
      <c r="J16" s="241">
        <v>-1371</v>
      </c>
      <c r="K16" s="241">
        <v>-796</v>
      </c>
      <c r="L16" s="241">
        <v>-575</v>
      </c>
      <c r="M16" s="241">
        <v>249</v>
      </c>
      <c r="N16" s="241">
        <v>116</v>
      </c>
      <c r="O16" s="241">
        <v>133</v>
      </c>
      <c r="P16" s="241">
        <v>6</v>
      </c>
      <c r="Q16" s="241">
        <v>4</v>
      </c>
      <c r="R16" s="241">
        <v>2</v>
      </c>
      <c r="S16" s="241">
        <v>3</v>
      </c>
      <c r="T16" s="241">
        <v>2</v>
      </c>
      <c r="U16" s="241">
        <v>1</v>
      </c>
      <c r="V16" s="241">
        <v>7</v>
      </c>
      <c r="W16" s="241">
        <v>5</v>
      </c>
      <c r="X16" s="241">
        <v>2</v>
      </c>
      <c r="Y16" s="241">
        <v>106</v>
      </c>
      <c r="Z16" s="241">
        <v>30</v>
      </c>
      <c r="AA16" s="241">
        <v>76</v>
      </c>
      <c r="AB16" s="241">
        <v>1775</v>
      </c>
      <c r="AC16" s="241">
        <v>718</v>
      </c>
    </row>
    <row r="17" spans="1:29" s="247" customFormat="1" ht="26.25" customHeight="1">
      <c r="A17" s="394" t="s">
        <v>262</v>
      </c>
      <c r="B17" s="394"/>
      <c r="C17" s="245">
        <v>202740</v>
      </c>
      <c r="D17" s="246">
        <f>SUM(D18:D21 )</f>
        <v>1142</v>
      </c>
      <c r="E17" s="246">
        <f t="shared" ref="E17:AC17" si="0">SUM(E18:E21 )</f>
        <v>592</v>
      </c>
      <c r="F17" s="246">
        <f t="shared" si="0"/>
        <v>550</v>
      </c>
      <c r="G17" s="246">
        <f t="shared" si="0"/>
        <v>1892</v>
      </c>
      <c r="H17" s="246">
        <f t="shared" si="0"/>
        <v>1037</v>
      </c>
      <c r="I17" s="246">
        <f t="shared" si="0"/>
        <v>855</v>
      </c>
      <c r="J17" s="246">
        <f t="shared" si="0"/>
        <v>-750</v>
      </c>
      <c r="K17" s="246">
        <f t="shared" si="0"/>
        <v>-445</v>
      </c>
      <c r="L17" s="246">
        <f t="shared" si="0"/>
        <v>-305</v>
      </c>
      <c r="M17" s="246">
        <f t="shared" si="0"/>
        <v>104</v>
      </c>
      <c r="N17" s="246">
        <f t="shared" si="0"/>
        <v>50</v>
      </c>
      <c r="O17" s="246">
        <f t="shared" si="0"/>
        <v>54</v>
      </c>
      <c r="P17" s="246">
        <f t="shared" si="0"/>
        <v>2</v>
      </c>
      <c r="Q17" s="246">
        <f t="shared" si="0"/>
        <v>2</v>
      </c>
      <c r="R17" s="246">
        <f t="shared" si="0"/>
        <v>0</v>
      </c>
      <c r="S17" s="246">
        <f t="shared" si="0"/>
        <v>1</v>
      </c>
      <c r="T17" s="246">
        <f t="shared" si="0"/>
        <v>1</v>
      </c>
      <c r="U17" s="246">
        <f t="shared" si="0"/>
        <v>0</v>
      </c>
      <c r="V17" s="246">
        <f t="shared" si="0"/>
        <v>2</v>
      </c>
      <c r="W17" s="246">
        <f t="shared" si="0"/>
        <v>2</v>
      </c>
      <c r="X17" s="246">
        <f t="shared" si="0"/>
        <v>0</v>
      </c>
      <c r="Y17" s="246">
        <f t="shared" si="0"/>
        <v>32</v>
      </c>
      <c r="Z17" s="246">
        <f t="shared" si="0"/>
        <v>14</v>
      </c>
      <c r="AA17" s="246">
        <f t="shared" si="0"/>
        <v>18</v>
      </c>
      <c r="AB17" s="246">
        <f t="shared" si="0"/>
        <v>668</v>
      </c>
      <c r="AC17" s="246">
        <f t="shared" si="0"/>
        <v>400</v>
      </c>
    </row>
    <row r="18" spans="1:29" ht="26.25" customHeight="1">
      <c r="B18" s="252" t="s">
        <v>238</v>
      </c>
      <c r="C18" s="240">
        <v>122410</v>
      </c>
      <c r="D18" s="241">
        <v>687</v>
      </c>
      <c r="E18" s="241">
        <v>365</v>
      </c>
      <c r="F18" s="241">
        <v>322</v>
      </c>
      <c r="G18" s="241">
        <v>1057</v>
      </c>
      <c r="H18" s="241">
        <v>606</v>
      </c>
      <c r="I18" s="241">
        <v>451</v>
      </c>
      <c r="J18" s="241">
        <v>-370</v>
      </c>
      <c r="K18" s="241">
        <v>-241</v>
      </c>
      <c r="L18" s="241">
        <v>-129</v>
      </c>
      <c r="M18" s="241">
        <v>63</v>
      </c>
      <c r="N18" s="241">
        <v>28</v>
      </c>
      <c r="O18" s="241">
        <v>35</v>
      </c>
      <c r="P18" s="241">
        <v>1</v>
      </c>
      <c r="Q18" s="241">
        <v>1</v>
      </c>
      <c r="R18" s="241" t="s">
        <v>96</v>
      </c>
      <c r="S18" s="241" t="s">
        <v>96</v>
      </c>
      <c r="T18" s="241" t="s">
        <v>96</v>
      </c>
      <c r="U18" s="241" t="s">
        <v>96</v>
      </c>
      <c r="V18" s="241">
        <v>2</v>
      </c>
      <c r="W18" s="241">
        <v>2</v>
      </c>
      <c r="X18" s="241" t="s">
        <v>96</v>
      </c>
      <c r="Y18" s="241">
        <v>16</v>
      </c>
      <c r="Z18" s="241">
        <v>8</v>
      </c>
      <c r="AA18" s="241">
        <v>8</v>
      </c>
      <c r="AB18" s="241">
        <v>391</v>
      </c>
      <c r="AC18" s="241">
        <v>227</v>
      </c>
    </row>
    <row r="19" spans="1:29" ht="26.25" customHeight="1">
      <c r="B19" s="252" t="s">
        <v>255</v>
      </c>
      <c r="C19" s="240">
        <v>58860</v>
      </c>
      <c r="D19" s="241">
        <v>364</v>
      </c>
      <c r="E19" s="241">
        <v>179</v>
      </c>
      <c r="F19" s="241">
        <v>185</v>
      </c>
      <c r="G19" s="241">
        <v>594</v>
      </c>
      <c r="H19" s="241">
        <v>313</v>
      </c>
      <c r="I19" s="241">
        <v>281</v>
      </c>
      <c r="J19" s="241">
        <v>-230</v>
      </c>
      <c r="K19" s="241">
        <v>-134</v>
      </c>
      <c r="L19" s="241">
        <v>-96</v>
      </c>
      <c r="M19" s="241">
        <v>31</v>
      </c>
      <c r="N19" s="241">
        <v>16</v>
      </c>
      <c r="O19" s="241">
        <v>15</v>
      </c>
      <c r="P19" s="241">
        <v>1</v>
      </c>
      <c r="Q19" s="241">
        <v>1</v>
      </c>
      <c r="R19" s="241" t="s">
        <v>96</v>
      </c>
      <c r="S19" s="241">
        <v>1</v>
      </c>
      <c r="T19" s="241">
        <v>1</v>
      </c>
      <c r="U19" s="241" t="s">
        <v>96</v>
      </c>
      <c r="V19" s="241" t="s">
        <v>96</v>
      </c>
      <c r="W19" s="241" t="s">
        <v>96</v>
      </c>
      <c r="X19" s="241" t="s">
        <v>96</v>
      </c>
      <c r="Y19" s="241">
        <v>13</v>
      </c>
      <c r="Z19" s="241">
        <v>5</v>
      </c>
      <c r="AA19" s="241">
        <v>8</v>
      </c>
      <c r="AB19" s="241">
        <v>199</v>
      </c>
      <c r="AC19" s="241">
        <v>129</v>
      </c>
    </row>
    <row r="20" spans="1:29" ht="26.25" customHeight="1">
      <c r="B20" s="252" t="s">
        <v>263</v>
      </c>
      <c r="C20" s="240">
        <v>18110</v>
      </c>
      <c r="D20" s="241">
        <v>65</v>
      </c>
      <c r="E20" s="241">
        <v>36</v>
      </c>
      <c r="F20" s="241">
        <v>29</v>
      </c>
      <c r="G20" s="241">
        <f>SUM(H20:I20)</f>
        <v>180</v>
      </c>
      <c r="H20" s="241">
        <v>93</v>
      </c>
      <c r="I20" s="241">
        <v>87</v>
      </c>
      <c r="J20" s="241">
        <f>D20-G20</f>
        <v>-115</v>
      </c>
      <c r="K20" s="241">
        <f t="shared" ref="K20:L21" si="1">E20-H20</f>
        <v>-57</v>
      </c>
      <c r="L20" s="241">
        <f t="shared" si="1"/>
        <v>-58</v>
      </c>
      <c r="M20" s="241">
        <f>SUM(N20:O20)</f>
        <v>6</v>
      </c>
      <c r="N20" s="241">
        <v>4</v>
      </c>
      <c r="O20" s="241">
        <v>2</v>
      </c>
      <c r="P20" s="241" t="s">
        <v>485</v>
      </c>
      <c r="Q20" s="241" t="s">
        <v>485</v>
      </c>
      <c r="R20" s="241" t="s">
        <v>485</v>
      </c>
      <c r="S20" s="241" t="s">
        <v>485</v>
      </c>
      <c r="T20" s="241" t="s">
        <v>485</v>
      </c>
      <c r="U20" s="241" t="s">
        <v>485</v>
      </c>
      <c r="V20" s="241" t="s">
        <v>485</v>
      </c>
      <c r="W20" s="241" t="s">
        <v>485</v>
      </c>
      <c r="X20" s="241" t="s">
        <v>485</v>
      </c>
      <c r="Y20" s="241">
        <v>3</v>
      </c>
      <c r="Z20" s="241">
        <v>1</v>
      </c>
      <c r="AA20" s="241">
        <v>2</v>
      </c>
      <c r="AB20" s="241">
        <v>69</v>
      </c>
      <c r="AC20" s="241">
        <v>40</v>
      </c>
    </row>
    <row r="21" spans="1:29" ht="26.25" customHeight="1">
      <c r="B21" s="252" t="s">
        <v>264</v>
      </c>
      <c r="C21" s="240">
        <v>3360</v>
      </c>
      <c r="D21" s="241">
        <v>26</v>
      </c>
      <c r="E21" s="241">
        <v>12</v>
      </c>
      <c r="F21" s="241">
        <v>14</v>
      </c>
      <c r="G21" s="241">
        <f>SUM(H21:I21)</f>
        <v>61</v>
      </c>
      <c r="H21" s="241">
        <v>25</v>
      </c>
      <c r="I21" s="241">
        <v>36</v>
      </c>
      <c r="J21" s="241">
        <f>D21-G21</f>
        <v>-35</v>
      </c>
      <c r="K21" s="241">
        <f t="shared" si="1"/>
        <v>-13</v>
      </c>
      <c r="L21" s="241">
        <f t="shared" si="1"/>
        <v>-22</v>
      </c>
      <c r="M21" s="241">
        <f>SUM(N21:O21)</f>
        <v>4</v>
      </c>
      <c r="N21" s="241">
        <v>2</v>
      </c>
      <c r="O21" s="241">
        <v>2</v>
      </c>
      <c r="P21" s="241" t="s">
        <v>485</v>
      </c>
      <c r="Q21" s="241" t="s">
        <v>485</v>
      </c>
      <c r="R21" s="241" t="s">
        <v>485</v>
      </c>
      <c r="S21" s="241" t="s">
        <v>485</v>
      </c>
      <c r="T21" s="241" t="s">
        <v>485</v>
      </c>
      <c r="U21" s="241" t="s">
        <v>485</v>
      </c>
      <c r="V21" s="241" t="s">
        <v>485</v>
      </c>
      <c r="W21" s="241" t="s">
        <v>485</v>
      </c>
      <c r="X21" s="241" t="s">
        <v>485</v>
      </c>
      <c r="Y21" s="241" t="s">
        <v>485</v>
      </c>
      <c r="Z21" s="241" t="s">
        <v>485</v>
      </c>
      <c r="AA21" s="241" t="s">
        <v>485</v>
      </c>
      <c r="AB21" s="241">
        <v>9</v>
      </c>
      <c r="AC21" s="241">
        <v>4</v>
      </c>
    </row>
    <row r="22" spans="1:29" s="247" customFormat="1" ht="26.25" customHeight="1">
      <c r="A22" s="394" t="s">
        <v>265</v>
      </c>
      <c r="B22" s="394"/>
      <c r="C22" s="245">
        <v>222980</v>
      </c>
      <c r="D22" s="246">
        <f>SUM(D23:D25)</f>
        <v>1751</v>
      </c>
      <c r="E22" s="246">
        <f t="shared" ref="E22:AC22" si="2">SUM(E23:E25)</f>
        <v>876</v>
      </c>
      <c r="F22" s="246">
        <f t="shared" si="2"/>
        <v>875</v>
      </c>
      <c r="G22" s="246">
        <f t="shared" si="2"/>
        <v>1754</v>
      </c>
      <c r="H22" s="246">
        <f t="shared" si="2"/>
        <v>961</v>
      </c>
      <c r="I22" s="246">
        <f t="shared" si="2"/>
        <v>793</v>
      </c>
      <c r="J22" s="246">
        <f t="shared" si="2"/>
        <v>-3</v>
      </c>
      <c r="K22" s="246">
        <f t="shared" si="2"/>
        <v>-85</v>
      </c>
      <c r="L22" s="246">
        <f t="shared" si="2"/>
        <v>82</v>
      </c>
      <c r="M22" s="246">
        <f t="shared" si="2"/>
        <v>166</v>
      </c>
      <c r="N22" s="246">
        <f t="shared" si="2"/>
        <v>75</v>
      </c>
      <c r="O22" s="246">
        <f t="shared" si="2"/>
        <v>91</v>
      </c>
      <c r="P22" s="246">
        <f t="shared" si="2"/>
        <v>4</v>
      </c>
      <c r="Q22" s="246">
        <f t="shared" si="2"/>
        <v>2</v>
      </c>
      <c r="R22" s="246">
        <f t="shared" si="2"/>
        <v>2</v>
      </c>
      <c r="S22" s="246">
        <f t="shared" si="2"/>
        <v>4</v>
      </c>
      <c r="T22" s="246">
        <f t="shared" si="2"/>
        <v>2</v>
      </c>
      <c r="U22" s="246">
        <f t="shared" si="2"/>
        <v>2</v>
      </c>
      <c r="V22" s="246">
        <f t="shared" si="2"/>
        <v>8</v>
      </c>
      <c r="W22" s="246">
        <f t="shared" si="2"/>
        <v>5</v>
      </c>
      <c r="X22" s="246">
        <f t="shared" si="2"/>
        <v>3</v>
      </c>
      <c r="Y22" s="246">
        <f t="shared" si="2"/>
        <v>57</v>
      </c>
      <c r="Z22" s="246">
        <f t="shared" si="2"/>
        <v>16</v>
      </c>
      <c r="AA22" s="246">
        <f t="shared" si="2"/>
        <v>41</v>
      </c>
      <c r="AB22" s="246">
        <f t="shared" si="2"/>
        <v>1154</v>
      </c>
      <c r="AC22" s="246">
        <f t="shared" si="2"/>
        <v>536</v>
      </c>
    </row>
    <row r="23" spans="1:29" ht="26.25" customHeight="1">
      <c r="B23" s="252" t="s">
        <v>245</v>
      </c>
      <c r="C23" s="240">
        <v>93920</v>
      </c>
      <c r="D23" s="241">
        <v>921</v>
      </c>
      <c r="E23" s="241">
        <v>472</v>
      </c>
      <c r="F23" s="241">
        <v>449</v>
      </c>
      <c r="G23" s="241">
        <v>674</v>
      </c>
      <c r="H23" s="241">
        <v>364</v>
      </c>
      <c r="I23" s="241">
        <v>310</v>
      </c>
      <c r="J23" s="241">
        <v>247</v>
      </c>
      <c r="K23" s="241">
        <v>108</v>
      </c>
      <c r="L23" s="241">
        <v>139</v>
      </c>
      <c r="M23" s="241">
        <v>88</v>
      </c>
      <c r="N23" s="241">
        <v>44</v>
      </c>
      <c r="O23" s="241">
        <v>44</v>
      </c>
      <c r="P23" s="241">
        <v>2</v>
      </c>
      <c r="Q23" s="241">
        <v>1</v>
      </c>
      <c r="R23" s="241">
        <v>1</v>
      </c>
      <c r="S23" s="241">
        <v>2</v>
      </c>
      <c r="T23" s="241">
        <v>1</v>
      </c>
      <c r="U23" s="241">
        <v>1</v>
      </c>
      <c r="V23" s="241">
        <v>6</v>
      </c>
      <c r="W23" s="241">
        <v>4</v>
      </c>
      <c r="X23" s="241">
        <v>2</v>
      </c>
      <c r="Y23" s="241">
        <v>33</v>
      </c>
      <c r="Z23" s="241">
        <v>9</v>
      </c>
      <c r="AA23" s="241">
        <v>24</v>
      </c>
      <c r="AB23" s="241">
        <v>655</v>
      </c>
      <c r="AC23" s="241">
        <v>273</v>
      </c>
    </row>
    <row r="24" spans="1:29" ht="26.25" customHeight="1">
      <c r="B24" s="252" t="s">
        <v>252</v>
      </c>
      <c r="C24" s="240">
        <v>69160</v>
      </c>
      <c r="D24" s="241">
        <v>503</v>
      </c>
      <c r="E24" s="241">
        <v>248</v>
      </c>
      <c r="F24" s="241">
        <v>255</v>
      </c>
      <c r="G24" s="241">
        <v>590</v>
      </c>
      <c r="H24" s="241">
        <v>334</v>
      </c>
      <c r="I24" s="241">
        <v>256</v>
      </c>
      <c r="J24" s="241">
        <v>-87</v>
      </c>
      <c r="K24" s="241">
        <v>-86</v>
      </c>
      <c r="L24" s="241">
        <v>-1</v>
      </c>
      <c r="M24" s="241">
        <v>47</v>
      </c>
      <c r="N24" s="241">
        <v>22</v>
      </c>
      <c r="O24" s="241">
        <v>25</v>
      </c>
      <c r="P24" s="241" t="s">
        <v>96</v>
      </c>
      <c r="Q24" s="241" t="s">
        <v>96</v>
      </c>
      <c r="R24" s="241" t="s">
        <v>96</v>
      </c>
      <c r="S24" s="241" t="s">
        <v>96</v>
      </c>
      <c r="T24" s="241" t="s">
        <v>96</v>
      </c>
      <c r="U24" s="241" t="s">
        <v>96</v>
      </c>
      <c r="V24" s="241">
        <v>1</v>
      </c>
      <c r="W24" s="241">
        <v>1</v>
      </c>
      <c r="X24" s="241" t="s">
        <v>96</v>
      </c>
      <c r="Y24" s="241">
        <v>17</v>
      </c>
      <c r="Z24" s="241">
        <v>3</v>
      </c>
      <c r="AA24" s="241">
        <v>14</v>
      </c>
      <c r="AB24" s="241">
        <v>310</v>
      </c>
      <c r="AC24" s="241">
        <v>145</v>
      </c>
    </row>
    <row r="25" spans="1:29" ht="26.25" customHeight="1">
      <c r="B25" s="252" t="s">
        <v>254</v>
      </c>
      <c r="C25" s="240">
        <v>59900</v>
      </c>
      <c r="D25" s="241">
        <v>327</v>
      </c>
      <c r="E25" s="241">
        <v>156</v>
      </c>
      <c r="F25" s="241">
        <v>171</v>
      </c>
      <c r="G25" s="241">
        <v>490</v>
      </c>
      <c r="H25" s="241">
        <v>263</v>
      </c>
      <c r="I25" s="241">
        <v>227</v>
      </c>
      <c r="J25" s="241">
        <v>-163</v>
      </c>
      <c r="K25" s="241">
        <v>-107</v>
      </c>
      <c r="L25" s="241">
        <v>-56</v>
      </c>
      <c r="M25" s="241">
        <v>31</v>
      </c>
      <c r="N25" s="241">
        <v>9</v>
      </c>
      <c r="O25" s="241">
        <v>22</v>
      </c>
      <c r="P25" s="241">
        <v>2</v>
      </c>
      <c r="Q25" s="241">
        <v>1</v>
      </c>
      <c r="R25" s="241">
        <v>1</v>
      </c>
      <c r="S25" s="241">
        <v>2</v>
      </c>
      <c r="T25" s="241">
        <v>1</v>
      </c>
      <c r="U25" s="241">
        <v>1</v>
      </c>
      <c r="V25" s="241">
        <v>1</v>
      </c>
      <c r="W25" s="241" t="s">
        <v>96</v>
      </c>
      <c r="X25" s="241">
        <v>1</v>
      </c>
      <c r="Y25" s="241">
        <v>7</v>
      </c>
      <c r="Z25" s="241">
        <v>4</v>
      </c>
      <c r="AA25" s="241">
        <v>3</v>
      </c>
      <c r="AB25" s="241">
        <v>189</v>
      </c>
      <c r="AC25" s="241">
        <v>118</v>
      </c>
    </row>
    <row r="26" spans="1:29" s="247" customFormat="1" ht="26.25" customHeight="1">
      <c r="A26" s="394" t="s">
        <v>266</v>
      </c>
      <c r="B26" s="394"/>
      <c r="C26" s="245">
        <v>176230</v>
      </c>
      <c r="D26" s="246">
        <f>SUM(D27:D35)</f>
        <v>989</v>
      </c>
      <c r="E26" s="246">
        <f t="shared" ref="E26:AC26" si="3">SUM(E27:E35)</f>
        <v>531</v>
      </c>
      <c r="F26" s="246">
        <f t="shared" si="3"/>
        <v>458</v>
      </c>
      <c r="G26" s="246">
        <f t="shared" si="3"/>
        <v>2469</v>
      </c>
      <c r="H26" s="246">
        <f t="shared" si="3"/>
        <v>1296</v>
      </c>
      <c r="I26" s="246">
        <f t="shared" si="3"/>
        <v>1173</v>
      </c>
      <c r="J26" s="246">
        <f t="shared" si="3"/>
        <v>-1480</v>
      </c>
      <c r="K26" s="246">
        <f t="shared" si="3"/>
        <v>-765</v>
      </c>
      <c r="L26" s="246">
        <f t="shared" si="3"/>
        <v>-715</v>
      </c>
      <c r="M26" s="246">
        <f t="shared" si="3"/>
        <v>102</v>
      </c>
      <c r="N26" s="246">
        <f t="shared" si="3"/>
        <v>42</v>
      </c>
      <c r="O26" s="246">
        <f t="shared" si="3"/>
        <v>60</v>
      </c>
      <c r="P26" s="246">
        <f t="shared" si="3"/>
        <v>6</v>
      </c>
      <c r="Q26" s="246">
        <f t="shared" si="3"/>
        <v>3</v>
      </c>
      <c r="R26" s="246">
        <f t="shared" si="3"/>
        <v>3</v>
      </c>
      <c r="S26" s="246">
        <f t="shared" si="3"/>
        <v>4</v>
      </c>
      <c r="T26" s="246">
        <f t="shared" si="3"/>
        <v>1</v>
      </c>
      <c r="U26" s="246">
        <f t="shared" si="3"/>
        <v>3</v>
      </c>
      <c r="V26" s="246">
        <f t="shared" si="3"/>
        <v>6</v>
      </c>
      <c r="W26" s="246">
        <f t="shared" si="3"/>
        <v>3</v>
      </c>
      <c r="X26" s="246">
        <f t="shared" si="3"/>
        <v>3</v>
      </c>
      <c r="Y26" s="246">
        <f t="shared" si="3"/>
        <v>21</v>
      </c>
      <c r="Z26" s="246">
        <f t="shared" si="3"/>
        <v>8</v>
      </c>
      <c r="AA26" s="246">
        <f t="shared" si="3"/>
        <v>13</v>
      </c>
      <c r="AB26" s="246">
        <f t="shared" si="3"/>
        <v>651</v>
      </c>
      <c r="AC26" s="246">
        <f t="shared" si="3"/>
        <v>270</v>
      </c>
    </row>
    <row r="27" spans="1:29" ht="26.25" customHeight="1">
      <c r="B27" s="252" t="s">
        <v>230</v>
      </c>
      <c r="C27" s="240">
        <v>10180</v>
      </c>
      <c r="D27" s="241">
        <v>28</v>
      </c>
      <c r="E27" s="241">
        <v>16</v>
      </c>
      <c r="F27" s="241">
        <v>12</v>
      </c>
      <c r="G27" s="241">
        <v>213</v>
      </c>
      <c r="H27" s="241">
        <v>111</v>
      </c>
      <c r="I27" s="241">
        <v>102</v>
      </c>
      <c r="J27" s="241">
        <v>-185</v>
      </c>
      <c r="K27" s="241">
        <v>-95</v>
      </c>
      <c r="L27" s="241">
        <v>-90</v>
      </c>
      <c r="M27" s="241">
        <v>2</v>
      </c>
      <c r="N27" s="241">
        <v>1</v>
      </c>
      <c r="O27" s="241">
        <v>1</v>
      </c>
      <c r="P27" s="241" t="s">
        <v>96</v>
      </c>
      <c r="Q27" s="241" t="s">
        <v>96</v>
      </c>
      <c r="R27" s="241" t="s">
        <v>96</v>
      </c>
      <c r="S27" s="241" t="s">
        <v>96</v>
      </c>
      <c r="T27" s="241" t="s">
        <v>96</v>
      </c>
      <c r="U27" s="241" t="s">
        <v>96</v>
      </c>
      <c r="V27" s="241" t="s">
        <v>96</v>
      </c>
      <c r="W27" s="241" t="s">
        <v>96</v>
      </c>
      <c r="X27" s="241" t="s">
        <v>96</v>
      </c>
      <c r="Y27" s="241" t="s">
        <v>96</v>
      </c>
      <c r="Z27" s="241" t="s">
        <v>96</v>
      </c>
      <c r="AA27" s="241" t="s">
        <v>96</v>
      </c>
      <c r="AB27" s="241">
        <v>23</v>
      </c>
      <c r="AC27" s="241">
        <v>7</v>
      </c>
    </row>
    <row r="28" spans="1:29" ht="26.25" customHeight="1">
      <c r="B28" s="252" t="s">
        <v>231</v>
      </c>
      <c r="C28" s="240">
        <v>88440</v>
      </c>
      <c r="D28" s="241">
        <v>570</v>
      </c>
      <c r="E28" s="241">
        <v>309</v>
      </c>
      <c r="F28" s="241">
        <v>261</v>
      </c>
      <c r="G28" s="241">
        <v>1083</v>
      </c>
      <c r="H28" s="241">
        <v>573</v>
      </c>
      <c r="I28" s="241">
        <v>510</v>
      </c>
      <c r="J28" s="241">
        <v>-513</v>
      </c>
      <c r="K28" s="241">
        <v>-264</v>
      </c>
      <c r="L28" s="241">
        <v>-249</v>
      </c>
      <c r="M28" s="241">
        <v>54</v>
      </c>
      <c r="N28" s="241">
        <v>22</v>
      </c>
      <c r="O28" s="241">
        <v>32</v>
      </c>
      <c r="P28" s="241">
        <v>3</v>
      </c>
      <c r="Q28" s="241">
        <v>1</v>
      </c>
      <c r="R28" s="241">
        <v>2</v>
      </c>
      <c r="S28" s="241">
        <v>2</v>
      </c>
      <c r="T28" s="241" t="s">
        <v>96</v>
      </c>
      <c r="U28" s="241">
        <v>2</v>
      </c>
      <c r="V28" s="241">
        <v>5</v>
      </c>
      <c r="W28" s="241">
        <v>3</v>
      </c>
      <c r="X28" s="241">
        <v>2</v>
      </c>
      <c r="Y28" s="241">
        <v>11</v>
      </c>
      <c r="Z28" s="241">
        <v>5</v>
      </c>
      <c r="AA28" s="241">
        <v>6</v>
      </c>
      <c r="AB28" s="241">
        <v>358</v>
      </c>
      <c r="AC28" s="241">
        <v>151</v>
      </c>
    </row>
    <row r="29" spans="1:29" ht="26.25" customHeight="1">
      <c r="B29" s="252" t="s">
        <v>236</v>
      </c>
      <c r="C29" s="240">
        <v>24740</v>
      </c>
      <c r="D29" s="241">
        <v>113</v>
      </c>
      <c r="E29" s="241">
        <v>64</v>
      </c>
      <c r="F29" s="241">
        <v>49</v>
      </c>
      <c r="G29" s="241">
        <v>382</v>
      </c>
      <c r="H29" s="241">
        <v>191</v>
      </c>
      <c r="I29" s="241">
        <v>191</v>
      </c>
      <c r="J29" s="241">
        <v>-269</v>
      </c>
      <c r="K29" s="241">
        <v>-127</v>
      </c>
      <c r="L29" s="241">
        <v>-142</v>
      </c>
      <c r="M29" s="241">
        <v>10</v>
      </c>
      <c r="N29" s="241">
        <v>2</v>
      </c>
      <c r="O29" s="241">
        <v>8</v>
      </c>
      <c r="P29" s="241">
        <v>2</v>
      </c>
      <c r="Q29" s="241">
        <v>1</v>
      </c>
      <c r="R29" s="241">
        <v>1</v>
      </c>
      <c r="S29" s="241">
        <v>1</v>
      </c>
      <c r="T29" s="241" t="s">
        <v>96</v>
      </c>
      <c r="U29" s="241">
        <v>1</v>
      </c>
      <c r="V29" s="241" t="s">
        <v>96</v>
      </c>
      <c r="W29" s="241" t="s">
        <v>96</v>
      </c>
      <c r="X29" s="241" t="s">
        <v>96</v>
      </c>
      <c r="Y29" s="241">
        <v>4</v>
      </c>
      <c r="Z29" s="241">
        <v>1</v>
      </c>
      <c r="AA29" s="241">
        <v>3</v>
      </c>
      <c r="AB29" s="241">
        <v>94</v>
      </c>
      <c r="AC29" s="241">
        <v>45</v>
      </c>
    </row>
    <row r="30" spans="1:29" ht="26.25" customHeight="1">
      <c r="B30" s="252" t="s">
        <v>243</v>
      </c>
      <c r="C30" s="240">
        <v>9720</v>
      </c>
      <c r="D30" s="241">
        <v>37</v>
      </c>
      <c r="E30" s="241">
        <v>17</v>
      </c>
      <c r="F30" s="241">
        <v>20</v>
      </c>
      <c r="G30" s="241">
        <v>208</v>
      </c>
      <c r="H30" s="241">
        <v>108</v>
      </c>
      <c r="I30" s="241">
        <v>100</v>
      </c>
      <c r="J30" s="241">
        <v>-171</v>
      </c>
      <c r="K30" s="241">
        <v>-91</v>
      </c>
      <c r="L30" s="241">
        <v>-80</v>
      </c>
      <c r="M30" s="241">
        <v>7</v>
      </c>
      <c r="N30" s="241">
        <v>3</v>
      </c>
      <c r="O30" s="241">
        <v>4</v>
      </c>
      <c r="P30" s="241" t="s">
        <v>96</v>
      </c>
      <c r="Q30" s="241" t="s">
        <v>96</v>
      </c>
      <c r="R30" s="241" t="s">
        <v>96</v>
      </c>
      <c r="S30" s="241" t="s">
        <v>96</v>
      </c>
      <c r="T30" s="241" t="s">
        <v>96</v>
      </c>
      <c r="U30" s="241" t="s">
        <v>96</v>
      </c>
      <c r="V30" s="241" t="s">
        <v>96</v>
      </c>
      <c r="W30" s="241" t="s">
        <v>96</v>
      </c>
      <c r="X30" s="241" t="s">
        <v>96</v>
      </c>
      <c r="Y30" s="241">
        <v>3</v>
      </c>
      <c r="Z30" s="241">
        <v>2</v>
      </c>
      <c r="AA30" s="241">
        <v>1</v>
      </c>
      <c r="AB30" s="241">
        <v>26</v>
      </c>
      <c r="AC30" s="241">
        <v>11</v>
      </c>
    </row>
    <row r="31" spans="1:29" ht="26.25" customHeight="1">
      <c r="B31" s="252" t="s">
        <v>267</v>
      </c>
      <c r="C31" s="240">
        <v>8390</v>
      </c>
      <c r="D31" s="241">
        <f>SUM(E31:F31)</f>
        <v>35</v>
      </c>
      <c r="E31" s="235">
        <v>17</v>
      </c>
      <c r="F31" s="235">
        <v>18</v>
      </c>
      <c r="G31" s="241">
        <f>SUM(H31:I31)</f>
        <v>92</v>
      </c>
      <c r="H31" s="241">
        <v>49</v>
      </c>
      <c r="I31" s="241">
        <v>43</v>
      </c>
      <c r="J31" s="241">
        <f>D31-G31</f>
        <v>-57</v>
      </c>
      <c r="K31" s="241">
        <f t="shared" ref="K31:L31" si="4">E31-H31</f>
        <v>-32</v>
      </c>
      <c r="L31" s="241">
        <f t="shared" si="4"/>
        <v>-25</v>
      </c>
      <c r="M31" s="241">
        <f>SUM(N31:O31)</f>
        <v>3</v>
      </c>
      <c r="N31" s="241" t="s">
        <v>485</v>
      </c>
      <c r="O31" s="241">
        <v>3</v>
      </c>
      <c r="P31" s="241" t="s">
        <v>485</v>
      </c>
      <c r="Q31" s="241" t="s">
        <v>485</v>
      </c>
      <c r="R31" s="241" t="s">
        <v>485</v>
      </c>
      <c r="S31" s="241" t="s">
        <v>485</v>
      </c>
      <c r="T31" s="241" t="s">
        <v>485</v>
      </c>
      <c r="U31" s="241" t="s">
        <v>485</v>
      </c>
      <c r="V31" s="241" t="s">
        <v>96</v>
      </c>
      <c r="W31" s="241" t="s">
        <v>96</v>
      </c>
      <c r="X31" s="241" t="s">
        <v>96</v>
      </c>
      <c r="Y31" s="241">
        <v>1</v>
      </c>
      <c r="Z31" s="241" t="s">
        <v>485</v>
      </c>
      <c r="AA31" s="241">
        <v>1</v>
      </c>
      <c r="AB31" s="241">
        <v>23</v>
      </c>
      <c r="AC31" s="241">
        <v>10</v>
      </c>
    </row>
    <row r="32" spans="1:29" ht="26.25" customHeight="1">
      <c r="B32" s="252" t="s">
        <v>268</v>
      </c>
      <c r="C32" s="240">
        <v>5680</v>
      </c>
      <c r="D32" s="241">
        <f t="shared" ref="D32:D35" si="5">SUM(E32:F32)</f>
        <v>49</v>
      </c>
      <c r="E32" s="241">
        <v>25</v>
      </c>
      <c r="F32" s="241">
        <v>24</v>
      </c>
      <c r="G32" s="241">
        <f t="shared" ref="G32:G35" si="6">SUM(H32:I32)</f>
        <v>80</v>
      </c>
      <c r="H32" s="241">
        <v>37</v>
      </c>
      <c r="I32" s="241">
        <v>43</v>
      </c>
      <c r="J32" s="241">
        <f t="shared" ref="J32:J35" si="7">D32-G32</f>
        <v>-31</v>
      </c>
      <c r="K32" s="241">
        <f t="shared" ref="K32:K35" si="8">E32-H32</f>
        <v>-12</v>
      </c>
      <c r="L32" s="241">
        <f t="shared" ref="L32:L35" si="9">F32-I32</f>
        <v>-19</v>
      </c>
      <c r="M32" s="241">
        <f t="shared" ref="M32:M35" si="10">SUM(N32:O32)</f>
        <v>5</v>
      </c>
      <c r="N32" s="241">
        <v>4</v>
      </c>
      <c r="O32" s="241">
        <v>1</v>
      </c>
      <c r="P32" s="241">
        <v>1</v>
      </c>
      <c r="Q32" s="241">
        <v>1</v>
      </c>
      <c r="R32" s="241" t="s">
        <v>485</v>
      </c>
      <c r="S32" s="241">
        <f>SUM(T32:U32)</f>
        <v>1</v>
      </c>
      <c r="T32" s="241">
        <v>1</v>
      </c>
      <c r="U32" s="241" t="s">
        <v>485</v>
      </c>
      <c r="V32" s="241">
        <v>1</v>
      </c>
      <c r="W32" s="241" t="s">
        <v>485</v>
      </c>
      <c r="X32" s="241">
        <v>1</v>
      </c>
      <c r="Y32" s="241" t="s">
        <v>485</v>
      </c>
      <c r="Z32" s="241" t="s">
        <v>485</v>
      </c>
      <c r="AA32" s="241" t="s">
        <v>485</v>
      </c>
      <c r="AB32" s="241">
        <v>14</v>
      </c>
      <c r="AC32" s="241">
        <v>7</v>
      </c>
    </row>
    <row r="33" spans="1:29" ht="26.25" customHeight="1">
      <c r="B33" s="252" t="s">
        <v>269</v>
      </c>
      <c r="C33" s="240">
        <v>11460</v>
      </c>
      <c r="D33" s="241">
        <f t="shared" si="5"/>
        <v>69</v>
      </c>
      <c r="E33" s="241">
        <v>34</v>
      </c>
      <c r="F33" s="241">
        <v>35</v>
      </c>
      <c r="G33" s="241">
        <f t="shared" si="6"/>
        <v>156</v>
      </c>
      <c r="H33" s="241">
        <v>91</v>
      </c>
      <c r="I33" s="241">
        <v>65</v>
      </c>
      <c r="J33" s="241">
        <f t="shared" si="7"/>
        <v>-87</v>
      </c>
      <c r="K33" s="241">
        <f t="shared" si="8"/>
        <v>-57</v>
      </c>
      <c r="L33" s="241">
        <f t="shared" si="9"/>
        <v>-30</v>
      </c>
      <c r="M33" s="241">
        <f t="shared" si="10"/>
        <v>10</v>
      </c>
      <c r="N33" s="241">
        <v>3</v>
      </c>
      <c r="O33" s="241">
        <v>7</v>
      </c>
      <c r="P33" s="241" t="s">
        <v>485</v>
      </c>
      <c r="Q33" s="241" t="s">
        <v>485</v>
      </c>
      <c r="R33" s="241" t="s">
        <v>485</v>
      </c>
      <c r="S33" s="241" t="s">
        <v>485</v>
      </c>
      <c r="T33" s="241" t="s">
        <v>485</v>
      </c>
      <c r="U33" s="241" t="s">
        <v>485</v>
      </c>
      <c r="V33" s="241" t="s">
        <v>485</v>
      </c>
      <c r="W33" s="241" t="s">
        <v>485</v>
      </c>
      <c r="X33" s="241" t="s">
        <v>485</v>
      </c>
      <c r="Y33" s="241">
        <v>2</v>
      </c>
      <c r="Z33" s="241" t="s">
        <v>485</v>
      </c>
      <c r="AA33" s="241">
        <v>2</v>
      </c>
      <c r="AB33" s="241">
        <v>38</v>
      </c>
      <c r="AC33" s="241">
        <v>14</v>
      </c>
    </row>
    <row r="34" spans="1:29" ht="26.25" customHeight="1">
      <c r="B34" s="252" t="s">
        <v>270</v>
      </c>
      <c r="C34" s="240">
        <v>12860</v>
      </c>
      <c r="D34" s="241">
        <f t="shared" si="5"/>
        <v>75</v>
      </c>
      <c r="E34" s="241">
        <v>42</v>
      </c>
      <c r="F34" s="241">
        <v>33</v>
      </c>
      <c r="G34" s="241">
        <f t="shared" si="6"/>
        <v>206</v>
      </c>
      <c r="H34" s="241">
        <v>113</v>
      </c>
      <c r="I34" s="241">
        <v>93</v>
      </c>
      <c r="J34" s="241">
        <f t="shared" si="7"/>
        <v>-131</v>
      </c>
      <c r="K34" s="241">
        <f t="shared" si="8"/>
        <v>-71</v>
      </c>
      <c r="L34" s="241">
        <f t="shared" si="9"/>
        <v>-60</v>
      </c>
      <c r="M34" s="241">
        <f t="shared" si="10"/>
        <v>10</v>
      </c>
      <c r="N34" s="241">
        <v>6</v>
      </c>
      <c r="O34" s="241">
        <v>4</v>
      </c>
      <c r="P34" s="241" t="s">
        <v>485</v>
      </c>
      <c r="Q34" s="241" t="s">
        <v>485</v>
      </c>
      <c r="R34" s="241" t="s">
        <v>485</v>
      </c>
      <c r="S34" s="241" t="s">
        <v>485</v>
      </c>
      <c r="T34" s="241" t="s">
        <v>485</v>
      </c>
      <c r="U34" s="241" t="s">
        <v>485</v>
      </c>
      <c r="V34" s="241" t="s">
        <v>485</v>
      </c>
      <c r="W34" s="241" t="s">
        <v>485</v>
      </c>
      <c r="X34" s="241" t="s">
        <v>485</v>
      </c>
      <c r="Y34" s="241" t="s">
        <v>485</v>
      </c>
      <c r="Z34" s="241" t="s">
        <v>485</v>
      </c>
      <c r="AA34" s="241" t="s">
        <v>485</v>
      </c>
      <c r="AB34" s="241">
        <v>58</v>
      </c>
      <c r="AC34" s="241">
        <v>21</v>
      </c>
    </row>
    <row r="35" spans="1:29" ht="26.25" customHeight="1">
      <c r="B35" s="252" t="s">
        <v>271</v>
      </c>
      <c r="C35" s="240">
        <v>4760</v>
      </c>
      <c r="D35" s="241">
        <f t="shared" si="5"/>
        <v>13</v>
      </c>
      <c r="E35" s="241">
        <v>7</v>
      </c>
      <c r="F35" s="241">
        <v>6</v>
      </c>
      <c r="G35" s="241">
        <f t="shared" si="6"/>
        <v>49</v>
      </c>
      <c r="H35" s="241">
        <v>23</v>
      </c>
      <c r="I35" s="241">
        <v>26</v>
      </c>
      <c r="J35" s="241">
        <f t="shared" si="7"/>
        <v>-36</v>
      </c>
      <c r="K35" s="241">
        <f t="shared" si="8"/>
        <v>-16</v>
      </c>
      <c r="L35" s="241">
        <f t="shared" si="9"/>
        <v>-20</v>
      </c>
      <c r="M35" s="241">
        <f t="shared" si="10"/>
        <v>1</v>
      </c>
      <c r="N35" s="241">
        <v>1</v>
      </c>
      <c r="O35" s="241"/>
      <c r="P35" s="241" t="s">
        <v>485</v>
      </c>
      <c r="Q35" s="241" t="s">
        <v>485</v>
      </c>
      <c r="R35" s="241" t="s">
        <v>485</v>
      </c>
      <c r="S35" s="241" t="s">
        <v>485</v>
      </c>
      <c r="T35" s="241" t="s">
        <v>485</v>
      </c>
      <c r="U35" s="241" t="s">
        <v>485</v>
      </c>
      <c r="V35" s="241" t="s">
        <v>485</v>
      </c>
      <c r="W35" s="241" t="s">
        <v>485</v>
      </c>
      <c r="X35" s="241" t="s">
        <v>485</v>
      </c>
      <c r="Y35" s="241" t="s">
        <v>485</v>
      </c>
      <c r="Z35" s="241" t="s">
        <v>485</v>
      </c>
      <c r="AA35" s="241" t="s">
        <v>485</v>
      </c>
      <c r="AB35" s="241">
        <v>17</v>
      </c>
      <c r="AC35" s="241">
        <v>4</v>
      </c>
    </row>
    <row r="36" spans="1:29" s="247" customFormat="1" ht="26.25" customHeight="1">
      <c r="A36" s="394" t="s">
        <v>272</v>
      </c>
      <c r="B36" s="394"/>
      <c r="C36" s="245">
        <v>114710</v>
      </c>
      <c r="D36" s="246">
        <f>SUM(D37:D46)</f>
        <v>576</v>
      </c>
      <c r="E36" s="246">
        <f t="shared" ref="E36:AC36" si="11">SUM(E37:E46)</f>
        <v>293</v>
      </c>
      <c r="F36" s="246">
        <f t="shared" si="11"/>
        <v>283</v>
      </c>
      <c r="G36" s="246">
        <f t="shared" si="11"/>
        <v>1663</v>
      </c>
      <c r="H36" s="246">
        <f t="shared" si="11"/>
        <v>924</v>
      </c>
      <c r="I36" s="246">
        <f t="shared" si="11"/>
        <v>739</v>
      </c>
      <c r="J36" s="246">
        <f t="shared" si="11"/>
        <v>-1087</v>
      </c>
      <c r="K36" s="246">
        <f t="shared" si="11"/>
        <v>-631</v>
      </c>
      <c r="L36" s="246">
        <f t="shared" si="11"/>
        <v>-456</v>
      </c>
      <c r="M36" s="246">
        <f t="shared" si="11"/>
        <v>65</v>
      </c>
      <c r="N36" s="246">
        <f t="shared" si="11"/>
        <v>25</v>
      </c>
      <c r="O36" s="246">
        <f t="shared" si="11"/>
        <v>40</v>
      </c>
      <c r="P36" s="246">
        <f t="shared" si="11"/>
        <v>2</v>
      </c>
      <c r="Q36" s="246">
        <f t="shared" si="11"/>
        <v>2</v>
      </c>
      <c r="R36" s="246">
        <f t="shared" si="11"/>
        <v>0</v>
      </c>
      <c r="S36" s="246">
        <f t="shared" si="11"/>
        <v>2</v>
      </c>
      <c r="T36" s="246">
        <f t="shared" si="11"/>
        <v>2</v>
      </c>
      <c r="U36" s="246">
        <f t="shared" si="11"/>
        <v>0</v>
      </c>
      <c r="V36" s="246">
        <f t="shared" si="11"/>
        <v>6</v>
      </c>
      <c r="W36" s="246">
        <f t="shared" si="11"/>
        <v>5</v>
      </c>
      <c r="X36" s="246">
        <f t="shared" si="11"/>
        <v>1</v>
      </c>
      <c r="Y36" s="246">
        <f t="shared" si="11"/>
        <v>18</v>
      </c>
      <c r="Z36" s="246">
        <f t="shared" si="11"/>
        <v>11</v>
      </c>
      <c r="AA36" s="246">
        <f t="shared" si="11"/>
        <v>7</v>
      </c>
      <c r="AB36" s="246">
        <f t="shared" si="11"/>
        <v>410</v>
      </c>
      <c r="AC36" s="246">
        <f t="shared" si="11"/>
        <v>193</v>
      </c>
    </row>
    <row r="37" spans="1:29" ht="26.25" customHeight="1">
      <c r="B37" s="252" t="s">
        <v>237</v>
      </c>
      <c r="C37" s="240">
        <v>15870</v>
      </c>
      <c r="D37" s="241">
        <f t="shared" ref="D37:D41" si="12">SUM(E37:F37)</f>
        <v>71</v>
      </c>
      <c r="E37" s="241">
        <v>37</v>
      </c>
      <c r="F37" s="241">
        <v>34</v>
      </c>
      <c r="G37" s="241">
        <v>260</v>
      </c>
      <c r="H37" s="241">
        <v>142</v>
      </c>
      <c r="I37" s="241">
        <v>118</v>
      </c>
      <c r="J37" s="241">
        <v>-189</v>
      </c>
      <c r="K37" s="241">
        <v>-105</v>
      </c>
      <c r="L37" s="241">
        <v>-84</v>
      </c>
      <c r="M37" s="241">
        <v>8</v>
      </c>
      <c r="N37" s="241">
        <v>3</v>
      </c>
      <c r="O37" s="241">
        <v>5</v>
      </c>
      <c r="P37" s="241" t="s">
        <v>96</v>
      </c>
      <c r="Q37" s="241" t="s">
        <v>96</v>
      </c>
      <c r="R37" s="241" t="s">
        <v>96</v>
      </c>
      <c r="S37" s="241" t="s">
        <v>96</v>
      </c>
      <c r="T37" s="241" t="s">
        <v>96</v>
      </c>
      <c r="U37" s="241" t="s">
        <v>96</v>
      </c>
      <c r="V37" s="241">
        <v>2</v>
      </c>
      <c r="W37" s="241">
        <v>2</v>
      </c>
      <c r="X37" s="241" t="s">
        <v>96</v>
      </c>
      <c r="Y37" s="241">
        <v>4</v>
      </c>
      <c r="Z37" s="241">
        <v>3</v>
      </c>
      <c r="AA37" s="241">
        <v>1</v>
      </c>
      <c r="AB37" s="241">
        <v>51</v>
      </c>
      <c r="AC37" s="241">
        <v>19</v>
      </c>
    </row>
    <row r="38" spans="1:29" ht="26.25" customHeight="1">
      <c r="B38" s="252" t="s">
        <v>239</v>
      </c>
      <c r="C38" s="240">
        <v>11970</v>
      </c>
      <c r="D38" s="241">
        <f t="shared" si="12"/>
        <v>33</v>
      </c>
      <c r="E38" s="241">
        <v>17</v>
      </c>
      <c r="F38" s="241">
        <v>16</v>
      </c>
      <c r="G38" s="241">
        <v>248</v>
      </c>
      <c r="H38" s="241">
        <v>140</v>
      </c>
      <c r="I38" s="241">
        <v>108</v>
      </c>
      <c r="J38" s="241">
        <v>-215</v>
      </c>
      <c r="K38" s="241">
        <v>-123</v>
      </c>
      <c r="L38" s="241">
        <v>-92</v>
      </c>
      <c r="M38" s="241">
        <v>3</v>
      </c>
      <c r="N38" s="241" t="s">
        <v>96</v>
      </c>
      <c r="O38" s="241">
        <v>3</v>
      </c>
      <c r="P38" s="241" t="s">
        <v>96</v>
      </c>
      <c r="Q38" s="241" t="s">
        <v>96</v>
      </c>
      <c r="R38" s="241" t="s">
        <v>96</v>
      </c>
      <c r="S38" s="241" t="s">
        <v>96</v>
      </c>
      <c r="T38" s="241" t="s">
        <v>96</v>
      </c>
      <c r="U38" s="241" t="s">
        <v>96</v>
      </c>
      <c r="V38" s="241" t="s">
        <v>96</v>
      </c>
      <c r="W38" s="241" t="s">
        <v>96</v>
      </c>
      <c r="X38" s="241" t="s">
        <v>96</v>
      </c>
      <c r="Y38" s="241" t="s">
        <v>96</v>
      </c>
      <c r="Z38" s="241" t="s">
        <v>96</v>
      </c>
      <c r="AA38" s="241" t="s">
        <v>96</v>
      </c>
      <c r="AB38" s="241">
        <v>31</v>
      </c>
      <c r="AC38" s="241">
        <v>19</v>
      </c>
    </row>
    <row r="39" spans="1:29" ht="26.25" customHeight="1">
      <c r="B39" s="252" t="s">
        <v>246</v>
      </c>
      <c r="C39" s="240">
        <v>42330</v>
      </c>
      <c r="D39" s="241">
        <f t="shared" si="12"/>
        <v>254</v>
      </c>
      <c r="E39" s="241">
        <v>129</v>
      </c>
      <c r="F39" s="241">
        <v>125</v>
      </c>
      <c r="G39" s="241">
        <v>474</v>
      </c>
      <c r="H39" s="241">
        <v>276</v>
      </c>
      <c r="I39" s="241">
        <v>198</v>
      </c>
      <c r="J39" s="241">
        <v>-220</v>
      </c>
      <c r="K39" s="241">
        <v>-147</v>
      </c>
      <c r="L39" s="241">
        <v>-73</v>
      </c>
      <c r="M39" s="241">
        <v>22</v>
      </c>
      <c r="N39" s="241">
        <v>10</v>
      </c>
      <c r="O39" s="241">
        <v>12</v>
      </c>
      <c r="P39" s="241">
        <v>1</v>
      </c>
      <c r="Q39" s="241">
        <v>1</v>
      </c>
      <c r="R39" s="241" t="s">
        <v>96</v>
      </c>
      <c r="S39" s="241">
        <v>1</v>
      </c>
      <c r="T39" s="241">
        <v>1</v>
      </c>
      <c r="U39" s="241" t="s">
        <v>96</v>
      </c>
      <c r="V39" s="241">
        <v>3</v>
      </c>
      <c r="W39" s="241">
        <v>2</v>
      </c>
      <c r="X39" s="241">
        <v>1</v>
      </c>
      <c r="Y39" s="241">
        <v>8</v>
      </c>
      <c r="Z39" s="241">
        <v>5</v>
      </c>
      <c r="AA39" s="241">
        <v>3</v>
      </c>
      <c r="AB39" s="241">
        <v>192</v>
      </c>
      <c r="AC39" s="241">
        <v>85</v>
      </c>
    </row>
    <row r="40" spans="1:29" ht="26.25" customHeight="1">
      <c r="B40" s="252" t="s">
        <v>247</v>
      </c>
      <c r="C40" s="240">
        <v>18570</v>
      </c>
      <c r="D40" s="241">
        <f t="shared" si="12"/>
        <v>107</v>
      </c>
      <c r="E40" s="241">
        <v>57</v>
      </c>
      <c r="F40" s="241">
        <v>50</v>
      </c>
      <c r="G40" s="241">
        <v>263</v>
      </c>
      <c r="H40" s="241">
        <v>144</v>
      </c>
      <c r="I40" s="241">
        <v>119</v>
      </c>
      <c r="J40" s="241">
        <v>-156</v>
      </c>
      <c r="K40" s="241">
        <v>-87</v>
      </c>
      <c r="L40" s="241">
        <v>-69</v>
      </c>
      <c r="M40" s="241">
        <v>13</v>
      </c>
      <c r="N40" s="241">
        <v>5</v>
      </c>
      <c r="O40" s="241">
        <v>8</v>
      </c>
      <c r="P40" s="241">
        <v>1</v>
      </c>
      <c r="Q40" s="241">
        <v>1</v>
      </c>
      <c r="R40" s="241" t="s">
        <v>96</v>
      </c>
      <c r="S40" s="241">
        <v>1</v>
      </c>
      <c r="T40" s="241">
        <v>1</v>
      </c>
      <c r="U40" s="241" t="s">
        <v>96</v>
      </c>
      <c r="V40" s="241">
        <v>1</v>
      </c>
      <c r="W40" s="241">
        <v>1</v>
      </c>
      <c r="X40" s="241" t="s">
        <v>96</v>
      </c>
      <c r="Y40" s="241">
        <v>5</v>
      </c>
      <c r="Z40" s="241">
        <v>3</v>
      </c>
      <c r="AA40" s="241">
        <v>2</v>
      </c>
      <c r="AB40" s="241">
        <v>57</v>
      </c>
      <c r="AC40" s="241">
        <v>33</v>
      </c>
    </row>
    <row r="41" spans="1:29" ht="26.25" customHeight="1">
      <c r="B41" s="252" t="s">
        <v>248</v>
      </c>
      <c r="C41" s="240">
        <v>4080</v>
      </c>
      <c r="D41" s="241">
        <f t="shared" si="12"/>
        <v>12</v>
      </c>
      <c r="E41" s="241">
        <v>9</v>
      </c>
      <c r="F41" s="241">
        <v>3</v>
      </c>
      <c r="G41" s="241">
        <v>84</v>
      </c>
      <c r="H41" s="241">
        <v>38</v>
      </c>
      <c r="I41" s="241">
        <v>46</v>
      </c>
      <c r="J41" s="241">
        <v>-72</v>
      </c>
      <c r="K41" s="241">
        <v>-29</v>
      </c>
      <c r="L41" s="241">
        <v>-43</v>
      </c>
      <c r="M41" s="241" t="s">
        <v>96</v>
      </c>
      <c r="N41" s="241" t="s">
        <v>96</v>
      </c>
      <c r="O41" s="241" t="s">
        <v>96</v>
      </c>
      <c r="P41" s="241" t="s">
        <v>96</v>
      </c>
      <c r="Q41" s="241" t="s">
        <v>96</v>
      </c>
      <c r="R41" s="241" t="s">
        <v>96</v>
      </c>
      <c r="S41" s="241" t="s">
        <v>96</v>
      </c>
      <c r="T41" s="241" t="s">
        <v>96</v>
      </c>
      <c r="U41" s="241" t="s">
        <v>96</v>
      </c>
      <c r="V41" s="241" t="s">
        <v>96</v>
      </c>
      <c r="W41" s="241" t="s">
        <v>96</v>
      </c>
      <c r="X41" s="241" t="s">
        <v>96</v>
      </c>
      <c r="Y41" s="241" t="s">
        <v>96</v>
      </c>
      <c r="Z41" s="241" t="s">
        <v>96</v>
      </c>
      <c r="AA41" s="241" t="s">
        <v>96</v>
      </c>
      <c r="AB41" s="241">
        <v>9</v>
      </c>
      <c r="AC41" s="241">
        <v>10</v>
      </c>
    </row>
    <row r="42" spans="1:29" ht="26.25" customHeight="1">
      <c r="B42" s="252" t="s">
        <v>273</v>
      </c>
      <c r="C42" s="240">
        <v>5950</v>
      </c>
      <c r="D42" s="241">
        <f>SUM(E42:F42)</f>
        <v>19</v>
      </c>
      <c r="E42" s="241">
        <v>8</v>
      </c>
      <c r="F42" s="241">
        <v>11</v>
      </c>
      <c r="G42" s="241">
        <f>SUM(H42:I42)</f>
        <v>88</v>
      </c>
      <c r="H42" s="241">
        <v>49</v>
      </c>
      <c r="I42" s="241">
        <v>39</v>
      </c>
      <c r="J42" s="241">
        <f>D42-G42</f>
        <v>-69</v>
      </c>
      <c r="K42" s="241">
        <f t="shared" ref="K42" si="13">E42-H42</f>
        <v>-41</v>
      </c>
      <c r="L42" s="241">
        <f t="shared" ref="L42" si="14">F42-I42</f>
        <v>-28</v>
      </c>
      <c r="M42" s="241">
        <f>SUM(N42:O42)</f>
        <v>2</v>
      </c>
      <c r="N42" s="241">
        <v>1</v>
      </c>
      <c r="O42" s="241">
        <v>1</v>
      </c>
      <c r="P42" s="241" t="s">
        <v>482</v>
      </c>
      <c r="Q42" s="241" t="s">
        <v>482</v>
      </c>
      <c r="R42" s="241" t="s">
        <v>482</v>
      </c>
      <c r="S42" s="241" t="s">
        <v>482</v>
      </c>
      <c r="T42" s="241" t="s">
        <v>482</v>
      </c>
      <c r="U42" s="241" t="s">
        <v>482</v>
      </c>
      <c r="V42" s="241" t="s">
        <v>96</v>
      </c>
      <c r="W42" s="241" t="s">
        <v>96</v>
      </c>
      <c r="X42" s="241" t="s">
        <v>96</v>
      </c>
      <c r="Y42" s="241" t="s">
        <v>96</v>
      </c>
      <c r="Z42" s="241" t="s">
        <v>96</v>
      </c>
      <c r="AA42" s="241" t="s">
        <v>96</v>
      </c>
      <c r="AB42" s="241">
        <v>16</v>
      </c>
      <c r="AC42" s="241">
        <v>5</v>
      </c>
    </row>
    <row r="43" spans="1:29" ht="26.25" customHeight="1">
      <c r="B43" s="252" t="s">
        <v>274</v>
      </c>
      <c r="C43" s="240">
        <v>3870</v>
      </c>
      <c r="D43" s="241">
        <f t="shared" ref="D43:D46" si="15">SUM(E43:F43)</f>
        <v>18</v>
      </c>
      <c r="E43" s="241">
        <v>9</v>
      </c>
      <c r="F43" s="241">
        <v>9</v>
      </c>
      <c r="G43" s="241">
        <f t="shared" ref="G43:G46" si="16">SUM(H43:I43)</f>
        <v>89</v>
      </c>
      <c r="H43" s="241">
        <v>51</v>
      </c>
      <c r="I43" s="241">
        <v>38</v>
      </c>
      <c r="J43" s="241">
        <f t="shared" ref="J43:J46" si="17">D43-G43</f>
        <v>-71</v>
      </c>
      <c r="K43" s="241">
        <f t="shared" ref="K43:K46" si="18">E43-H43</f>
        <v>-42</v>
      </c>
      <c r="L43" s="241">
        <f t="shared" ref="L43:L46" si="19">F43-I43</f>
        <v>-29</v>
      </c>
      <c r="M43" s="241">
        <f t="shared" ref="M43:M46" si="20">SUM(N43:O43)</f>
        <v>4</v>
      </c>
      <c r="N43" s="241" t="s">
        <v>482</v>
      </c>
      <c r="O43" s="241">
        <v>4</v>
      </c>
      <c r="P43" s="241" t="s">
        <v>482</v>
      </c>
      <c r="Q43" s="241" t="s">
        <v>482</v>
      </c>
      <c r="R43" s="241" t="s">
        <v>482</v>
      </c>
      <c r="S43" s="241" t="s">
        <v>482</v>
      </c>
      <c r="T43" s="241" t="s">
        <v>482</v>
      </c>
      <c r="U43" s="241" t="s">
        <v>482</v>
      </c>
      <c r="V43" s="241" t="s">
        <v>96</v>
      </c>
      <c r="W43" s="241" t="s">
        <v>96</v>
      </c>
      <c r="X43" s="241" t="s">
        <v>96</v>
      </c>
      <c r="Y43" s="241" t="s">
        <v>96</v>
      </c>
      <c r="Z43" s="241" t="s">
        <v>96</v>
      </c>
      <c r="AA43" s="241" t="s">
        <v>96</v>
      </c>
      <c r="AB43" s="241">
        <v>13</v>
      </c>
      <c r="AC43" s="241">
        <v>6</v>
      </c>
    </row>
    <row r="44" spans="1:29" ht="26.25" customHeight="1">
      <c r="B44" s="252" t="s">
        <v>275</v>
      </c>
      <c r="C44" s="240">
        <v>2110</v>
      </c>
      <c r="D44" s="241">
        <f t="shared" si="15"/>
        <v>7</v>
      </c>
      <c r="E44" s="241">
        <v>4</v>
      </c>
      <c r="F44" s="241">
        <v>3</v>
      </c>
      <c r="G44" s="241">
        <f t="shared" si="16"/>
        <v>38</v>
      </c>
      <c r="H44" s="241">
        <v>21</v>
      </c>
      <c r="I44" s="241">
        <v>17</v>
      </c>
      <c r="J44" s="241">
        <f t="shared" si="17"/>
        <v>-31</v>
      </c>
      <c r="K44" s="241">
        <f t="shared" si="18"/>
        <v>-17</v>
      </c>
      <c r="L44" s="241">
        <f t="shared" si="19"/>
        <v>-14</v>
      </c>
      <c r="M44" s="241">
        <f t="shared" si="20"/>
        <v>1</v>
      </c>
      <c r="N44" s="241">
        <v>1</v>
      </c>
      <c r="O44" s="241" t="s">
        <v>485</v>
      </c>
      <c r="P44" s="241" t="s">
        <v>485</v>
      </c>
      <c r="Q44" s="241" t="s">
        <v>485</v>
      </c>
      <c r="R44" s="241" t="s">
        <v>485</v>
      </c>
      <c r="S44" s="241" t="s">
        <v>485</v>
      </c>
      <c r="T44" s="241" t="s">
        <v>485</v>
      </c>
      <c r="U44" s="241" t="s">
        <v>485</v>
      </c>
      <c r="V44" s="241" t="s">
        <v>96</v>
      </c>
      <c r="W44" s="241" t="s">
        <v>96</v>
      </c>
      <c r="X44" s="241" t="s">
        <v>96</v>
      </c>
      <c r="Y44" s="241" t="s">
        <v>96</v>
      </c>
      <c r="Z44" s="241" t="s">
        <v>96</v>
      </c>
      <c r="AA44" s="241" t="s">
        <v>96</v>
      </c>
      <c r="AB44" s="241">
        <v>6</v>
      </c>
      <c r="AC44" s="241" t="s">
        <v>485</v>
      </c>
    </row>
    <row r="45" spans="1:29" ht="26.25" customHeight="1">
      <c r="B45" s="252" t="s">
        <v>276</v>
      </c>
      <c r="C45" s="240">
        <v>7040</v>
      </c>
      <c r="D45" s="241">
        <f t="shared" si="15"/>
        <v>41</v>
      </c>
      <c r="E45" s="241">
        <v>18</v>
      </c>
      <c r="F45" s="241">
        <v>23</v>
      </c>
      <c r="G45" s="241">
        <f t="shared" si="16"/>
        <v>83</v>
      </c>
      <c r="H45" s="241">
        <v>46</v>
      </c>
      <c r="I45" s="241">
        <v>37</v>
      </c>
      <c r="J45" s="241">
        <f t="shared" si="17"/>
        <v>-42</v>
      </c>
      <c r="K45" s="241">
        <f t="shared" si="18"/>
        <v>-28</v>
      </c>
      <c r="L45" s="241">
        <f t="shared" si="19"/>
        <v>-14</v>
      </c>
      <c r="M45" s="241">
        <f t="shared" si="20"/>
        <v>10</v>
      </c>
      <c r="N45" s="241">
        <v>4</v>
      </c>
      <c r="O45" s="241">
        <v>6</v>
      </c>
      <c r="P45" s="241" t="s">
        <v>485</v>
      </c>
      <c r="Q45" s="241" t="s">
        <v>485</v>
      </c>
      <c r="R45" s="241" t="s">
        <v>485</v>
      </c>
      <c r="S45" s="241" t="s">
        <v>485</v>
      </c>
      <c r="T45" s="241" t="s">
        <v>485</v>
      </c>
      <c r="U45" s="241" t="s">
        <v>485</v>
      </c>
      <c r="V45" s="241" t="s">
        <v>96</v>
      </c>
      <c r="W45" s="241" t="s">
        <v>96</v>
      </c>
      <c r="X45" s="241" t="s">
        <v>96</v>
      </c>
      <c r="Y45" s="241" t="s">
        <v>96</v>
      </c>
      <c r="Z45" s="241" t="s">
        <v>96</v>
      </c>
      <c r="AA45" s="241" t="s">
        <v>96</v>
      </c>
      <c r="AB45" s="241">
        <v>24</v>
      </c>
      <c r="AC45" s="241">
        <v>12</v>
      </c>
    </row>
    <row r="46" spans="1:29" ht="26.25" customHeight="1">
      <c r="B46" s="252" t="s">
        <v>277</v>
      </c>
      <c r="C46" s="240">
        <v>2920</v>
      </c>
      <c r="D46" s="241">
        <f t="shared" si="15"/>
        <v>14</v>
      </c>
      <c r="E46" s="241">
        <v>5</v>
      </c>
      <c r="F46" s="241">
        <v>9</v>
      </c>
      <c r="G46" s="241">
        <f t="shared" si="16"/>
        <v>36</v>
      </c>
      <c r="H46" s="241">
        <v>17</v>
      </c>
      <c r="I46" s="241">
        <v>19</v>
      </c>
      <c r="J46" s="241">
        <f t="shared" si="17"/>
        <v>-22</v>
      </c>
      <c r="K46" s="241">
        <f t="shared" si="18"/>
        <v>-12</v>
      </c>
      <c r="L46" s="241">
        <f t="shared" si="19"/>
        <v>-10</v>
      </c>
      <c r="M46" s="241">
        <f t="shared" si="20"/>
        <v>2</v>
      </c>
      <c r="N46" s="241">
        <v>1</v>
      </c>
      <c r="O46" s="241">
        <v>1</v>
      </c>
      <c r="P46" s="241" t="s">
        <v>485</v>
      </c>
      <c r="Q46" s="241" t="s">
        <v>485</v>
      </c>
      <c r="R46" s="241" t="s">
        <v>485</v>
      </c>
      <c r="S46" s="241" t="s">
        <v>485</v>
      </c>
      <c r="T46" s="241" t="s">
        <v>485</v>
      </c>
      <c r="U46" s="241" t="s">
        <v>485</v>
      </c>
      <c r="V46" s="241" t="s">
        <v>96</v>
      </c>
      <c r="W46" s="241" t="s">
        <v>96</v>
      </c>
      <c r="X46" s="241" t="s">
        <v>96</v>
      </c>
      <c r="Y46" s="241">
        <v>1</v>
      </c>
      <c r="Z46" s="241" t="s">
        <v>485</v>
      </c>
      <c r="AA46" s="241">
        <v>1</v>
      </c>
      <c r="AB46" s="241">
        <v>11</v>
      </c>
      <c r="AC46" s="241">
        <v>4</v>
      </c>
    </row>
    <row r="47" spans="1:29" s="247" customFormat="1" ht="26.25" customHeight="1">
      <c r="A47" s="394" t="s">
        <v>278</v>
      </c>
      <c r="B47" s="394"/>
      <c r="C47" s="248">
        <v>34580</v>
      </c>
      <c r="D47" s="246">
        <f>SUM(D48:D52)</f>
        <v>167</v>
      </c>
      <c r="E47" s="246">
        <f t="shared" ref="E47:AC47" si="21">SUM(E48:E52)</f>
        <v>94</v>
      </c>
      <c r="F47" s="246">
        <f t="shared" si="21"/>
        <v>73</v>
      </c>
      <c r="G47" s="246">
        <f t="shared" si="21"/>
        <v>565</v>
      </c>
      <c r="H47" s="246">
        <f t="shared" si="21"/>
        <v>279</v>
      </c>
      <c r="I47" s="246">
        <f t="shared" si="21"/>
        <v>286</v>
      </c>
      <c r="J47" s="246">
        <f t="shared" si="21"/>
        <v>-398</v>
      </c>
      <c r="K47" s="246">
        <f t="shared" si="21"/>
        <v>-185</v>
      </c>
      <c r="L47" s="246">
        <f t="shared" si="21"/>
        <v>-213</v>
      </c>
      <c r="M47" s="246">
        <f t="shared" si="21"/>
        <v>22</v>
      </c>
      <c r="N47" s="246">
        <f t="shared" si="21"/>
        <v>9</v>
      </c>
      <c r="O47" s="246">
        <f t="shared" si="21"/>
        <v>13</v>
      </c>
      <c r="P47" s="246">
        <f t="shared" si="21"/>
        <v>0</v>
      </c>
      <c r="Q47" s="246">
        <f t="shared" si="21"/>
        <v>0</v>
      </c>
      <c r="R47" s="246">
        <f t="shared" si="21"/>
        <v>0</v>
      </c>
      <c r="S47" s="246">
        <f t="shared" si="21"/>
        <v>0</v>
      </c>
      <c r="T47" s="246">
        <f t="shared" si="21"/>
        <v>0</v>
      </c>
      <c r="U47" s="246">
        <f t="shared" si="21"/>
        <v>0</v>
      </c>
      <c r="V47" s="246">
        <f t="shared" si="21"/>
        <v>0</v>
      </c>
      <c r="W47" s="246">
        <f t="shared" si="21"/>
        <v>0</v>
      </c>
      <c r="X47" s="246">
        <f t="shared" si="21"/>
        <v>0</v>
      </c>
      <c r="Y47" s="246">
        <f t="shared" si="21"/>
        <v>7</v>
      </c>
      <c r="Z47" s="246">
        <f t="shared" si="21"/>
        <v>6</v>
      </c>
      <c r="AA47" s="246">
        <f t="shared" si="21"/>
        <v>1</v>
      </c>
      <c r="AB47" s="246">
        <f t="shared" si="21"/>
        <v>117</v>
      </c>
      <c r="AC47" s="246">
        <f t="shared" si="21"/>
        <v>40</v>
      </c>
    </row>
    <row r="48" spans="1:29" ht="26.25" customHeight="1">
      <c r="B48" s="252" t="s">
        <v>249</v>
      </c>
      <c r="C48" s="240">
        <v>23010</v>
      </c>
      <c r="D48" s="241">
        <v>121</v>
      </c>
      <c r="E48" s="241">
        <v>66</v>
      </c>
      <c r="F48" s="241">
        <v>55</v>
      </c>
      <c r="G48" s="241">
        <v>359</v>
      </c>
      <c r="H48" s="241">
        <v>182</v>
      </c>
      <c r="I48" s="241">
        <v>177</v>
      </c>
      <c r="J48" s="241">
        <v>-238</v>
      </c>
      <c r="K48" s="241">
        <v>-116</v>
      </c>
      <c r="L48" s="241">
        <v>-122</v>
      </c>
      <c r="M48" s="241">
        <v>15</v>
      </c>
      <c r="N48" s="241">
        <v>4</v>
      </c>
      <c r="O48" s="241">
        <v>11</v>
      </c>
      <c r="P48" s="241" t="s">
        <v>96</v>
      </c>
      <c r="Q48" s="241" t="s">
        <v>96</v>
      </c>
      <c r="R48" s="241" t="s">
        <v>96</v>
      </c>
      <c r="S48" s="241" t="s">
        <v>96</v>
      </c>
      <c r="T48" s="241" t="s">
        <v>96</v>
      </c>
      <c r="U48" s="241" t="s">
        <v>96</v>
      </c>
      <c r="V48" s="241" t="s">
        <v>96</v>
      </c>
      <c r="W48" s="241" t="s">
        <v>96</v>
      </c>
      <c r="X48" s="241" t="s">
        <v>96</v>
      </c>
      <c r="Y48" s="241">
        <v>5</v>
      </c>
      <c r="Z48" s="241">
        <v>5</v>
      </c>
      <c r="AA48" s="241" t="s">
        <v>96</v>
      </c>
      <c r="AB48" s="241">
        <v>87</v>
      </c>
      <c r="AC48" s="241">
        <v>27</v>
      </c>
    </row>
    <row r="49" spans="1:29" ht="26.25" customHeight="1">
      <c r="B49" s="252" t="s">
        <v>279</v>
      </c>
      <c r="C49" s="240">
        <v>3320</v>
      </c>
      <c r="D49" s="241">
        <f>SUM(E49:F49)</f>
        <v>9</v>
      </c>
      <c r="E49" s="241">
        <v>5</v>
      </c>
      <c r="F49" s="241">
        <v>4</v>
      </c>
      <c r="G49" s="241">
        <f>SUM(H49:I49)</f>
        <v>57</v>
      </c>
      <c r="H49" s="241">
        <v>31</v>
      </c>
      <c r="I49" s="241">
        <v>26</v>
      </c>
      <c r="J49" s="241">
        <f t="shared" ref="J49" si="22">D49-G49</f>
        <v>-48</v>
      </c>
      <c r="K49" s="241">
        <f t="shared" ref="K49" si="23">E49-H49</f>
        <v>-26</v>
      </c>
      <c r="L49" s="241">
        <f t="shared" ref="L49" si="24">F49-I49</f>
        <v>-22</v>
      </c>
      <c r="M49" s="241">
        <f>SUM(N49:O49)</f>
        <v>0</v>
      </c>
      <c r="N49" s="241" t="s">
        <v>482</v>
      </c>
      <c r="O49" s="241" t="s">
        <v>482</v>
      </c>
      <c r="P49" s="241" t="s">
        <v>482</v>
      </c>
      <c r="Q49" s="241" t="s">
        <v>482</v>
      </c>
      <c r="R49" s="241" t="s">
        <v>482</v>
      </c>
      <c r="S49" s="241" t="s">
        <v>482</v>
      </c>
      <c r="T49" s="241" t="s">
        <v>482</v>
      </c>
      <c r="U49" s="241" t="s">
        <v>482</v>
      </c>
      <c r="V49" s="241" t="s">
        <v>96</v>
      </c>
      <c r="W49" s="241" t="s">
        <v>96</v>
      </c>
      <c r="X49" s="241" t="s">
        <v>96</v>
      </c>
      <c r="Y49" s="241" t="s">
        <v>482</v>
      </c>
      <c r="Z49" s="241" t="s">
        <v>482</v>
      </c>
      <c r="AA49" s="241" t="s">
        <v>482</v>
      </c>
      <c r="AB49" s="241">
        <v>4</v>
      </c>
      <c r="AC49" s="241">
        <v>3</v>
      </c>
    </row>
    <row r="50" spans="1:29" ht="26.25" customHeight="1">
      <c r="B50" s="252" t="s">
        <v>280</v>
      </c>
      <c r="C50" s="240">
        <v>2660</v>
      </c>
      <c r="D50" s="241">
        <f t="shared" ref="D50:D52" si="25">SUM(E50:F50)</f>
        <v>11</v>
      </c>
      <c r="E50" s="241">
        <v>6</v>
      </c>
      <c r="F50" s="241">
        <v>5</v>
      </c>
      <c r="G50" s="241">
        <f t="shared" ref="G50:G52" si="26">SUM(H50:I50)</f>
        <v>52</v>
      </c>
      <c r="H50" s="241">
        <v>26</v>
      </c>
      <c r="I50" s="241">
        <v>26</v>
      </c>
      <c r="J50" s="241">
        <f t="shared" ref="J50:J52" si="27">D50-G50</f>
        <v>-41</v>
      </c>
      <c r="K50" s="241">
        <f t="shared" ref="K50:K52" si="28">E50-H50</f>
        <v>-20</v>
      </c>
      <c r="L50" s="241">
        <f t="shared" ref="L50:L52" si="29">F50-I50</f>
        <v>-21</v>
      </c>
      <c r="M50" s="241">
        <f t="shared" ref="M50:M52" si="30">SUM(N50:O50)</f>
        <v>2</v>
      </c>
      <c r="N50" s="241">
        <v>1</v>
      </c>
      <c r="O50" s="241">
        <v>1</v>
      </c>
      <c r="P50" s="241" t="s">
        <v>482</v>
      </c>
      <c r="Q50" s="241" t="s">
        <v>482</v>
      </c>
      <c r="R50" s="241" t="s">
        <v>482</v>
      </c>
      <c r="S50" s="241" t="s">
        <v>482</v>
      </c>
      <c r="T50" s="241" t="s">
        <v>482</v>
      </c>
      <c r="U50" s="241" t="s">
        <v>482</v>
      </c>
      <c r="V50" s="241" t="s">
        <v>96</v>
      </c>
      <c r="W50" s="241" t="s">
        <v>96</v>
      </c>
      <c r="X50" s="241" t="s">
        <v>96</v>
      </c>
      <c r="Y50" s="241">
        <v>1</v>
      </c>
      <c r="Z50" s="241">
        <v>1</v>
      </c>
      <c r="AA50" s="241" t="s">
        <v>482</v>
      </c>
      <c r="AB50" s="241">
        <v>9</v>
      </c>
      <c r="AC50" s="241">
        <v>6</v>
      </c>
    </row>
    <row r="51" spans="1:29" ht="26.25" customHeight="1">
      <c r="B51" s="252" t="s">
        <v>281</v>
      </c>
      <c r="C51" s="240">
        <v>2120</v>
      </c>
      <c r="D51" s="241">
        <f t="shared" si="25"/>
        <v>10</v>
      </c>
      <c r="E51" s="241">
        <v>6</v>
      </c>
      <c r="F51" s="241">
        <v>4</v>
      </c>
      <c r="G51" s="241">
        <f t="shared" si="26"/>
        <v>36</v>
      </c>
      <c r="H51" s="241">
        <v>13</v>
      </c>
      <c r="I51" s="241">
        <v>23</v>
      </c>
      <c r="J51" s="241">
        <f t="shared" si="27"/>
        <v>-26</v>
      </c>
      <c r="K51" s="241">
        <f t="shared" si="28"/>
        <v>-7</v>
      </c>
      <c r="L51" s="241">
        <f t="shared" si="29"/>
        <v>-19</v>
      </c>
      <c r="M51" s="241">
        <f t="shared" si="30"/>
        <v>3</v>
      </c>
      <c r="N51" s="241">
        <v>3</v>
      </c>
      <c r="O51" s="241" t="s">
        <v>485</v>
      </c>
      <c r="P51" s="241" t="s">
        <v>485</v>
      </c>
      <c r="Q51" s="241" t="s">
        <v>485</v>
      </c>
      <c r="R51" s="241" t="s">
        <v>485</v>
      </c>
      <c r="S51" s="241" t="s">
        <v>485</v>
      </c>
      <c r="T51" s="241" t="s">
        <v>485</v>
      </c>
      <c r="U51" s="241" t="s">
        <v>485</v>
      </c>
      <c r="V51" s="241" t="s">
        <v>96</v>
      </c>
      <c r="W51" s="241" t="s">
        <v>96</v>
      </c>
      <c r="X51" s="241" t="s">
        <v>96</v>
      </c>
      <c r="Y51" s="241" t="s">
        <v>485</v>
      </c>
      <c r="Z51" s="241" t="s">
        <v>485</v>
      </c>
      <c r="AA51" s="241" t="s">
        <v>485</v>
      </c>
      <c r="AB51" s="241">
        <v>4</v>
      </c>
      <c r="AC51" s="241">
        <v>2</v>
      </c>
    </row>
    <row r="52" spans="1:29" ht="26.25" customHeight="1">
      <c r="B52" s="252" t="s">
        <v>282</v>
      </c>
      <c r="C52" s="240">
        <v>3470</v>
      </c>
      <c r="D52" s="241">
        <f t="shared" si="25"/>
        <v>16</v>
      </c>
      <c r="E52" s="241">
        <v>11</v>
      </c>
      <c r="F52" s="241">
        <v>5</v>
      </c>
      <c r="G52" s="241">
        <f t="shared" si="26"/>
        <v>61</v>
      </c>
      <c r="H52" s="241">
        <v>27</v>
      </c>
      <c r="I52" s="241">
        <v>34</v>
      </c>
      <c r="J52" s="241">
        <f t="shared" si="27"/>
        <v>-45</v>
      </c>
      <c r="K52" s="241">
        <f t="shared" si="28"/>
        <v>-16</v>
      </c>
      <c r="L52" s="241">
        <f t="shared" si="29"/>
        <v>-29</v>
      </c>
      <c r="M52" s="241">
        <f t="shared" si="30"/>
        <v>2</v>
      </c>
      <c r="N52" s="241">
        <v>1</v>
      </c>
      <c r="O52" s="241">
        <v>1</v>
      </c>
      <c r="P52" s="241" t="s">
        <v>485</v>
      </c>
      <c r="Q52" s="241" t="s">
        <v>485</v>
      </c>
      <c r="R52" s="241" t="s">
        <v>485</v>
      </c>
      <c r="S52" s="241" t="s">
        <v>485</v>
      </c>
      <c r="T52" s="241" t="s">
        <v>485</v>
      </c>
      <c r="U52" s="241" t="s">
        <v>485</v>
      </c>
      <c r="V52" s="241" t="s">
        <v>96</v>
      </c>
      <c r="W52" s="241" t="s">
        <v>96</v>
      </c>
      <c r="X52" s="241" t="s">
        <v>96</v>
      </c>
      <c r="Y52" s="241">
        <v>1</v>
      </c>
      <c r="Z52" s="241" t="s">
        <v>485</v>
      </c>
      <c r="AA52" s="241">
        <v>1</v>
      </c>
      <c r="AB52" s="241">
        <v>13</v>
      </c>
      <c r="AC52" s="241">
        <v>2</v>
      </c>
    </row>
    <row r="53" spans="1:29" s="247" customFormat="1" ht="26.25" customHeight="1">
      <c r="A53" s="394" t="s">
        <v>283</v>
      </c>
      <c r="B53" s="394"/>
      <c r="C53" s="248">
        <v>44660</v>
      </c>
      <c r="D53" s="246">
        <f>SUM(D54:D58)</f>
        <v>354</v>
      </c>
      <c r="E53" s="246">
        <f t="shared" ref="E53:AC53" si="31">SUM(E54:E58)</f>
        <v>188</v>
      </c>
      <c r="F53" s="246">
        <f t="shared" si="31"/>
        <v>166</v>
      </c>
      <c r="G53" s="246">
        <f t="shared" si="31"/>
        <v>459</v>
      </c>
      <c r="H53" s="246">
        <f t="shared" si="31"/>
        <v>239</v>
      </c>
      <c r="I53" s="246">
        <f t="shared" si="31"/>
        <v>220</v>
      </c>
      <c r="J53" s="246">
        <f t="shared" si="31"/>
        <v>-105</v>
      </c>
      <c r="K53" s="246">
        <f t="shared" si="31"/>
        <v>-51</v>
      </c>
      <c r="L53" s="246">
        <f t="shared" si="31"/>
        <v>-54</v>
      </c>
      <c r="M53" s="246">
        <f t="shared" si="31"/>
        <v>33</v>
      </c>
      <c r="N53" s="246">
        <f t="shared" si="31"/>
        <v>16</v>
      </c>
      <c r="O53" s="246">
        <f t="shared" si="31"/>
        <v>17</v>
      </c>
      <c r="P53" s="246">
        <f t="shared" si="31"/>
        <v>0</v>
      </c>
      <c r="Q53" s="246">
        <f t="shared" si="31"/>
        <v>0</v>
      </c>
      <c r="R53" s="246">
        <f t="shared" si="31"/>
        <v>0</v>
      </c>
      <c r="S53" s="246">
        <f t="shared" si="31"/>
        <v>0</v>
      </c>
      <c r="T53" s="246">
        <f t="shared" si="31"/>
        <v>0</v>
      </c>
      <c r="U53" s="246">
        <f t="shared" si="31"/>
        <v>0</v>
      </c>
      <c r="V53" s="246">
        <f t="shared" si="31"/>
        <v>1</v>
      </c>
      <c r="W53" s="246">
        <f t="shared" si="31"/>
        <v>1</v>
      </c>
      <c r="X53" s="246">
        <f t="shared" si="31"/>
        <v>0</v>
      </c>
      <c r="Y53" s="246">
        <f t="shared" si="31"/>
        <v>10</v>
      </c>
      <c r="Z53" s="246">
        <f t="shared" si="31"/>
        <v>2</v>
      </c>
      <c r="AA53" s="246">
        <f t="shared" si="31"/>
        <v>8</v>
      </c>
      <c r="AB53" s="246">
        <f t="shared" si="31"/>
        <v>222</v>
      </c>
      <c r="AC53" s="246">
        <f t="shared" si="31"/>
        <v>69</v>
      </c>
    </row>
    <row r="54" spans="1:29" ht="26.25" customHeight="1">
      <c r="B54" s="252" t="s">
        <v>250</v>
      </c>
      <c r="C54" s="240">
        <v>23740</v>
      </c>
      <c r="D54" s="241">
        <v>183</v>
      </c>
      <c r="E54" s="241">
        <v>98</v>
      </c>
      <c r="F54" s="241">
        <v>85</v>
      </c>
      <c r="G54" s="241">
        <v>220</v>
      </c>
      <c r="H54" s="241">
        <v>112</v>
      </c>
      <c r="I54" s="241">
        <v>108</v>
      </c>
      <c r="J54" s="241">
        <v>-37</v>
      </c>
      <c r="K54" s="241">
        <v>-14</v>
      </c>
      <c r="L54" s="241">
        <v>-23</v>
      </c>
      <c r="M54" s="241">
        <v>23</v>
      </c>
      <c r="N54" s="241">
        <v>13</v>
      </c>
      <c r="O54" s="241">
        <v>10</v>
      </c>
      <c r="P54" s="241" t="s">
        <v>96</v>
      </c>
      <c r="Q54" s="241" t="s">
        <v>96</v>
      </c>
      <c r="R54" s="241" t="s">
        <v>96</v>
      </c>
      <c r="S54" s="241" t="s">
        <v>96</v>
      </c>
      <c r="T54" s="241" t="s">
        <v>96</v>
      </c>
      <c r="U54" s="241" t="s">
        <v>96</v>
      </c>
      <c r="V54" s="241">
        <v>1</v>
      </c>
      <c r="W54" s="241">
        <v>1</v>
      </c>
      <c r="X54" s="241" t="s">
        <v>96</v>
      </c>
      <c r="Y54" s="241">
        <v>6</v>
      </c>
      <c r="Z54" s="241">
        <v>2</v>
      </c>
      <c r="AA54" s="241">
        <v>4</v>
      </c>
      <c r="AB54" s="241">
        <v>108</v>
      </c>
      <c r="AC54" s="241">
        <v>36</v>
      </c>
    </row>
    <row r="55" spans="1:29" ht="26.25" customHeight="1">
      <c r="B55" s="252" t="s">
        <v>284</v>
      </c>
      <c r="C55" s="240">
        <v>11460</v>
      </c>
      <c r="D55" s="241">
        <f>SUM(E55:F55)</f>
        <v>95</v>
      </c>
      <c r="E55" s="241">
        <v>55</v>
      </c>
      <c r="F55" s="241">
        <v>40</v>
      </c>
      <c r="G55" s="241">
        <f>SUM(H55:I55)</f>
        <v>104</v>
      </c>
      <c r="H55" s="241">
        <v>57</v>
      </c>
      <c r="I55" s="241">
        <v>47</v>
      </c>
      <c r="J55" s="241">
        <f t="shared" ref="J55" si="32">D55-G55</f>
        <v>-9</v>
      </c>
      <c r="K55" s="241">
        <f t="shared" ref="K55" si="33">E55-H55</f>
        <v>-2</v>
      </c>
      <c r="L55" s="241">
        <f t="shared" ref="L55" si="34">F55-I55</f>
        <v>-7</v>
      </c>
      <c r="M55" s="241">
        <f>SUM(N55:O55)</f>
        <v>7</v>
      </c>
      <c r="N55" s="241">
        <v>3</v>
      </c>
      <c r="O55" s="241">
        <v>4</v>
      </c>
      <c r="P55" s="241" t="s">
        <v>485</v>
      </c>
      <c r="Q55" s="241" t="s">
        <v>485</v>
      </c>
      <c r="R55" s="241" t="s">
        <v>485</v>
      </c>
      <c r="S55" s="241" t="s">
        <v>485</v>
      </c>
      <c r="T55" s="241" t="s">
        <v>485</v>
      </c>
      <c r="U55" s="241" t="s">
        <v>485</v>
      </c>
      <c r="V55" s="241" t="s">
        <v>485</v>
      </c>
      <c r="W55" s="241" t="s">
        <v>485</v>
      </c>
      <c r="X55" s="241" t="s">
        <v>485</v>
      </c>
      <c r="Y55" s="241">
        <v>2</v>
      </c>
      <c r="Z55" s="241" t="s">
        <v>485</v>
      </c>
      <c r="AA55" s="241">
        <v>2</v>
      </c>
      <c r="AB55" s="241">
        <v>81</v>
      </c>
      <c r="AC55" s="241">
        <v>19</v>
      </c>
    </row>
    <row r="56" spans="1:29" ht="26.25" customHeight="1">
      <c r="B56" s="252" t="s">
        <v>285</v>
      </c>
      <c r="C56" s="240">
        <v>5380</v>
      </c>
      <c r="D56" s="241">
        <f t="shared" ref="D56:D58" si="35">SUM(E56:F56)</f>
        <v>51</v>
      </c>
      <c r="E56" s="241">
        <v>21</v>
      </c>
      <c r="F56" s="241">
        <v>30</v>
      </c>
      <c r="G56" s="241">
        <f t="shared" ref="G56:G58" si="36">SUM(H56:I56)</f>
        <v>73</v>
      </c>
      <c r="H56" s="241">
        <v>35</v>
      </c>
      <c r="I56" s="241">
        <v>38</v>
      </c>
      <c r="J56" s="241">
        <f t="shared" ref="J56:J58" si="37">D56-G56</f>
        <v>-22</v>
      </c>
      <c r="K56" s="241">
        <f t="shared" ref="K56:K58" si="38">E56-H56</f>
        <v>-14</v>
      </c>
      <c r="L56" s="241">
        <f t="shared" ref="L56:L58" si="39">F56-I56</f>
        <v>-8</v>
      </c>
      <c r="M56" s="241">
        <f t="shared" ref="M56:M58" si="40">SUM(N56:O56)</f>
        <v>2</v>
      </c>
      <c r="N56" s="241" t="s">
        <v>485</v>
      </c>
      <c r="O56" s="241">
        <v>2</v>
      </c>
      <c r="P56" s="241" t="s">
        <v>485</v>
      </c>
      <c r="Q56" s="241" t="s">
        <v>485</v>
      </c>
      <c r="R56" s="241" t="s">
        <v>485</v>
      </c>
      <c r="S56" s="241" t="s">
        <v>485</v>
      </c>
      <c r="T56" s="241" t="s">
        <v>485</v>
      </c>
      <c r="U56" s="241" t="s">
        <v>485</v>
      </c>
      <c r="V56" s="241" t="s">
        <v>485</v>
      </c>
      <c r="W56" s="241" t="s">
        <v>485</v>
      </c>
      <c r="X56" s="241" t="s">
        <v>485</v>
      </c>
      <c r="Y56" s="241" t="s">
        <v>485</v>
      </c>
      <c r="Z56" s="241" t="s">
        <v>485</v>
      </c>
      <c r="AA56" s="241" t="s">
        <v>485</v>
      </c>
      <c r="AB56" s="241">
        <v>12</v>
      </c>
      <c r="AC56" s="241">
        <v>4</v>
      </c>
    </row>
    <row r="57" spans="1:29" ht="26.25" customHeight="1">
      <c r="B57" s="252" t="s">
        <v>286</v>
      </c>
      <c r="C57" s="240">
        <v>2740</v>
      </c>
      <c r="D57" s="241">
        <f t="shared" si="35"/>
        <v>19</v>
      </c>
      <c r="E57" s="241">
        <v>13</v>
      </c>
      <c r="F57" s="241">
        <v>6</v>
      </c>
      <c r="G57" s="241">
        <f t="shared" si="36"/>
        <v>50</v>
      </c>
      <c r="H57" s="241">
        <v>27</v>
      </c>
      <c r="I57" s="241">
        <v>23</v>
      </c>
      <c r="J57" s="241">
        <f t="shared" si="37"/>
        <v>-31</v>
      </c>
      <c r="K57" s="241">
        <f t="shared" si="38"/>
        <v>-14</v>
      </c>
      <c r="L57" s="241">
        <f t="shared" si="39"/>
        <v>-17</v>
      </c>
      <c r="M57" s="241">
        <f t="shared" si="40"/>
        <v>1</v>
      </c>
      <c r="N57" s="241" t="s">
        <v>485</v>
      </c>
      <c r="O57" s="241">
        <v>1</v>
      </c>
      <c r="P57" s="241" t="s">
        <v>485</v>
      </c>
      <c r="Q57" s="241" t="s">
        <v>485</v>
      </c>
      <c r="R57" s="241" t="s">
        <v>485</v>
      </c>
      <c r="S57" s="241" t="s">
        <v>485</v>
      </c>
      <c r="T57" s="241" t="s">
        <v>485</v>
      </c>
      <c r="U57" s="241" t="s">
        <v>485</v>
      </c>
      <c r="V57" s="241" t="s">
        <v>485</v>
      </c>
      <c r="W57" s="241" t="s">
        <v>485</v>
      </c>
      <c r="X57" s="241" t="s">
        <v>485</v>
      </c>
      <c r="Y57" s="241">
        <v>2</v>
      </c>
      <c r="Z57" s="241" t="s">
        <v>485</v>
      </c>
      <c r="AA57" s="241">
        <v>2</v>
      </c>
      <c r="AB57" s="241">
        <v>14</v>
      </c>
      <c r="AC57" s="241">
        <v>4</v>
      </c>
    </row>
    <row r="58" spans="1:29" ht="26.25" customHeight="1">
      <c r="B58" s="252" t="s">
        <v>287</v>
      </c>
      <c r="C58" s="240">
        <v>1340</v>
      </c>
      <c r="D58" s="241">
        <f t="shared" si="35"/>
        <v>6</v>
      </c>
      <c r="E58" s="241">
        <v>1</v>
      </c>
      <c r="F58" s="241">
        <v>5</v>
      </c>
      <c r="G58" s="241">
        <f t="shared" si="36"/>
        <v>12</v>
      </c>
      <c r="H58" s="241">
        <v>8</v>
      </c>
      <c r="I58" s="241">
        <v>4</v>
      </c>
      <c r="J58" s="241">
        <f t="shared" si="37"/>
        <v>-6</v>
      </c>
      <c r="K58" s="241">
        <f t="shared" si="38"/>
        <v>-7</v>
      </c>
      <c r="L58" s="241">
        <f t="shared" si="39"/>
        <v>1</v>
      </c>
      <c r="M58" s="241">
        <f t="shared" si="40"/>
        <v>0</v>
      </c>
      <c r="N58" s="241" t="s">
        <v>486</v>
      </c>
      <c r="O58" s="241" t="s">
        <v>486</v>
      </c>
      <c r="P58" s="241" t="s">
        <v>486</v>
      </c>
      <c r="Q58" s="241" t="s">
        <v>486</v>
      </c>
      <c r="R58" s="241" t="s">
        <v>486</v>
      </c>
      <c r="S58" s="241" t="s">
        <v>486</v>
      </c>
      <c r="T58" s="241" t="s">
        <v>486</v>
      </c>
      <c r="U58" s="241" t="s">
        <v>486</v>
      </c>
      <c r="V58" s="241" t="s">
        <v>486</v>
      </c>
      <c r="W58" s="241" t="s">
        <v>486</v>
      </c>
      <c r="X58" s="241" t="s">
        <v>486</v>
      </c>
      <c r="Y58" s="241" t="s">
        <v>486</v>
      </c>
      <c r="Z58" s="241" t="s">
        <v>486</v>
      </c>
      <c r="AA58" s="241" t="s">
        <v>486</v>
      </c>
      <c r="AB58" s="241">
        <v>7</v>
      </c>
      <c r="AC58" s="241">
        <v>6</v>
      </c>
    </row>
    <row r="59" spans="1:29" s="247" customFormat="1" ht="26.25" customHeight="1">
      <c r="A59" s="394" t="s">
        <v>288</v>
      </c>
      <c r="B59" s="394"/>
      <c r="C59" s="248">
        <v>69450</v>
      </c>
      <c r="D59" s="246">
        <f>SUM(D60:D67)</f>
        <v>492</v>
      </c>
      <c r="E59" s="246">
        <f t="shared" ref="E59:AC59" si="41">SUM(E60:E67)</f>
        <v>264</v>
      </c>
      <c r="F59" s="246">
        <f t="shared" si="41"/>
        <v>228</v>
      </c>
      <c r="G59" s="246">
        <f t="shared" si="41"/>
        <v>884</v>
      </c>
      <c r="H59" s="246">
        <f t="shared" si="41"/>
        <v>495</v>
      </c>
      <c r="I59" s="246">
        <f t="shared" si="41"/>
        <v>389</v>
      </c>
      <c r="J59" s="246">
        <f t="shared" si="41"/>
        <v>-392</v>
      </c>
      <c r="K59" s="246">
        <f t="shared" si="41"/>
        <v>-231</v>
      </c>
      <c r="L59" s="246">
        <f t="shared" si="41"/>
        <v>-161</v>
      </c>
      <c r="M59" s="246">
        <f t="shared" si="41"/>
        <v>53</v>
      </c>
      <c r="N59" s="246">
        <f t="shared" si="41"/>
        <v>29</v>
      </c>
      <c r="O59" s="246">
        <f t="shared" si="41"/>
        <v>24</v>
      </c>
      <c r="P59" s="246">
        <f t="shared" si="41"/>
        <v>1</v>
      </c>
      <c r="Q59" s="246">
        <f t="shared" si="41"/>
        <v>1</v>
      </c>
      <c r="R59" s="246">
        <f t="shared" si="41"/>
        <v>0</v>
      </c>
      <c r="S59" s="246">
        <f t="shared" si="41"/>
        <v>0</v>
      </c>
      <c r="T59" s="246">
        <f t="shared" si="41"/>
        <v>0</v>
      </c>
      <c r="U59" s="246">
        <f t="shared" si="41"/>
        <v>0</v>
      </c>
      <c r="V59" s="246">
        <f t="shared" si="41"/>
        <v>0</v>
      </c>
      <c r="W59" s="246">
        <f t="shared" si="41"/>
        <v>0</v>
      </c>
      <c r="X59" s="246">
        <f t="shared" si="41"/>
        <v>0</v>
      </c>
      <c r="Y59" s="246">
        <f t="shared" si="41"/>
        <v>16</v>
      </c>
      <c r="Z59" s="246">
        <f t="shared" si="41"/>
        <v>5</v>
      </c>
      <c r="AA59" s="246">
        <f t="shared" si="41"/>
        <v>11</v>
      </c>
      <c r="AB59" s="246">
        <f t="shared" si="41"/>
        <v>274</v>
      </c>
      <c r="AC59" s="246">
        <f t="shared" si="41"/>
        <v>111</v>
      </c>
    </row>
    <row r="60" spans="1:29" ht="26.25" customHeight="1">
      <c r="B60" s="252" t="s">
        <v>241</v>
      </c>
      <c r="C60" s="240">
        <v>21020</v>
      </c>
      <c r="D60" s="241">
        <f t="shared" ref="D60:D61" si="42">SUM(E60:F60)</f>
        <v>99</v>
      </c>
      <c r="E60" s="241">
        <v>54</v>
      </c>
      <c r="F60" s="241">
        <v>45</v>
      </c>
      <c r="G60" s="241">
        <v>277</v>
      </c>
      <c r="H60" s="241">
        <v>162</v>
      </c>
      <c r="I60" s="241">
        <v>115</v>
      </c>
      <c r="J60" s="241">
        <v>-178</v>
      </c>
      <c r="K60" s="241">
        <v>-108</v>
      </c>
      <c r="L60" s="241">
        <v>-70</v>
      </c>
      <c r="M60" s="241">
        <v>9</v>
      </c>
      <c r="N60" s="241">
        <v>4</v>
      </c>
      <c r="O60" s="241">
        <v>5</v>
      </c>
      <c r="P60" s="241" t="s">
        <v>96</v>
      </c>
      <c r="Q60" s="241" t="s">
        <v>96</v>
      </c>
      <c r="R60" s="241" t="s">
        <v>96</v>
      </c>
      <c r="S60" s="241" t="s">
        <v>96</v>
      </c>
      <c r="T60" s="241" t="s">
        <v>96</v>
      </c>
      <c r="U60" s="241" t="s">
        <v>96</v>
      </c>
      <c r="V60" s="241" t="s">
        <v>96</v>
      </c>
      <c r="W60" s="241" t="s">
        <v>96</v>
      </c>
      <c r="X60" s="241" t="s">
        <v>96</v>
      </c>
      <c r="Y60" s="241">
        <v>8</v>
      </c>
      <c r="Z60" s="241">
        <v>2</v>
      </c>
      <c r="AA60" s="241">
        <v>6</v>
      </c>
      <c r="AB60" s="241">
        <v>71</v>
      </c>
      <c r="AC60" s="241">
        <v>36</v>
      </c>
    </row>
    <row r="61" spans="1:29" ht="26.25" customHeight="1">
      <c r="B61" s="252" t="s">
        <v>242</v>
      </c>
      <c r="C61" s="240">
        <v>29810</v>
      </c>
      <c r="D61" s="241">
        <f t="shared" si="42"/>
        <v>286</v>
      </c>
      <c r="E61" s="241">
        <v>158</v>
      </c>
      <c r="F61" s="241">
        <v>128</v>
      </c>
      <c r="G61" s="241">
        <v>334</v>
      </c>
      <c r="H61" s="241">
        <v>186</v>
      </c>
      <c r="I61" s="241">
        <v>148</v>
      </c>
      <c r="J61" s="241">
        <v>-48</v>
      </c>
      <c r="K61" s="241">
        <v>-28</v>
      </c>
      <c r="L61" s="241">
        <v>-20</v>
      </c>
      <c r="M61" s="241">
        <v>34</v>
      </c>
      <c r="N61" s="241">
        <v>20</v>
      </c>
      <c r="O61" s="241">
        <v>14</v>
      </c>
      <c r="P61" s="241">
        <v>1</v>
      </c>
      <c r="Q61" s="241">
        <v>1</v>
      </c>
      <c r="R61" s="241" t="s">
        <v>96</v>
      </c>
      <c r="S61" s="241" t="s">
        <v>96</v>
      </c>
      <c r="T61" s="241" t="s">
        <v>96</v>
      </c>
      <c r="U61" s="241" t="s">
        <v>96</v>
      </c>
      <c r="V61" s="241" t="s">
        <v>96</v>
      </c>
      <c r="W61" s="241" t="s">
        <v>96</v>
      </c>
      <c r="X61" s="241" t="s">
        <v>96</v>
      </c>
      <c r="Y61" s="241">
        <v>4</v>
      </c>
      <c r="Z61" s="241">
        <v>1</v>
      </c>
      <c r="AA61" s="241">
        <v>3</v>
      </c>
      <c r="AB61" s="241">
        <v>150</v>
      </c>
      <c r="AC61" s="241">
        <v>54</v>
      </c>
    </row>
    <row r="62" spans="1:29" ht="26.25" customHeight="1">
      <c r="B62" s="252" t="s">
        <v>289</v>
      </c>
      <c r="C62" s="240">
        <v>3740</v>
      </c>
      <c r="D62" s="241">
        <f>SUM(E62:F62)</f>
        <v>25</v>
      </c>
      <c r="E62" s="241">
        <v>12</v>
      </c>
      <c r="F62" s="241">
        <v>13</v>
      </c>
      <c r="G62" s="241">
        <f>SUM(H62:I62)</f>
        <v>63</v>
      </c>
      <c r="H62" s="241">
        <v>36</v>
      </c>
      <c r="I62" s="241">
        <v>27</v>
      </c>
      <c r="J62" s="241">
        <f t="shared" ref="J62" si="43">D62-G62</f>
        <v>-38</v>
      </c>
      <c r="K62" s="241">
        <f t="shared" ref="K62" si="44">E62-H62</f>
        <v>-24</v>
      </c>
      <c r="L62" s="241">
        <f t="shared" ref="L62" si="45">F62-I62</f>
        <v>-14</v>
      </c>
      <c r="M62" s="241">
        <f>SUM(N62:O62)</f>
        <v>0</v>
      </c>
      <c r="N62" s="241" t="s">
        <v>485</v>
      </c>
      <c r="O62" s="241" t="s">
        <v>485</v>
      </c>
      <c r="P62" s="241" t="s">
        <v>485</v>
      </c>
      <c r="Q62" s="241" t="s">
        <v>485</v>
      </c>
      <c r="R62" s="241" t="s">
        <v>485</v>
      </c>
      <c r="S62" s="241" t="s">
        <v>485</v>
      </c>
      <c r="T62" s="241" t="s">
        <v>485</v>
      </c>
      <c r="U62" s="241" t="s">
        <v>485</v>
      </c>
      <c r="V62" s="241" t="s">
        <v>96</v>
      </c>
      <c r="W62" s="241" t="s">
        <v>96</v>
      </c>
      <c r="X62" s="241" t="s">
        <v>96</v>
      </c>
      <c r="Y62" s="241">
        <v>2</v>
      </c>
      <c r="Z62" s="241">
        <v>1</v>
      </c>
      <c r="AA62" s="241">
        <v>1</v>
      </c>
      <c r="AB62" s="241">
        <v>8</v>
      </c>
      <c r="AC62" s="241">
        <v>4</v>
      </c>
    </row>
    <row r="63" spans="1:29" ht="26.25" customHeight="1">
      <c r="B63" s="252" t="s">
        <v>290</v>
      </c>
      <c r="C63" s="240">
        <v>3450</v>
      </c>
      <c r="D63" s="241">
        <f t="shared" ref="D63:D67" si="46">SUM(E63:F63)</f>
        <v>17</v>
      </c>
      <c r="E63" s="241">
        <v>9</v>
      </c>
      <c r="F63" s="241">
        <v>8</v>
      </c>
      <c r="G63" s="241">
        <f t="shared" ref="G63:G67" si="47">SUM(H63:I63)</f>
        <v>51</v>
      </c>
      <c r="H63" s="241">
        <v>23</v>
      </c>
      <c r="I63" s="241">
        <v>28</v>
      </c>
      <c r="J63" s="241">
        <f t="shared" ref="J63:J67" si="48">D63-G63</f>
        <v>-34</v>
      </c>
      <c r="K63" s="241">
        <f t="shared" ref="K63:K67" si="49">E63-H63</f>
        <v>-14</v>
      </c>
      <c r="L63" s="241">
        <f t="shared" ref="L63:L67" si="50">F63-I63</f>
        <v>-20</v>
      </c>
      <c r="M63" s="241">
        <f t="shared" ref="M63:M67" si="51">SUM(N63:O63)</f>
        <v>1</v>
      </c>
      <c r="N63" s="241" t="s">
        <v>485</v>
      </c>
      <c r="O63" s="241">
        <v>1</v>
      </c>
      <c r="P63" s="241" t="s">
        <v>485</v>
      </c>
      <c r="Q63" s="241" t="s">
        <v>485</v>
      </c>
      <c r="R63" s="241" t="s">
        <v>485</v>
      </c>
      <c r="S63" s="241" t="s">
        <v>485</v>
      </c>
      <c r="T63" s="241" t="s">
        <v>485</v>
      </c>
      <c r="U63" s="241" t="s">
        <v>485</v>
      </c>
      <c r="V63" s="241" t="s">
        <v>96</v>
      </c>
      <c r="W63" s="241" t="s">
        <v>96</v>
      </c>
      <c r="X63" s="241" t="s">
        <v>96</v>
      </c>
      <c r="Y63" s="241">
        <v>1</v>
      </c>
      <c r="Z63" s="241">
        <v>1</v>
      </c>
      <c r="AA63" s="241" t="s">
        <v>485</v>
      </c>
      <c r="AB63" s="241">
        <v>8</v>
      </c>
      <c r="AC63" s="241">
        <v>5</v>
      </c>
    </row>
    <row r="64" spans="1:29" ht="26.25" customHeight="1">
      <c r="B64" s="252" t="s">
        <v>291</v>
      </c>
      <c r="C64" s="240">
        <v>3660</v>
      </c>
      <c r="D64" s="241">
        <f t="shared" si="46"/>
        <v>23</v>
      </c>
      <c r="E64" s="241">
        <v>8</v>
      </c>
      <c r="F64" s="241">
        <v>15</v>
      </c>
      <c r="G64" s="241">
        <f t="shared" si="47"/>
        <v>64</v>
      </c>
      <c r="H64" s="241">
        <v>34</v>
      </c>
      <c r="I64" s="241">
        <v>30</v>
      </c>
      <c r="J64" s="241">
        <f t="shared" si="48"/>
        <v>-41</v>
      </c>
      <c r="K64" s="241">
        <f t="shared" si="49"/>
        <v>-26</v>
      </c>
      <c r="L64" s="241">
        <f t="shared" si="50"/>
        <v>-15</v>
      </c>
      <c r="M64" s="241">
        <f t="shared" si="51"/>
        <v>2</v>
      </c>
      <c r="N64" s="241">
        <v>1</v>
      </c>
      <c r="O64" s="241">
        <v>1</v>
      </c>
      <c r="P64" s="241" t="s">
        <v>485</v>
      </c>
      <c r="Q64" s="241" t="s">
        <v>485</v>
      </c>
      <c r="R64" s="241" t="s">
        <v>485</v>
      </c>
      <c r="S64" s="241" t="s">
        <v>485</v>
      </c>
      <c r="T64" s="241" t="s">
        <v>485</v>
      </c>
      <c r="U64" s="241" t="s">
        <v>485</v>
      </c>
      <c r="V64" s="241" t="s">
        <v>96</v>
      </c>
      <c r="W64" s="241" t="s">
        <v>96</v>
      </c>
      <c r="X64" s="241" t="s">
        <v>96</v>
      </c>
      <c r="Y64" s="241" t="s">
        <v>485</v>
      </c>
      <c r="Z64" s="241" t="s">
        <v>485</v>
      </c>
      <c r="AA64" s="241" t="s">
        <v>485</v>
      </c>
      <c r="AB64" s="241">
        <v>9</v>
      </c>
      <c r="AC64" s="241">
        <v>6</v>
      </c>
    </row>
    <row r="65" spans="1:29" ht="26.25" customHeight="1">
      <c r="B65" s="252" t="s">
        <v>292</v>
      </c>
      <c r="C65" s="240">
        <v>5000</v>
      </c>
      <c r="D65" s="241">
        <f t="shared" si="46"/>
        <v>26</v>
      </c>
      <c r="E65" s="241">
        <v>16</v>
      </c>
      <c r="F65" s="241">
        <v>10</v>
      </c>
      <c r="G65" s="241">
        <f t="shared" si="47"/>
        <v>66</v>
      </c>
      <c r="H65" s="241">
        <v>39</v>
      </c>
      <c r="I65" s="241">
        <v>27</v>
      </c>
      <c r="J65" s="241">
        <f t="shared" si="48"/>
        <v>-40</v>
      </c>
      <c r="K65" s="241">
        <f t="shared" si="49"/>
        <v>-23</v>
      </c>
      <c r="L65" s="241">
        <f t="shared" si="50"/>
        <v>-17</v>
      </c>
      <c r="M65" s="241">
        <f t="shared" si="51"/>
        <v>4</v>
      </c>
      <c r="N65" s="241">
        <v>2</v>
      </c>
      <c r="O65" s="241">
        <v>2</v>
      </c>
      <c r="P65" s="241" t="s">
        <v>485</v>
      </c>
      <c r="Q65" s="241" t="s">
        <v>485</v>
      </c>
      <c r="R65" s="241" t="s">
        <v>485</v>
      </c>
      <c r="S65" s="241" t="s">
        <v>485</v>
      </c>
      <c r="T65" s="241" t="s">
        <v>485</v>
      </c>
      <c r="U65" s="241" t="s">
        <v>485</v>
      </c>
      <c r="V65" s="241" t="s">
        <v>96</v>
      </c>
      <c r="W65" s="241" t="s">
        <v>96</v>
      </c>
      <c r="X65" s="241" t="s">
        <v>96</v>
      </c>
      <c r="Y65" s="241">
        <v>1</v>
      </c>
      <c r="Z65" s="241" t="s">
        <v>485</v>
      </c>
      <c r="AA65" s="241">
        <v>1</v>
      </c>
      <c r="AB65" s="241">
        <v>16</v>
      </c>
      <c r="AC65" s="241">
        <v>5</v>
      </c>
    </row>
    <row r="66" spans="1:29" ht="26.25" customHeight="1">
      <c r="B66" s="252" t="s">
        <v>293</v>
      </c>
      <c r="C66" s="240">
        <v>940</v>
      </c>
      <c r="D66" s="241">
        <f t="shared" si="46"/>
        <v>4</v>
      </c>
      <c r="E66" s="241">
        <v>1</v>
      </c>
      <c r="F66" s="241">
        <v>3</v>
      </c>
      <c r="G66" s="241">
        <f t="shared" si="47"/>
        <v>9</v>
      </c>
      <c r="H66" s="241">
        <v>4</v>
      </c>
      <c r="I66" s="241">
        <v>5</v>
      </c>
      <c r="J66" s="241">
        <f t="shared" si="48"/>
        <v>-5</v>
      </c>
      <c r="K66" s="241">
        <f t="shared" si="49"/>
        <v>-3</v>
      </c>
      <c r="L66" s="241">
        <f t="shared" si="50"/>
        <v>-2</v>
      </c>
      <c r="M66" s="241">
        <f t="shared" si="51"/>
        <v>0</v>
      </c>
      <c r="N66" s="241" t="s">
        <v>485</v>
      </c>
      <c r="O66" s="241" t="s">
        <v>485</v>
      </c>
      <c r="P66" s="241" t="s">
        <v>485</v>
      </c>
      <c r="Q66" s="241" t="s">
        <v>485</v>
      </c>
      <c r="R66" s="241" t="s">
        <v>485</v>
      </c>
      <c r="S66" s="241" t="s">
        <v>485</v>
      </c>
      <c r="T66" s="241" t="s">
        <v>485</v>
      </c>
      <c r="U66" s="241" t="s">
        <v>485</v>
      </c>
      <c r="V66" s="241" t="s">
        <v>96</v>
      </c>
      <c r="W66" s="241" t="s">
        <v>96</v>
      </c>
      <c r="X66" s="241" t="s">
        <v>96</v>
      </c>
      <c r="Y66" s="241" t="s">
        <v>485</v>
      </c>
      <c r="Z66" s="241" t="s">
        <v>485</v>
      </c>
      <c r="AA66" s="241" t="s">
        <v>485</v>
      </c>
      <c r="AB66" s="241">
        <v>3</v>
      </c>
      <c r="AC66" s="241">
        <v>1</v>
      </c>
    </row>
    <row r="67" spans="1:29" ht="26.25" customHeight="1">
      <c r="B67" s="252" t="s">
        <v>294</v>
      </c>
      <c r="C67" s="240">
        <v>1830</v>
      </c>
      <c r="D67" s="241">
        <f t="shared" si="46"/>
        <v>12</v>
      </c>
      <c r="E67" s="241">
        <v>6</v>
      </c>
      <c r="F67" s="241">
        <v>6</v>
      </c>
      <c r="G67" s="241">
        <f t="shared" si="47"/>
        <v>20</v>
      </c>
      <c r="H67" s="241">
        <v>11</v>
      </c>
      <c r="I67" s="241">
        <v>9</v>
      </c>
      <c r="J67" s="241">
        <f t="shared" si="48"/>
        <v>-8</v>
      </c>
      <c r="K67" s="241">
        <f t="shared" si="49"/>
        <v>-5</v>
      </c>
      <c r="L67" s="241">
        <f t="shared" si="50"/>
        <v>-3</v>
      </c>
      <c r="M67" s="241">
        <f t="shared" si="51"/>
        <v>3</v>
      </c>
      <c r="N67" s="241">
        <v>2</v>
      </c>
      <c r="O67" s="241">
        <v>1</v>
      </c>
      <c r="P67" s="241" t="s">
        <v>485</v>
      </c>
      <c r="Q67" s="241" t="s">
        <v>485</v>
      </c>
      <c r="R67" s="241" t="s">
        <v>485</v>
      </c>
      <c r="S67" s="241" t="s">
        <v>485</v>
      </c>
      <c r="T67" s="241" t="s">
        <v>485</v>
      </c>
      <c r="U67" s="241" t="s">
        <v>485</v>
      </c>
      <c r="V67" s="241" t="s">
        <v>96</v>
      </c>
      <c r="W67" s="241" t="s">
        <v>96</v>
      </c>
      <c r="X67" s="241" t="s">
        <v>96</v>
      </c>
      <c r="Y67" s="241" t="s">
        <v>485</v>
      </c>
      <c r="Z67" s="241" t="s">
        <v>485</v>
      </c>
      <c r="AA67" s="241" t="s">
        <v>485</v>
      </c>
      <c r="AB67" s="241">
        <v>9</v>
      </c>
      <c r="AC67" s="241" t="s">
        <v>485</v>
      </c>
    </row>
    <row r="68" spans="1:29" s="247" customFormat="1" ht="26.25" customHeight="1">
      <c r="A68" s="394" t="s">
        <v>295</v>
      </c>
      <c r="B68" s="394"/>
      <c r="C68" s="248">
        <v>23080</v>
      </c>
      <c r="D68" s="246">
        <f>SUM(D69:D72)</f>
        <v>165</v>
      </c>
      <c r="E68" s="246">
        <f t="shared" ref="E68:AC68" si="52">SUM(E69:E72)</f>
        <v>77</v>
      </c>
      <c r="F68" s="246">
        <f t="shared" si="52"/>
        <v>88</v>
      </c>
      <c r="G68" s="246">
        <f t="shared" si="52"/>
        <v>344</v>
      </c>
      <c r="H68" s="246">
        <f t="shared" si="52"/>
        <v>164</v>
      </c>
      <c r="I68" s="246">
        <f t="shared" si="52"/>
        <v>180</v>
      </c>
      <c r="J68" s="246">
        <f t="shared" si="52"/>
        <v>-179</v>
      </c>
      <c r="K68" s="246">
        <f t="shared" si="52"/>
        <v>-87</v>
      </c>
      <c r="L68" s="246">
        <f t="shared" si="52"/>
        <v>-92</v>
      </c>
      <c r="M68" s="246">
        <f t="shared" si="52"/>
        <v>9</v>
      </c>
      <c r="N68" s="246">
        <f t="shared" si="52"/>
        <v>2</v>
      </c>
      <c r="O68" s="246">
        <f t="shared" si="52"/>
        <v>7</v>
      </c>
      <c r="P68" s="246">
        <f t="shared" si="52"/>
        <v>0</v>
      </c>
      <c r="Q68" s="246">
        <f t="shared" si="52"/>
        <v>0</v>
      </c>
      <c r="R68" s="246">
        <f t="shared" si="52"/>
        <v>0</v>
      </c>
      <c r="S68" s="246">
        <f t="shared" si="52"/>
        <v>0</v>
      </c>
      <c r="T68" s="246">
        <f t="shared" si="52"/>
        <v>0</v>
      </c>
      <c r="U68" s="246">
        <f t="shared" si="52"/>
        <v>0</v>
      </c>
      <c r="V68" s="246">
        <f t="shared" si="52"/>
        <v>2</v>
      </c>
      <c r="W68" s="246">
        <f t="shared" si="52"/>
        <v>2</v>
      </c>
      <c r="X68" s="246">
        <f t="shared" si="52"/>
        <v>0</v>
      </c>
      <c r="Y68" s="246">
        <f t="shared" si="52"/>
        <v>9</v>
      </c>
      <c r="Z68" s="246">
        <f t="shared" si="52"/>
        <v>5</v>
      </c>
      <c r="AA68" s="246">
        <f t="shared" si="52"/>
        <v>4</v>
      </c>
      <c r="AB68" s="246">
        <f t="shared" si="52"/>
        <v>108</v>
      </c>
      <c r="AC68" s="246">
        <f t="shared" si="52"/>
        <v>32</v>
      </c>
    </row>
    <row r="69" spans="1:29" ht="26.25" customHeight="1">
      <c r="B69" s="252" t="s">
        <v>296</v>
      </c>
      <c r="C69" s="240">
        <v>6270</v>
      </c>
      <c r="D69" s="241">
        <f>SUM(E69:F69)</f>
        <v>59</v>
      </c>
      <c r="E69" s="241">
        <v>23</v>
      </c>
      <c r="F69" s="241">
        <v>36</v>
      </c>
      <c r="G69" s="241">
        <f>SUM(H69:I69)</f>
        <v>86</v>
      </c>
      <c r="H69" s="241">
        <v>40</v>
      </c>
      <c r="I69" s="241">
        <v>46</v>
      </c>
      <c r="J69" s="241">
        <f t="shared" ref="J69" si="53">D69-G69</f>
        <v>-27</v>
      </c>
      <c r="K69" s="241">
        <f t="shared" ref="K69" si="54">E69-H69</f>
        <v>-17</v>
      </c>
      <c r="L69" s="241">
        <f t="shared" ref="L69" si="55">F69-I69</f>
        <v>-10</v>
      </c>
      <c r="M69" s="241">
        <f>SUM(N69:O69)</f>
        <v>3</v>
      </c>
      <c r="N69" s="241">
        <v>1</v>
      </c>
      <c r="O69" s="241">
        <v>2</v>
      </c>
      <c r="P69" s="241" t="s">
        <v>485</v>
      </c>
      <c r="Q69" s="241" t="s">
        <v>485</v>
      </c>
      <c r="R69" s="241" t="s">
        <v>485</v>
      </c>
      <c r="S69" s="241" t="s">
        <v>485</v>
      </c>
      <c r="T69" s="241" t="s">
        <v>485</v>
      </c>
      <c r="U69" s="241" t="s">
        <v>485</v>
      </c>
      <c r="V69" s="241" t="s">
        <v>485</v>
      </c>
      <c r="W69" s="241" t="s">
        <v>485</v>
      </c>
      <c r="X69" s="241" t="s">
        <v>485</v>
      </c>
      <c r="Y69" s="241">
        <v>1</v>
      </c>
      <c r="Z69" s="241" t="s">
        <v>485</v>
      </c>
      <c r="AA69" s="241">
        <v>1</v>
      </c>
      <c r="AB69" s="241">
        <v>39</v>
      </c>
      <c r="AC69" s="241">
        <v>7</v>
      </c>
    </row>
    <row r="70" spans="1:29" ht="26.25" customHeight="1">
      <c r="B70" s="252" t="s">
        <v>297</v>
      </c>
      <c r="C70" s="240">
        <v>13910</v>
      </c>
      <c r="D70" s="241">
        <f t="shared" ref="D70:D72" si="56">SUM(E70:F70)</f>
        <v>95</v>
      </c>
      <c r="E70" s="241">
        <v>49</v>
      </c>
      <c r="F70" s="241">
        <v>46</v>
      </c>
      <c r="G70" s="241">
        <f t="shared" ref="G70:G72" si="57">SUM(H70:I70)</f>
        <v>206</v>
      </c>
      <c r="H70" s="241">
        <v>98</v>
      </c>
      <c r="I70" s="241">
        <v>108</v>
      </c>
      <c r="J70" s="241">
        <f t="shared" ref="J70:J72" si="58">D70-G70</f>
        <v>-111</v>
      </c>
      <c r="K70" s="241">
        <f t="shared" ref="K70:K71" si="59">E70-H70</f>
        <v>-49</v>
      </c>
      <c r="L70" s="241">
        <f t="shared" ref="L70:L72" si="60">F70-I70</f>
        <v>-62</v>
      </c>
      <c r="M70" s="241">
        <f t="shared" ref="M70:M72" si="61">SUM(N70:O70)</f>
        <v>6</v>
      </c>
      <c r="N70" s="241">
        <v>1</v>
      </c>
      <c r="O70" s="241">
        <v>5</v>
      </c>
      <c r="P70" s="241" t="s">
        <v>485</v>
      </c>
      <c r="Q70" s="241" t="s">
        <v>485</v>
      </c>
      <c r="R70" s="241" t="s">
        <v>485</v>
      </c>
      <c r="S70" s="241" t="s">
        <v>485</v>
      </c>
      <c r="T70" s="241" t="s">
        <v>485</v>
      </c>
      <c r="U70" s="241" t="s">
        <v>485</v>
      </c>
      <c r="V70" s="241">
        <v>1</v>
      </c>
      <c r="W70" s="241">
        <v>1</v>
      </c>
      <c r="X70" s="241" t="s">
        <v>485</v>
      </c>
      <c r="Y70" s="241">
        <v>4</v>
      </c>
      <c r="Z70" s="241">
        <v>3</v>
      </c>
      <c r="AA70" s="241">
        <v>1</v>
      </c>
      <c r="AB70" s="241">
        <v>58</v>
      </c>
      <c r="AC70" s="241">
        <v>25</v>
      </c>
    </row>
    <row r="71" spans="1:29" ht="26.25" customHeight="1">
      <c r="B71" s="252" t="s">
        <v>298</v>
      </c>
      <c r="C71" s="240">
        <v>1810</v>
      </c>
      <c r="D71" s="241">
        <f t="shared" si="56"/>
        <v>8</v>
      </c>
      <c r="E71" s="241">
        <v>5</v>
      </c>
      <c r="F71" s="241">
        <v>3</v>
      </c>
      <c r="G71" s="241">
        <f t="shared" si="57"/>
        <v>35</v>
      </c>
      <c r="H71" s="241">
        <v>18</v>
      </c>
      <c r="I71" s="241">
        <v>17</v>
      </c>
      <c r="J71" s="241">
        <f t="shared" si="58"/>
        <v>-27</v>
      </c>
      <c r="K71" s="241">
        <f t="shared" si="59"/>
        <v>-13</v>
      </c>
      <c r="L71" s="241">
        <f t="shared" si="60"/>
        <v>-14</v>
      </c>
      <c r="M71" s="241">
        <f t="shared" si="61"/>
        <v>0</v>
      </c>
      <c r="N71" s="241" t="s">
        <v>485</v>
      </c>
      <c r="O71" s="241" t="s">
        <v>485</v>
      </c>
      <c r="P71" s="241" t="s">
        <v>485</v>
      </c>
      <c r="Q71" s="241" t="s">
        <v>485</v>
      </c>
      <c r="R71" s="241" t="s">
        <v>485</v>
      </c>
      <c r="S71" s="241" t="s">
        <v>485</v>
      </c>
      <c r="T71" s="241" t="s">
        <v>485</v>
      </c>
      <c r="U71" s="241" t="s">
        <v>485</v>
      </c>
      <c r="V71" s="241" t="s">
        <v>485</v>
      </c>
      <c r="W71" s="241" t="s">
        <v>485</v>
      </c>
      <c r="X71" s="241" t="s">
        <v>485</v>
      </c>
      <c r="Y71" s="241">
        <v>3</v>
      </c>
      <c r="Z71" s="241">
        <v>1</v>
      </c>
      <c r="AA71" s="241">
        <v>2</v>
      </c>
      <c r="AB71" s="241">
        <v>8</v>
      </c>
      <c r="AC71" s="241" t="s">
        <v>485</v>
      </c>
    </row>
    <row r="72" spans="1:29" ht="26.25" customHeight="1">
      <c r="B72" s="252" t="s">
        <v>299</v>
      </c>
      <c r="C72" s="240">
        <v>1090</v>
      </c>
      <c r="D72" s="241">
        <f t="shared" si="56"/>
        <v>3</v>
      </c>
      <c r="E72" s="241" t="s">
        <v>485</v>
      </c>
      <c r="F72" s="241">
        <v>3</v>
      </c>
      <c r="G72" s="241">
        <f t="shared" si="57"/>
        <v>17</v>
      </c>
      <c r="H72" s="241">
        <v>8</v>
      </c>
      <c r="I72" s="241">
        <v>9</v>
      </c>
      <c r="J72" s="241">
        <f t="shared" si="58"/>
        <v>-14</v>
      </c>
      <c r="K72" s="241">
        <v>-8</v>
      </c>
      <c r="L72" s="241">
        <f t="shared" si="60"/>
        <v>-6</v>
      </c>
      <c r="M72" s="241">
        <f t="shared" si="61"/>
        <v>0</v>
      </c>
      <c r="N72" s="241" t="s">
        <v>485</v>
      </c>
      <c r="O72" s="241" t="s">
        <v>485</v>
      </c>
      <c r="P72" s="241" t="s">
        <v>485</v>
      </c>
      <c r="Q72" s="241" t="s">
        <v>485</v>
      </c>
      <c r="R72" s="241" t="s">
        <v>485</v>
      </c>
      <c r="S72" s="241" t="s">
        <v>485</v>
      </c>
      <c r="T72" s="241" t="s">
        <v>485</v>
      </c>
      <c r="U72" s="241" t="s">
        <v>485</v>
      </c>
      <c r="V72" s="241">
        <v>1</v>
      </c>
      <c r="W72" s="241">
        <v>1</v>
      </c>
      <c r="X72" s="241" t="s">
        <v>485</v>
      </c>
      <c r="Y72" s="241">
        <v>1</v>
      </c>
      <c r="Z72" s="241">
        <v>1</v>
      </c>
      <c r="AA72" s="241" t="s">
        <v>485</v>
      </c>
      <c r="AB72" s="241">
        <v>3</v>
      </c>
      <c r="AC72" s="241" t="s">
        <v>485</v>
      </c>
    </row>
    <row r="73" spans="1:29" s="247" customFormat="1" ht="26.25" customHeight="1">
      <c r="A73" s="394" t="s">
        <v>300</v>
      </c>
      <c r="B73" s="394"/>
      <c r="C73" s="248">
        <v>74480</v>
      </c>
      <c r="D73" s="246">
        <f>SUM(D74:D88)</f>
        <v>552</v>
      </c>
      <c r="E73" s="246">
        <f t="shared" ref="E73:AC73" si="62">SUM(E74:E88)</f>
        <v>292</v>
      </c>
      <c r="F73" s="246">
        <f t="shared" si="62"/>
        <v>260</v>
      </c>
      <c r="G73" s="246">
        <f t="shared" si="62"/>
        <v>1054</v>
      </c>
      <c r="H73" s="246">
        <f t="shared" si="62"/>
        <v>572</v>
      </c>
      <c r="I73" s="246">
        <f t="shared" si="62"/>
        <v>482</v>
      </c>
      <c r="J73" s="246">
        <f t="shared" si="62"/>
        <v>-502</v>
      </c>
      <c r="K73" s="246">
        <f t="shared" si="62"/>
        <v>-280</v>
      </c>
      <c r="L73" s="246">
        <f t="shared" si="62"/>
        <v>-222</v>
      </c>
      <c r="M73" s="246">
        <f t="shared" si="62"/>
        <v>50</v>
      </c>
      <c r="N73" s="246">
        <f t="shared" si="62"/>
        <v>23</v>
      </c>
      <c r="O73" s="246">
        <f t="shared" si="62"/>
        <v>27</v>
      </c>
      <c r="P73" s="246">
        <f t="shared" si="62"/>
        <v>3</v>
      </c>
      <c r="Q73" s="246">
        <f t="shared" si="62"/>
        <v>2</v>
      </c>
      <c r="R73" s="246">
        <f t="shared" si="62"/>
        <v>1</v>
      </c>
      <c r="S73" s="246">
        <f t="shared" si="62"/>
        <v>2</v>
      </c>
      <c r="T73" s="246">
        <f t="shared" si="62"/>
        <v>1</v>
      </c>
      <c r="U73" s="246">
        <f t="shared" si="62"/>
        <v>1</v>
      </c>
      <c r="V73" s="246">
        <f t="shared" si="62"/>
        <v>4</v>
      </c>
      <c r="W73" s="246">
        <f t="shared" si="62"/>
        <v>2</v>
      </c>
      <c r="X73" s="246">
        <f t="shared" si="62"/>
        <v>2</v>
      </c>
      <c r="Y73" s="246">
        <f t="shared" si="62"/>
        <v>22</v>
      </c>
      <c r="Z73" s="246">
        <f t="shared" si="62"/>
        <v>6</v>
      </c>
      <c r="AA73" s="246">
        <f t="shared" si="62"/>
        <v>16</v>
      </c>
      <c r="AB73" s="246">
        <f t="shared" si="62"/>
        <v>321</v>
      </c>
      <c r="AC73" s="246">
        <f t="shared" si="62"/>
        <v>138</v>
      </c>
    </row>
    <row r="74" spans="1:29" ht="26.25" customHeight="1">
      <c r="B74" s="252" t="s">
        <v>301</v>
      </c>
      <c r="C74" s="240">
        <v>1660</v>
      </c>
      <c r="D74" s="241">
        <f>SUM(E74:F74)</f>
        <v>12</v>
      </c>
      <c r="E74" s="241">
        <v>7</v>
      </c>
      <c r="F74" s="241">
        <v>5</v>
      </c>
      <c r="G74" s="241">
        <f>SUM(H74:I74)</f>
        <v>30</v>
      </c>
      <c r="H74" s="241">
        <v>13</v>
      </c>
      <c r="I74" s="241">
        <v>17</v>
      </c>
      <c r="J74" s="241">
        <f t="shared" ref="J74" si="63">D74-G74</f>
        <v>-18</v>
      </c>
      <c r="K74" s="241">
        <f t="shared" ref="K74" si="64">E74-H74</f>
        <v>-6</v>
      </c>
      <c r="L74" s="241">
        <f t="shared" ref="L74" si="65">F74-I74</f>
        <v>-12</v>
      </c>
      <c r="M74" s="241">
        <f>SUM(N74:O74)</f>
        <v>0</v>
      </c>
      <c r="N74" s="241" t="s">
        <v>486</v>
      </c>
      <c r="O74" s="241" t="s">
        <v>486</v>
      </c>
      <c r="P74" s="241" t="s">
        <v>486</v>
      </c>
      <c r="Q74" s="241" t="s">
        <v>486</v>
      </c>
      <c r="R74" s="241" t="s">
        <v>486</v>
      </c>
      <c r="S74" s="241" t="s">
        <v>486</v>
      </c>
      <c r="T74" s="241" t="s">
        <v>486</v>
      </c>
      <c r="U74" s="241" t="s">
        <v>486</v>
      </c>
      <c r="V74" s="241" t="s">
        <v>486</v>
      </c>
      <c r="W74" s="241" t="s">
        <v>486</v>
      </c>
      <c r="X74" s="241" t="s">
        <v>486</v>
      </c>
      <c r="Y74" s="241">
        <v>1</v>
      </c>
      <c r="Z74" s="241" t="s">
        <v>486</v>
      </c>
      <c r="AA74" s="241">
        <v>1</v>
      </c>
      <c r="AB74" s="241">
        <v>4</v>
      </c>
      <c r="AC74" s="241">
        <v>5</v>
      </c>
    </row>
    <row r="75" spans="1:29" ht="26.25" customHeight="1">
      <c r="B75" s="252" t="s">
        <v>302</v>
      </c>
      <c r="C75" s="240">
        <v>3300</v>
      </c>
      <c r="D75" s="241">
        <f t="shared" ref="D75:D88" si="66">SUM(E75:F75)</f>
        <v>30</v>
      </c>
      <c r="E75" s="241">
        <v>13</v>
      </c>
      <c r="F75" s="241">
        <v>17</v>
      </c>
      <c r="G75" s="241">
        <f t="shared" ref="G75:G88" si="67">SUM(H75:I75)</f>
        <v>54</v>
      </c>
      <c r="H75" s="241">
        <v>31</v>
      </c>
      <c r="I75" s="241">
        <v>23</v>
      </c>
      <c r="J75" s="241">
        <f t="shared" ref="J75:J88" si="68">D75-G75</f>
        <v>-24</v>
      </c>
      <c r="K75" s="241">
        <f t="shared" ref="K75:K88" si="69">E75-H75</f>
        <v>-18</v>
      </c>
      <c r="L75" s="241">
        <f t="shared" ref="L75:L88" si="70">F75-I75</f>
        <v>-6</v>
      </c>
      <c r="M75" s="241">
        <f t="shared" ref="M75:M88" si="71">SUM(N75:O75)</f>
        <v>2</v>
      </c>
      <c r="N75" s="241">
        <v>1</v>
      </c>
      <c r="O75" s="241">
        <v>1</v>
      </c>
      <c r="P75" s="241" t="s">
        <v>485</v>
      </c>
      <c r="Q75" s="241" t="s">
        <v>485</v>
      </c>
      <c r="R75" s="241" t="s">
        <v>485</v>
      </c>
      <c r="S75" s="241" t="s">
        <v>485</v>
      </c>
      <c r="T75" s="241" t="s">
        <v>485</v>
      </c>
      <c r="U75" s="241" t="s">
        <v>485</v>
      </c>
      <c r="V75" s="241" t="s">
        <v>485</v>
      </c>
      <c r="W75" s="241" t="s">
        <v>485</v>
      </c>
      <c r="X75" s="241" t="s">
        <v>485</v>
      </c>
      <c r="Y75" s="241" t="s">
        <v>485</v>
      </c>
      <c r="Z75" s="241" t="s">
        <v>485</v>
      </c>
      <c r="AA75" s="241" t="s">
        <v>485</v>
      </c>
      <c r="AB75" s="241">
        <v>11</v>
      </c>
      <c r="AC75" s="241">
        <v>5</v>
      </c>
    </row>
    <row r="76" spans="1:29" ht="26.25" customHeight="1">
      <c r="B76" s="252" t="s">
        <v>303</v>
      </c>
      <c r="C76" s="240">
        <v>3230</v>
      </c>
      <c r="D76" s="241">
        <f t="shared" si="66"/>
        <v>18</v>
      </c>
      <c r="E76" s="241">
        <v>11</v>
      </c>
      <c r="F76" s="241">
        <v>7</v>
      </c>
      <c r="G76" s="241">
        <f t="shared" si="67"/>
        <v>44</v>
      </c>
      <c r="H76" s="241">
        <v>27</v>
      </c>
      <c r="I76" s="241">
        <v>17</v>
      </c>
      <c r="J76" s="241">
        <f t="shared" si="68"/>
        <v>-26</v>
      </c>
      <c r="K76" s="241">
        <f t="shared" si="69"/>
        <v>-16</v>
      </c>
      <c r="L76" s="241">
        <f t="shared" si="70"/>
        <v>-10</v>
      </c>
      <c r="M76" s="241">
        <f t="shared" si="71"/>
        <v>1</v>
      </c>
      <c r="N76" s="241" t="s">
        <v>485</v>
      </c>
      <c r="O76" s="241">
        <v>1</v>
      </c>
      <c r="P76" s="241" t="s">
        <v>485</v>
      </c>
      <c r="Q76" s="241" t="s">
        <v>485</v>
      </c>
      <c r="R76" s="241" t="s">
        <v>485</v>
      </c>
      <c r="S76" s="241" t="s">
        <v>485</v>
      </c>
      <c r="T76" s="241" t="s">
        <v>485</v>
      </c>
      <c r="U76" s="241" t="s">
        <v>485</v>
      </c>
      <c r="V76" s="241" t="s">
        <v>485</v>
      </c>
      <c r="W76" s="241" t="s">
        <v>485</v>
      </c>
      <c r="X76" s="241" t="s">
        <v>485</v>
      </c>
      <c r="Y76" s="241">
        <v>5</v>
      </c>
      <c r="Z76" s="241">
        <v>3</v>
      </c>
      <c r="AA76" s="241">
        <v>2</v>
      </c>
      <c r="AB76" s="241">
        <v>21</v>
      </c>
      <c r="AC76" s="241">
        <v>3</v>
      </c>
    </row>
    <row r="77" spans="1:29" ht="26.25" customHeight="1">
      <c r="B77" s="252" t="s">
        <v>304</v>
      </c>
      <c r="C77" s="240">
        <v>5100</v>
      </c>
      <c r="D77" s="241">
        <f t="shared" si="66"/>
        <v>28</v>
      </c>
      <c r="E77" s="241">
        <v>17</v>
      </c>
      <c r="F77" s="241">
        <v>11</v>
      </c>
      <c r="G77" s="241">
        <f t="shared" si="67"/>
        <v>92</v>
      </c>
      <c r="H77" s="241">
        <v>49</v>
      </c>
      <c r="I77" s="241">
        <v>43</v>
      </c>
      <c r="J77" s="241">
        <f t="shared" si="68"/>
        <v>-64</v>
      </c>
      <c r="K77" s="241">
        <f t="shared" si="69"/>
        <v>-32</v>
      </c>
      <c r="L77" s="241">
        <f t="shared" si="70"/>
        <v>-32</v>
      </c>
      <c r="M77" s="241">
        <f t="shared" si="71"/>
        <v>1</v>
      </c>
      <c r="N77" s="241" t="s">
        <v>485</v>
      </c>
      <c r="O77" s="241">
        <v>1</v>
      </c>
      <c r="P77" s="241" t="s">
        <v>485</v>
      </c>
      <c r="Q77" s="241" t="s">
        <v>485</v>
      </c>
      <c r="R77" s="241" t="s">
        <v>485</v>
      </c>
      <c r="S77" s="241" t="s">
        <v>485</v>
      </c>
      <c r="T77" s="241" t="s">
        <v>485</v>
      </c>
      <c r="U77" s="241" t="s">
        <v>485</v>
      </c>
      <c r="V77" s="241" t="s">
        <v>485</v>
      </c>
      <c r="W77" s="241" t="s">
        <v>485</v>
      </c>
      <c r="X77" s="241" t="s">
        <v>485</v>
      </c>
      <c r="Y77" s="241">
        <v>2</v>
      </c>
      <c r="Z77" s="241" t="s">
        <v>485</v>
      </c>
      <c r="AA77" s="241">
        <v>2</v>
      </c>
      <c r="AB77" s="241">
        <v>15</v>
      </c>
      <c r="AC77" s="241">
        <v>4</v>
      </c>
    </row>
    <row r="78" spans="1:29" ht="26.25" customHeight="1">
      <c r="B78" s="252" t="s">
        <v>305</v>
      </c>
      <c r="C78" s="240">
        <v>4800</v>
      </c>
      <c r="D78" s="241">
        <f t="shared" si="66"/>
        <v>51</v>
      </c>
      <c r="E78" s="241">
        <v>30</v>
      </c>
      <c r="F78" s="241">
        <v>21</v>
      </c>
      <c r="G78" s="241">
        <f t="shared" si="67"/>
        <v>55</v>
      </c>
      <c r="H78" s="241">
        <v>25</v>
      </c>
      <c r="I78" s="241">
        <v>30</v>
      </c>
      <c r="J78" s="241">
        <f t="shared" si="68"/>
        <v>-4</v>
      </c>
      <c r="K78" s="241">
        <f t="shared" si="69"/>
        <v>5</v>
      </c>
      <c r="L78" s="241">
        <f t="shared" si="70"/>
        <v>-9</v>
      </c>
      <c r="M78" s="241">
        <f t="shared" si="71"/>
        <v>5</v>
      </c>
      <c r="N78" s="241">
        <v>1</v>
      </c>
      <c r="O78" s="241">
        <v>4</v>
      </c>
      <c r="P78" s="241">
        <v>1</v>
      </c>
      <c r="Q78" s="241">
        <v>1</v>
      </c>
      <c r="R78" s="241" t="s">
        <v>485</v>
      </c>
      <c r="S78" s="241" t="s">
        <v>485</v>
      </c>
      <c r="T78" s="241" t="s">
        <v>485</v>
      </c>
      <c r="U78" s="241" t="s">
        <v>485</v>
      </c>
      <c r="V78" s="241" t="s">
        <v>485</v>
      </c>
      <c r="W78" s="241" t="s">
        <v>485</v>
      </c>
      <c r="X78" s="241" t="s">
        <v>485</v>
      </c>
      <c r="Y78" s="241" t="s">
        <v>485</v>
      </c>
      <c r="Z78" s="241" t="s">
        <v>485</v>
      </c>
      <c r="AA78" s="241" t="s">
        <v>485</v>
      </c>
      <c r="AB78" s="241">
        <v>17</v>
      </c>
      <c r="AC78" s="241">
        <v>13</v>
      </c>
    </row>
    <row r="79" spans="1:29" ht="26.25" customHeight="1">
      <c r="B79" s="252" t="s">
        <v>306</v>
      </c>
      <c r="C79" s="240">
        <v>2120</v>
      </c>
      <c r="D79" s="241">
        <f t="shared" si="66"/>
        <v>11</v>
      </c>
      <c r="E79" s="241">
        <v>3</v>
      </c>
      <c r="F79" s="241">
        <v>8</v>
      </c>
      <c r="G79" s="241">
        <f t="shared" si="67"/>
        <v>36</v>
      </c>
      <c r="H79" s="241">
        <v>21</v>
      </c>
      <c r="I79" s="241">
        <v>15</v>
      </c>
      <c r="J79" s="241">
        <f t="shared" si="68"/>
        <v>-25</v>
      </c>
      <c r="K79" s="241">
        <f t="shared" si="69"/>
        <v>-18</v>
      </c>
      <c r="L79" s="241">
        <f t="shared" si="70"/>
        <v>-7</v>
      </c>
      <c r="M79" s="241">
        <f t="shared" si="71"/>
        <v>3</v>
      </c>
      <c r="N79" s="241">
        <v>2</v>
      </c>
      <c r="O79" s="241">
        <v>1</v>
      </c>
      <c r="P79" s="241" t="s">
        <v>486</v>
      </c>
      <c r="Q79" s="241" t="s">
        <v>486</v>
      </c>
      <c r="R79" s="241" t="s">
        <v>486</v>
      </c>
      <c r="S79" s="241" t="s">
        <v>486</v>
      </c>
      <c r="T79" s="241" t="s">
        <v>486</v>
      </c>
      <c r="U79" s="241" t="s">
        <v>486</v>
      </c>
      <c r="V79" s="241" t="s">
        <v>486</v>
      </c>
      <c r="W79" s="241" t="s">
        <v>486</v>
      </c>
      <c r="X79" s="241" t="s">
        <v>486</v>
      </c>
      <c r="Y79" s="241" t="s">
        <v>486</v>
      </c>
      <c r="Z79" s="241" t="s">
        <v>486</v>
      </c>
      <c r="AA79" s="241" t="s">
        <v>486</v>
      </c>
      <c r="AB79" s="241">
        <v>11</v>
      </c>
      <c r="AC79" s="241">
        <v>1</v>
      </c>
    </row>
    <row r="80" spans="1:29" ht="26.25" customHeight="1">
      <c r="B80" s="252" t="s">
        <v>307</v>
      </c>
      <c r="C80" s="240">
        <v>1940</v>
      </c>
      <c r="D80" s="241">
        <f t="shared" si="66"/>
        <v>19</v>
      </c>
      <c r="E80" s="241">
        <v>10</v>
      </c>
      <c r="F80" s="241">
        <v>9</v>
      </c>
      <c r="G80" s="241">
        <f t="shared" si="67"/>
        <v>23</v>
      </c>
      <c r="H80" s="241">
        <v>13</v>
      </c>
      <c r="I80" s="241">
        <v>10</v>
      </c>
      <c r="J80" s="241">
        <f t="shared" si="68"/>
        <v>-4</v>
      </c>
      <c r="K80" s="241">
        <f t="shared" si="69"/>
        <v>-3</v>
      </c>
      <c r="L80" s="241">
        <f t="shared" si="70"/>
        <v>-1</v>
      </c>
      <c r="M80" s="241">
        <f t="shared" si="71"/>
        <v>2</v>
      </c>
      <c r="N80" s="241" t="s">
        <v>486</v>
      </c>
      <c r="O80" s="241">
        <v>2</v>
      </c>
      <c r="P80" s="241" t="s">
        <v>486</v>
      </c>
      <c r="Q80" s="241" t="s">
        <v>486</v>
      </c>
      <c r="R80" s="241" t="s">
        <v>486</v>
      </c>
      <c r="S80" s="241" t="s">
        <v>486</v>
      </c>
      <c r="T80" s="241" t="s">
        <v>486</v>
      </c>
      <c r="U80" s="241" t="s">
        <v>486</v>
      </c>
      <c r="V80" s="241" t="s">
        <v>486</v>
      </c>
      <c r="W80" s="241" t="s">
        <v>486</v>
      </c>
      <c r="X80" s="241" t="s">
        <v>486</v>
      </c>
      <c r="Y80" s="241" t="s">
        <v>486</v>
      </c>
      <c r="Z80" s="241" t="s">
        <v>486</v>
      </c>
      <c r="AA80" s="241" t="s">
        <v>486</v>
      </c>
      <c r="AB80" s="241">
        <v>16</v>
      </c>
      <c r="AC80" s="241">
        <v>2</v>
      </c>
    </row>
    <row r="81" spans="1:29" ht="26.25" customHeight="1">
      <c r="B81" s="252" t="s">
        <v>308</v>
      </c>
      <c r="C81" s="240">
        <v>2380</v>
      </c>
      <c r="D81" s="241">
        <f t="shared" si="66"/>
        <v>10</v>
      </c>
      <c r="E81" s="241">
        <v>7</v>
      </c>
      <c r="F81" s="241">
        <v>3</v>
      </c>
      <c r="G81" s="241">
        <f t="shared" si="67"/>
        <v>31</v>
      </c>
      <c r="H81" s="241">
        <v>23</v>
      </c>
      <c r="I81" s="241">
        <v>8</v>
      </c>
      <c r="J81" s="241">
        <f t="shared" si="68"/>
        <v>-21</v>
      </c>
      <c r="K81" s="241">
        <f t="shared" si="69"/>
        <v>-16</v>
      </c>
      <c r="L81" s="241">
        <f t="shared" si="70"/>
        <v>-5</v>
      </c>
      <c r="M81" s="241">
        <f t="shared" si="71"/>
        <v>0</v>
      </c>
      <c r="N81" s="241" t="s">
        <v>486</v>
      </c>
      <c r="O81" s="241" t="s">
        <v>486</v>
      </c>
      <c r="P81" s="241" t="s">
        <v>486</v>
      </c>
      <c r="Q81" s="241" t="s">
        <v>486</v>
      </c>
      <c r="R81" s="241" t="s">
        <v>486</v>
      </c>
      <c r="S81" s="241" t="s">
        <v>486</v>
      </c>
      <c r="T81" s="241" t="s">
        <v>486</v>
      </c>
      <c r="U81" s="241" t="s">
        <v>486</v>
      </c>
      <c r="V81" s="241" t="s">
        <v>486</v>
      </c>
      <c r="W81" s="241" t="s">
        <v>486</v>
      </c>
      <c r="X81" s="241" t="s">
        <v>486</v>
      </c>
      <c r="Y81" s="241" t="s">
        <v>486</v>
      </c>
      <c r="Z81" s="241" t="s">
        <v>486</v>
      </c>
      <c r="AA81" s="241" t="s">
        <v>486</v>
      </c>
      <c r="AB81" s="241">
        <v>7</v>
      </c>
      <c r="AC81" s="241">
        <v>2</v>
      </c>
    </row>
    <row r="82" spans="1:29" ht="26.25" customHeight="1">
      <c r="B82" s="252" t="s">
        <v>309</v>
      </c>
      <c r="C82" s="240">
        <v>3710</v>
      </c>
      <c r="D82" s="241">
        <f t="shared" si="66"/>
        <v>29</v>
      </c>
      <c r="E82" s="241">
        <v>17</v>
      </c>
      <c r="F82" s="241">
        <v>12</v>
      </c>
      <c r="G82" s="241">
        <f t="shared" si="67"/>
        <v>56</v>
      </c>
      <c r="H82" s="241">
        <v>33</v>
      </c>
      <c r="I82" s="241">
        <v>23</v>
      </c>
      <c r="J82" s="241">
        <f t="shared" si="68"/>
        <v>-27</v>
      </c>
      <c r="K82" s="241">
        <f t="shared" si="69"/>
        <v>-16</v>
      </c>
      <c r="L82" s="241">
        <f t="shared" si="70"/>
        <v>-11</v>
      </c>
      <c r="M82" s="241">
        <f t="shared" si="71"/>
        <v>2</v>
      </c>
      <c r="N82" s="241">
        <v>1</v>
      </c>
      <c r="O82" s="241">
        <v>1</v>
      </c>
      <c r="P82" s="241" t="s">
        <v>485</v>
      </c>
      <c r="Q82" s="241" t="s">
        <v>485</v>
      </c>
      <c r="R82" s="241" t="s">
        <v>485</v>
      </c>
      <c r="S82" s="241" t="s">
        <v>485</v>
      </c>
      <c r="T82" s="241" t="s">
        <v>485</v>
      </c>
      <c r="U82" s="241" t="s">
        <v>485</v>
      </c>
      <c r="V82" s="241" t="s">
        <v>485</v>
      </c>
      <c r="W82" s="241" t="s">
        <v>485</v>
      </c>
      <c r="X82" s="241" t="s">
        <v>485</v>
      </c>
      <c r="Y82" s="241" t="s">
        <v>485</v>
      </c>
      <c r="Z82" s="241" t="s">
        <v>485</v>
      </c>
      <c r="AA82" s="241" t="s">
        <v>485</v>
      </c>
      <c r="AB82" s="241">
        <v>19</v>
      </c>
      <c r="AC82" s="241">
        <v>3</v>
      </c>
    </row>
    <row r="83" spans="1:29" ht="26.25" customHeight="1">
      <c r="B83" s="252" t="s">
        <v>310</v>
      </c>
      <c r="C83" s="240">
        <v>15210</v>
      </c>
      <c r="D83" s="241">
        <f t="shared" si="66"/>
        <v>181</v>
      </c>
      <c r="E83" s="241">
        <v>87</v>
      </c>
      <c r="F83" s="241">
        <v>94</v>
      </c>
      <c r="G83" s="241">
        <f t="shared" si="67"/>
        <v>135</v>
      </c>
      <c r="H83" s="241">
        <v>81</v>
      </c>
      <c r="I83" s="241">
        <v>54</v>
      </c>
      <c r="J83" s="241">
        <f t="shared" si="68"/>
        <v>46</v>
      </c>
      <c r="K83" s="241">
        <f t="shared" si="69"/>
        <v>6</v>
      </c>
      <c r="L83" s="241">
        <f t="shared" si="70"/>
        <v>40</v>
      </c>
      <c r="M83" s="241">
        <f t="shared" si="71"/>
        <v>17</v>
      </c>
      <c r="N83" s="241">
        <v>9</v>
      </c>
      <c r="O83" s="241">
        <v>8</v>
      </c>
      <c r="P83" s="241" t="s">
        <v>485</v>
      </c>
      <c r="Q83" s="241" t="s">
        <v>485</v>
      </c>
      <c r="R83" s="241" t="s">
        <v>485</v>
      </c>
      <c r="S83" s="241" t="s">
        <v>485</v>
      </c>
      <c r="T83" s="241" t="s">
        <v>485</v>
      </c>
      <c r="U83" s="241" t="s">
        <v>485</v>
      </c>
      <c r="V83" s="241">
        <v>1</v>
      </c>
      <c r="W83" s="241">
        <v>1</v>
      </c>
      <c r="X83" s="241" t="s">
        <v>485</v>
      </c>
      <c r="Y83" s="241">
        <v>6</v>
      </c>
      <c r="Z83" s="241">
        <v>1</v>
      </c>
      <c r="AA83" s="241">
        <v>5</v>
      </c>
      <c r="AB83" s="241">
        <v>102</v>
      </c>
      <c r="AC83" s="241">
        <v>39</v>
      </c>
    </row>
    <row r="84" spans="1:29" ht="26.25" customHeight="1">
      <c r="B84" s="252" t="s">
        <v>311</v>
      </c>
      <c r="C84" s="240">
        <v>2360</v>
      </c>
      <c r="D84" s="241">
        <f t="shared" si="66"/>
        <v>19</v>
      </c>
      <c r="E84" s="241">
        <v>11</v>
      </c>
      <c r="F84" s="241">
        <v>8</v>
      </c>
      <c r="G84" s="241">
        <f t="shared" si="67"/>
        <v>42</v>
      </c>
      <c r="H84" s="241">
        <v>22</v>
      </c>
      <c r="I84" s="241">
        <v>20</v>
      </c>
      <c r="J84" s="241">
        <f t="shared" si="68"/>
        <v>-23</v>
      </c>
      <c r="K84" s="241">
        <f t="shared" si="69"/>
        <v>-11</v>
      </c>
      <c r="L84" s="241">
        <f t="shared" si="70"/>
        <v>-12</v>
      </c>
      <c r="M84" s="241">
        <f t="shared" si="71"/>
        <v>6</v>
      </c>
      <c r="N84" s="241">
        <v>5</v>
      </c>
      <c r="O84" s="241">
        <v>1</v>
      </c>
      <c r="P84" s="241">
        <v>1</v>
      </c>
      <c r="Q84" s="241">
        <v>1</v>
      </c>
      <c r="R84" s="241" t="s">
        <v>485</v>
      </c>
      <c r="S84" s="241">
        <v>1</v>
      </c>
      <c r="T84" s="241">
        <v>1</v>
      </c>
      <c r="U84" s="241" t="s">
        <v>485</v>
      </c>
      <c r="V84" s="241">
        <v>1</v>
      </c>
      <c r="W84" s="241" t="s">
        <v>485</v>
      </c>
      <c r="X84" s="241">
        <v>1</v>
      </c>
      <c r="Y84" s="241">
        <v>1</v>
      </c>
      <c r="Z84" s="241">
        <v>1</v>
      </c>
      <c r="AA84" s="241" t="s">
        <v>485</v>
      </c>
      <c r="AB84" s="241">
        <v>7</v>
      </c>
      <c r="AC84" s="241">
        <v>4</v>
      </c>
    </row>
    <row r="85" spans="1:29" ht="26.25" customHeight="1">
      <c r="B85" s="252" t="s">
        <v>312</v>
      </c>
      <c r="C85" s="240">
        <v>3400</v>
      </c>
      <c r="D85" s="241">
        <f t="shared" si="66"/>
        <v>16</v>
      </c>
      <c r="E85" s="241">
        <v>13</v>
      </c>
      <c r="F85" s="241">
        <v>3</v>
      </c>
      <c r="G85" s="241">
        <f t="shared" si="67"/>
        <v>66</v>
      </c>
      <c r="H85" s="241">
        <v>33</v>
      </c>
      <c r="I85" s="241">
        <v>33</v>
      </c>
      <c r="J85" s="241">
        <f t="shared" si="68"/>
        <v>-50</v>
      </c>
      <c r="K85" s="241">
        <f t="shared" si="69"/>
        <v>-20</v>
      </c>
      <c r="L85" s="241">
        <f t="shared" si="70"/>
        <v>-30</v>
      </c>
      <c r="M85" s="241">
        <f t="shared" si="71"/>
        <v>1</v>
      </c>
      <c r="N85" s="241">
        <v>1</v>
      </c>
      <c r="O85" s="241" t="s">
        <v>485</v>
      </c>
      <c r="P85" s="241" t="s">
        <v>485</v>
      </c>
      <c r="Q85" s="241" t="s">
        <v>485</v>
      </c>
      <c r="R85" s="241" t="s">
        <v>485</v>
      </c>
      <c r="S85" s="241" t="s">
        <v>485</v>
      </c>
      <c r="T85" s="241" t="s">
        <v>485</v>
      </c>
      <c r="U85" s="241" t="s">
        <v>485</v>
      </c>
      <c r="V85" s="241" t="s">
        <v>485</v>
      </c>
      <c r="W85" s="241" t="s">
        <v>485</v>
      </c>
      <c r="X85" s="241" t="s">
        <v>485</v>
      </c>
      <c r="Y85" s="241">
        <v>1</v>
      </c>
      <c r="Z85" s="241" t="s">
        <v>485</v>
      </c>
      <c r="AA85" s="241">
        <v>1</v>
      </c>
      <c r="AB85" s="241">
        <v>13</v>
      </c>
      <c r="AC85" s="241">
        <v>2</v>
      </c>
    </row>
    <row r="86" spans="1:29" ht="26.25" customHeight="1">
      <c r="B86" s="252" t="s">
        <v>313</v>
      </c>
      <c r="C86" s="240">
        <v>3530</v>
      </c>
      <c r="D86" s="241">
        <f t="shared" si="66"/>
        <v>12</v>
      </c>
      <c r="E86" s="241">
        <v>5</v>
      </c>
      <c r="F86" s="241">
        <v>7</v>
      </c>
      <c r="G86" s="241">
        <f t="shared" si="67"/>
        <v>74</v>
      </c>
      <c r="H86" s="241">
        <v>39</v>
      </c>
      <c r="I86" s="241">
        <v>35</v>
      </c>
      <c r="J86" s="241">
        <f t="shared" si="68"/>
        <v>-62</v>
      </c>
      <c r="K86" s="241">
        <f t="shared" si="69"/>
        <v>-34</v>
      </c>
      <c r="L86" s="241">
        <f t="shared" si="70"/>
        <v>-28</v>
      </c>
      <c r="M86" s="241">
        <f t="shared" si="71"/>
        <v>1</v>
      </c>
      <c r="N86" s="241" t="s">
        <v>485</v>
      </c>
      <c r="O86" s="241">
        <v>1</v>
      </c>
      <c r="P86" s="241" t="s">
        <v>485</v>
      </c>
      <c r="Q86" s="241" t="s">
        <v>485</v>
      </c>
      <c r="R86" s="241" t="s">
        <v>485</v>
      </c>
      <c r="S86" s="241" t="s">
        <v>485</v>
      </c>
      <c r="T86" s="241" t="s">
        <v>485</v>
      </c>
      <c r="U86" s="241" t="s">
        <v>485</v>
      </c>
      <c r="V86" s="241" t="s">
        <v>485</v>
      </c>
      <c r="W86" s="241" t="s">
        <v>485</v>
      </c>
      <c r="X86" s="241" t="s">
        <v>485</v>
      </c>
      <c r="Y86" s="241" t="s">
        <v>485</v>
      </c>
      <c r="Z86" s="241" t="s">
        <v>485</v>
      </c>
      <c r="AA86" s="241" t="s">
        <v>485</v>
      </c>
      <c r="AB86" s="241">
        <v>10</v>
      </c>
      <c r="AC86" s="241">
        <v>8</v>
      </c>
    </row>
    <row r="87" spans="1:29" ht="26.25" customHeight="1">
      <c r="B87" s="252" t="s">
        <v>314</v>
      </c>
      <c r="C87" s="240">
        <v>20560</v>
      </c>
      <c r="D87" s="241">
        <f t="shared" si="66"/>
        <v>112</v>
      </c>
      <c r="E87" s="241">
        <v>58</v>
      </c>
      <c r="F87" s="241">
        <v>54</v>
      </c>
      <c r="G87" s="241">
        <f t="shared" si="67"/>
        <v>302</v>
      </c>
      <c r="H87" s="241">
        <v>155</v>
      </c>
      <c r="I87" s="241">
        <v>147</v>
      </c>
      <c r="J87" s="241">
        <f t="shared" si="68"/>
        <v>-190</v>
      </c>
      <c r="K87" s="241">
        <f t="shared" si="69"/>
        <v>-97</v>
      </c>
      <c r="L87" s="241">
        <f t="shared" si="70"/>
        <v>-93</v>
      </c>
      <c r="M87" s="241">
        <f t="shared" si="71"/>
        <v>8</v>
      </c>
      <c r="N87" s="241">
        <v>2</v>
      </c>
      <c r="O87" s="241">
        <v>6</v>
      </c>
      <c r="P87" s="241">
        <v>1</v>
      </c>
      <c r="Q87" s="241" t="s">
        <v>485</v>
      </c>
      <c r="R87" s="241">
        <v>1</v>
      </c>
      <c r="S87" s="242">
        <v>1</v>
      </c>
      <c r="T87" s="236" t="s">
        <v>485</v>
      </c>
      <c r="U87" s="236">
        <v>1</v>
      </c>
      <c r="V87" s="241">
        <v>2</v>
      </c>
      <c r="W87" s="241">
        <v>1</v>
      </c>
      <c r="X87" s="241">
        <v>1</v>
      </c>
      <c r="Y87" s="241">
        <v>5</v>
      </c>
      <c r="Z87" s="241">
        <v>1</v>
      </c>
      <c r="AA87" s="241">
        <v>4</v>
      </c>
      <c r="AB87" s="241">
        <v>65</v>
      </c>
      <c r="AC87" s="241">
        <v>46</v>
      </c>
    </row>
    <row r="88" spans="1:29" ht="26.25" customHeight="1">
      <c r="B88" s="252" t="s">
        <v>315</v>
      </c>
      <c r="C88" s="240">
        <v>1180</v>
      </c>
      <c r="D88" s="241">
        <f t="shared" si="66"/>
        <v>4</v>
      </c>
      <c r="E88" s="241">
        <v>3</v>
      </c>
      <c r="F88" s="241">
        <v>1</v>
      </c>
      <c r="G88" s="241">
        <f t="shared" si="67"/>
        <v>14</v>
      </c>
      <c r="H88" s="241">
        <v>7</v>
      </c>
      <c r="I88" s="241">
        <v>7</v>
      </c>
      <c r="J88" s="241">
        <f t="shared" si="68"/>
        <v>-10</v>
      </c>
      <c r="K88" s="241">
        <f t="shared" si="69"/>
        <v>-4</v>
      </c>
      <c r="L88" s="241">
        <f t="shared" si="70"/>
        <v>-6</v>
      </c>
      <c r="M88" s="241">
        <f t="shared" si="71"/>
        <v>1</v>
      </c>
      <c r="N88" s="241">
        <v>1</v>
      </c>
      <c r="O88" s="241" t="s">
        <v>485</v>
      </c>
      <c r="P88" s="241" t="s">
        <v>485</v>
      </c>
      <c r="Q88" s="241" t="s">
        <v>485</v>
      </c>
      <c r="R88" s="241" t="s">
        <v>485</v>
      </c>
      <c r="S88" s="241" t="s">
        <v>485</v>
      </c>
      <c r="T88" s="241" t="s">
        <v>485</v>
      </c>
      <c r="U88" s="241" t="s">
        <v>485</v>
      </c>
      <c r="V88" s="241" t="s">
        <v>485</v>
      </c>
      <c r="W88" s="241" t="s">
        <v>485</v>
      </c>
      <c r="X88" s="241" t="s">
        <v>485</v>
      </c>
      <c r="Y88" s="241">
        <v>1</v>
      </c>
      <c r="Z88" s="241" t="s">
        <v>485</v>
      </c>
      <c r="AA88" s="241">
        <v>1</v>
      </c>
      <c r="AB88" s="241">
        <v>3</v>
      </c>
      <c r="AC88" s="241">
        <v>1</v>
      </c>
    </row>
    <row r="89" spans="1:29" s="247" customFormat="1" ht="26.25" customHeight="1">
      <c r="A89" s="394" t="s">
        <v>316</v>
      </c>
      <c r="B89" s="394"/>
      <c r="C89" s="245">
        <v>25190</v>
      </c>
      <c r="D89" s="246">
        <f>SUM(D90:D94)</f>
        <v>135</v>
      </c>
      <c r="E89" s="246">
        <f t="shared" ref="E89:AC89" si="72">SUM(E90:E94)</f>
        <v>73</v>
      </c>
      <c r="F89" s="246">
        <f t="shared" si="72"/>
        <v>62</v>
      </c>
      <c r="G89" s="246">
        <f t="shared" si="72"/>
        <v>358</v>
      </c>
      <c r="H89" s="246">
        <f t="shared" si="72"/>
        <v>184</v>
      </c>
      <c r="I89" s="246">
        <f t="shared" si="72"/>
        <v>174</v>
      </c>
      <c r="J89" s="246">
        <f t="shared" si="72"/>
        <v>-223</v>
      </c>
      <c r="K89" s="246">
        <f t="shared" si="72"/>
        <v>-111</v>
      </c>
      <c r="L89" s="246">
        <f t="shared" si="72"/>
        <v>-112</v>
      </c>
      <c r="M89" s="246">
        <f t="shared" si="72"/>
        <v>15</v>
      </c>
      <c r="N89" s="246">
        <f t="shared" si="72"/>
        <v>5</v>
      </c>
      <c r="O89" s="246">
        <f t="shared" si="72"/>
        <v>10</v>
      </c>
      <c r="P89" s="246">
        <f t="shared" si="72"/>
        <v>0</v>
      </c>
      <c r="Q89" s="246">
        <f t="shared" si="72"/>
        <v>0</v>
      </c>
      <c r="R89" s="246">
        <f t="shared" si="72"/>
        <v>0</v>
      </c>
      <c r="S89" s="246">
        <f t="shared" si="72"/>
        <v>0</v>
      </c>
      <c r="T89" s="246">
        <f t="shared" si="72"/>
        <v>0</v>
      </c>
      <c r="U89" s="246">
        <f t="shared" si="72"/>
        <v>0</v>
      </c>
      <c r="V89" s="246">
        <f t="shared" si="72"/>
        <v>0</v>
      </c>
      <c r="W89" s="246">
        <f t="shared" si="72"/>
        <v>0</v>
      </c>
      <c r="X89" s="246">
        <f t="shared" si="72"/>
        <v>0</v>
      </c>
      <c r="Y89" s="246">
        <f t="shared" si="72"/>
        <v>4</v>
      </c>
      <c r="Z89" s="246">
        <f t="shared" si="72"/>
        <v>1</v>
      </c>
      <c r="AA89" s="246">
        <f t="shared" si="72"/>
        <v>3</v>
      </c>
      <c r="AB89" s="246">
        <f t="shared" si="72"/>
        <v>105</v>
      </c>
      <c r="AC89" s="246">
        <f t="shared" si="72"/>
        <v>39</v>
      </c>
    </row>
    <row r="90" spans="1:29" ht="26.25" customHeight="1">
      <c r="B90" s="252" t="s">
        <v>317</v>
      </c>
      <c r="C90" s="240">
        <v>8590</v>
      </c>
      <c r="D90" s="241">
        <f>SUM(E90:F90)</f>
        <v>53</v>
      </c>
      <c r="E90" s="241">
        <v>26</v>
      </c>
      <c r="F90" s="241">
        <v>27</v>
      </c>
      <c r="G90" s="241">
        <f>SUM(H90:I90)</f>
        <v>131</v>
      </c>
      <c r="H90" s="241">
        <v>62</v>
      </c>
      <c r="I90" s="241">
        <v>69</v>
      </c>
      <c r="J90" s="241">
        <f t="shared" ref="J90" si="73">D90-G90</f>
        <v>-78</v>
      </c>
      <c r="K90" s="241">
        <f t="shared" ref="K90" si="74">E90-H90</f>
        <v>-36</v>
      </c>
      <c r="L90" s="241">
        <f t="shared" ref="L90" si="75">F90-I90</f>
        <v>-42</v>
      </c>
      <c r="M90" s="241">
        <f>SUM(N90:O90)</f>
        <v>6</v>
      </c>
      <c r="N90" s="241">
        <v>3</v>
      </c>
      <c r="O90" s="241">
        <v>3</v>
      </c>
      <c r="P90" s="241" t="s">
        <v>485</v>
      </c>
      <c r="Q90" s="241" t="s">
        <v>485</v>
      </c>
      <c r="R90" s="241" t="s">
        <v>485</v>
      </c>
      <c r="S90" s="241" t="s">
        <v>485</v>
      </c>
      <c r="T90" s="241" t="s">
        <v>485</v>
      </c>
      <c r="U90" s="241" t="s">
        <v>485</v>
      </c>
      <c r="V90" s="241" t="s">
        <v>485</v>
      </c>
      <c r="W90" s="241" t="s">
        <v>485</v>
      </c>
      <c r="X90" s="241" t="s">
        <v>485</v>
      </c>
      <c r="Y90" s="241">
        <v>2</v>
      </c>
      <c r="Z90" s="241" t="s">
        <v>485</v>
      </c>
      <c r="AA90" s="241">
        <v>2</v>
      </c>
      <c r="AB90" s="241">
        <v>33</v>
      </c>
      <c r="AC90" s="241">
        <v>17</v>
      </c>
    </row>
    <row r="91" spans="1:29" ht="26.25" customHeight="1">
      <c r="B91" s="252" t="s">
        <v>318</v>
      </c>
      <c r="C91" s="240">
        <v>5210</v>
      </c>
      <c r="D91" s="241">
        <f t="shared" ref="D91:D94" si="76">SUM(E91:F91)</f>
        <v>25</v>
      </c>
      <c r="E91" s="241">
        <v>11</v>
      </c>
      <c r="F91" s="241">
        <v>14</v>
      </c>
      <c r="G91" s="241">
        <f t="shared" ref="G91:G94" si="77">SUM(H91:I91)</f>
        <v>80</v>
      </c>
      <c r="H91" s="241">
        <v>45</v>
      </c>
      <c r="I91" s="241">
        <v>35</v>
      </c>
      <c r="J91" s="241">
        <f t="shared" ref="J91:J94" si="78">D91-G91</f>
        <v>-55</v>
      </c>
      <c r="K91" s="241">
        <f t="shared" ref="K91:K94" si="79">E91-H91</f>
        <v>-34</v>
      </c>
      <c r="L91" s="241">
        <f t="shared" ref="L91:L94" si="80">F91-I91</f>
        <v>-21</v>
      </c>
      <c r="M91" s="241">
        <f t="shared" ref="M91:M94" si="81">SUM(N91:O91)</f>
        <v>3</v>
      </c>
      <c r="N91" s="241">
        <v>1</v>
      </c>
      <c r="O91" s="241">
        <v>2</v>
      </c>
      <c r="P91" s="241" t="s">
        <v>485</v>
      </c>
      <c r="Q91" s="241" t="s">
        <v>485</v>
      </c>
      <c r="R91" s="241" t="s">
        <v>485</v>
      </c>
      <c r="S91" s="241" t="s">
        <v>485</v>
      </c>
      <c r="T91" s="241" t="s">
        <v>485</v>
      </c>
      <c r="U91" s="241" t="s">
        <v>485</v>
      </c>
      <c r="V91" s="241" t="s">
        <v>485</v>
      </c>
      <c r="W91" s="241" t="s">
        <v>485</v>
      </c>
      <c r="X91" s="241" t="s">
        <v>485</v>
      </c>
      <c r="Y91" s="241">
        <v>1</v>
      </c>
      <c r="Z91" s="241" t="s">
        <v>485</v>
      </c>
      <c r="AA91" s="241">
        <v>1</v>
      </c>
      <c r="AB91" s="241">
        <v>26</v>
      </c>
      <c r="AC91" s="241">
        <v>8</v>
      </c>
    </row>
    <row r="92" spans="1:29" ht="26.25" customHeight="1">
      <c r="B92" s="252" t="s">
        <v>319</v>
      </c>
      <c r="C92" s="240">
        <v>4260</v>
      </c>
      <c r="D92" s="241">
        <f t="shared" si="76"/>
        <v>23</v>
      </c>
      <c r="E92" s="241">
        <v>17</v>
      </c>
      <c r="F92" s="241">
        <v>6</v>
      </c>
      <c r="G92" s="241">
        <f t="shared" si="77"/>
        <v>52</v>
      </c>
      <c r="H92" s="241">
        <v>28</v>
      </c>
      <c r="I92" s="241">
        <v>24</v>
      </c>
      <c r="J92" s="241">
        <f t="shared" si="78"/>
        <v>-29</v>
      </c>
      <c r="K92" s="241">
        <f t="shared" si="79"/>
        <v>-11</v>
      </c>
      <c r="L92" s="241">
        <f t="shared" si="80"/>
        <v>-18</v>
      </c>
      <c r="M92" s="241">
        <f t="shared" si="81"/>
        <v>2</v>
      </c>
      <c r="N92" s="241" t="s">
        <v>485</v>
      </c>
      <c r="O92" s="241">
        <v>2</v>
      </c>
      <c r="P92" s="241" t="s">
        <v>485</v>
      </c>
      <c r="Q92" s="241" t="s">
        <v>485</v>
      </c>
      <c r="R92" s="241" t="s">
        <v>485</v>
      </c>
      <c r="S92" s="241" t="s">
        <v>485</v>
      </c>
      <c r="T92" s="241" t="s">
        <v>485</v>
      </c>
      <c r="U92" s="241" t="s">
        <v>485</v>
      </c>
      <c r="V92" s="241" t="s">
        <v>485</v>
      </c>
      <c r="W92" s="241" t="s">
        <v>485</v>
      </c>
      <c r="X92" s="241" t="s">
        <v>485</v>
      </c>
      <c r="Y92" s="241" t="s">
        <v>485</v>
      </c>
      <c r="Z92" s="241" t="s">
        <v>485</v>
      </c>
      <c r="AA92" s="241" t="s">
        <v>485</v>
      </c>
      <c r="AB92" s="241">
        <v>18</v>
      </c>
      <c r="AC92" s="241">
        <v>5</v>
      </c>
    </row>
    <row r="93" spans="1:29" ht="26.25" customHeight="1">
      <c r="B93" s="252" t="s">
        <v>320</v>
      </c>
      <c r="C93" s="240">
        <v>4240</v>
      </c>
      <c r="D93" s="241">
        <f t="shared" si="76"/>
        <v>23</v>
      </c>
      <c r="E93" s="241">
        <v>13</v>
      </c>
      <c r="F93" s="241">
        <v>10</v>
      </c>
      <c r="G93" s="241">
        <f t="shared" si="77"/>
        <v>57</v>
      </c>
      <c r="H93" s="241">
        <v>29</v>
      </c>
      <c r="I93" s="241">
        <v>28</v>
      </c>
      <c r="J93" s="241">
        <f t="shared" si="78"/>
        <v>-34</v>
      </c>
      <c r="K93" s="241">
        <f t="shared" si="79"/>
        <v>-16</v>
      </c>
      <c r="L93" s="241">
        <f t="shared" si="80"/>
        <v>-18</v>
      </c>
      <c r="M93" s="241">
        <f t="shared" si="81"/>
        <v>3</v>
      </c>
      <c r="N93" s="241" t="s">
        <v>485</v>
      </c>
      <c r="O93" s="241">
        <v>3</v>
      </c>
      <c r="P93" s="241" t="s">
        <v>485</v>
      </c>
      <c r="Q93" s="241" t="s">
        <v>485</v>
      </c>
      <c r="R93" s="241" t="s">
        <v>485</v>
      </c>
      <c r="S93" s="241" t="s">
        <v>485</v>
      </c>
      <c r="T93" s="241" t="s">
        <v>485</v>
      </c>
      <c r="U93" s="241" t="s">
        <v>485</v>
      </c>
      <c r="V93" s="241" t="s">
        <v>485</v>
      </c>
      <c r="W93" s="241" t="s">
        <v>485</v>
      </c>
      <c r="X93" s="241" t="s">
        <v>485</v>
      </c>
      <c r="Y93" s="241">
        <v>1</v>
      </c>
      <c r="Z93" s="241">
        <v>1</v>
      </c>
      <c r="AA93" s="241" t="s">
        <v>485</v>
      </c>
      <c r="AB93" s="241">
        <v>9</v>
      </c>
      <c r="AC93" s="241">
        <v>5</v>
      </c>
    </row>
    <row r="94" spans="1:29" ht="26.25" customHeight="1">
      <c r="B94" s="252" t="s">
        <v>321</v>
      </c>
      <c r="C94" s="240">
        <v>2890</v>
      </c>
      <c r="D94" s="241">
        <f t="shared" si="76"/>
        <v>11</v>
      </c>
      <c r="E94" s="241">
        <v>6</v>
      </c>
      <c r="F94" s="241">
        <v>5</v>
      </c>
      <c r="G94" s="241">
        <f t="shared" si="77"/>
        <v>38</v>
      </c>
      <c r="H94" s="241">
        <v>20</v>
      </c>
      <c r="I94" s="241">
        <v>18</v>
      </c>
      <c r="J94" s="241">
        <f t="shared" si="78"/>
        <v>-27</v>
      </c>
      <c r="K94" s="241">
        <f t="shared" si="79"/>
        <v>-14</v>
      </c>
      <c r="L94" s="241">
        <f t="shared" si="80"/>
        <v>-13</v>
      </c>
      <c r="M94" s="241">
        <f t="shared" si="81"/>
        <v>1</v>
      </c>
      <c r="N94" s="241">
        <v>1</v>
      </c>
      <c r="O94" s="241" t="s">
        <v>485</v>
      </c>
      <c r="P94" s="241" t="s">
        <v>485</v>
      </c>
      <c r="Q94" s="241" t="s">
        <v>485</v>
      </c>
      <c r="R94" s="241" t="s">
        <v>485</v>
      </c>
      <c r="S94" s="241" t="s">
        <v>485</v>
      </c>
      <c r="T94" s="241" t="s">
        <v>485</v>
      </c>
      <c r="U94" s="241" t="s">
        <v>485</v>
      </c>
      <c r="V94" s="241" t="s">
        <v>485</v>
      </c>
      <c r="W94" s="241" t="s">
        <v>485</v>
      </c>
      <c r="X94" s="241" t="s">
        <v>485</v>
      </c>
      <c r="Y94" s="241" t="s">
        <v>485</v>
      </c>
      <c r="Z94" s="241" t="s">
        <v>485</v>
      </c>
      <c r="AA94" s="241" t="s">
        <v>485</v>
      </c>
      <c r="AB94" s="241">
        <v>19</v>
      </c>
      <c r="AC94" s="241">
        <v>4</v>
      </c>
    </row>
    <row r="95" spans="1:29" s="247" customFormat="1" ht="26.25" customHeight="1">
      <c r="A95" s="394" t="s">
        <v>322</v>
      </c>
      <c r="B95" s="394"/>
      <c r="C95" s="245">
        <v>120530</v>
      </c>
      <c r="D95" s="246">
        <f>SUM(D96:D103)</f>
        <v>748</v>
      </c>
      <c r="E95" s="246">
        <f t="shared" ref="E95:AC95" si="82">SUM(E96:E103)</f>
        <v>372</v>
      </c>
      <c r="F95" s="246">
        <f t="shared" si="82"/>
        <v>376</v>
      </c>
      <c r="G95" s="246">
        <f t="shared" si="82"/>
        <v>1516</v>
      </c>
      <c r="H95" s="246">
        <f t="shared" si="82"/>
        <v>793</v>
      </c>
      <c r="I95" s="246">
        <f t="shared" si="82"/>
        <v>723</v>
      </c>
      <c r="J95" s="246">
        <f t="shared" si="82"/>
        <v>-768</v>
      </c>
      <c r="K95" s="246">
        <f t="shared" si="82"/>
        <v>-421</v>
      </c>
      <c r="L95" s="246">
        <f t="shared" si="82"/>
        <v>-347</v>
      </c>
      <c r="M95" s="246">
        <f t="shared" si="82"/>
        <v>77</v>
      </c>
      <c r="N95" s="246">
        <f t="shared" si="82"/>
        <v>31</v>
      </c>
      <c r="O95" s="246">
        <f t="shared" si="82"/>
        <v>46</v>
      </c>
      <c r="P95" s="246">
        <f t="shared" si="82"/>
        <v>2</v>
      </c>
      <c r="Q95" s="246">
        <f t="shared" si="82"/>
        <v>1</v>
      </c>
      <c r="R95" s="246">
        <f t="shared" si="82"/>
        <v>1</v>
      </c>
      <c r="S95" s="246">
        <f t="shared" si="82"/>
        <v>1</v>
      </c>
      <c r="T95" s="246">
        <f t="shared" si="82"/>
        <v>0</v>
      </c>
      <c r="U95" s="246">
        <f t="shared" si="82"/>
        <v>1</v>
      </c>
      <c r="V95" s="246">
        <f t="shared" si="82"/>
        <v>3</v>
      </c>
      <c r="W95" s="246">
        <f t="shared" si="82"/>
        <v>2</v>
      </c>
      <c r="X95" s="246">
        <f t="shared" si="82"/>
        <v>1</v>
      </c>
      <c r="Y95" s="246">
        <f t="shared" si="82"/>
        <v>18</v>
      </c>
      <c r="Z95" s="246">
        <f t="shared" si="82"/>
        <v>4</v>
      </c>
      <c r="AA95" s="246">
        <f t="shared" si="82"/>
        <v>14</v>
      </c>
      <c r="AB95" s="246">
        <f t="shared" si="82"/>
        <v>458</v>
      </c>
      <c r="AC95" s="246">
        <f t="shared" si="82"/>
        <v>274</v>
      </c>
    </row>
    <row r="96" spans="1:29" ht="26.25" customHeight="1">
      <c r="B96" s="252" t="s">
        <v>256</v>
      </c>
      <c r="C96" s="240">
        <v>47400</v>
      </c>
      <c r="D96" s="241">
        <v>335</v>
      </c>
      <c r="E96" s="241">
        <v>169</v>
      </c>
      <c r="F96" s="241">
        <v>166</v>
      </c>
      <c r="G96" s="241">
        <v>486</v>
      </c>
      <c r="H96" s="241">
        <v>254</v>
      </c>
      <c r="I96" s="241">
        <v>232</v>
      </c>
      <c r="J96" s="241">
        <v>-151</v>
      </c>
      <c r="K96" s="241">
        <v>-85</v>
      </c>
      <c r="L96" s="241">
        <v>-66</v>
      </c>
      <c r="M96" s="241">
        <v>39</v>
      </c>
      <c r="N96" s="241">
        <v>14</v>
      </c>
      <c r="O96" s="241">
        <v>25</v>
      </c>
      <c r="P96" s="241">
        <v>1</v>
      </c>
      <c r="Q96" s="241" t="s">
        <v>96</v>
      </c>
      <c r="R96" s="241">
        <v>1</v>
      </c>
      <c r="S96" s="241">
        <v>1</v>
      </c>
      <c r="T96" s="241" t="s">
        <v>96</v>
      </c>
      <c r="U96" s="241">
        <v>1</v>
      </c>
      <c r="V96" s="241">
        <v>2</v>
      </c>
      <c r="W96" s="241">
        <v>1</v>
      </c>
      <c r="X96" s="241">
        <v>1</v>
      </c>
      <c r="Y96" s="241">
        <v>11</v>
      </c>
      <c r="Z96" s="241">
        <v>3</v>
      </c>
      <c r="AA96" s="241">
        <v>8</v>
      </c>
      <c r="AB96" s="241">
        <v>205</v>
      </c>
      <c r="AC96" s="241">
        <v>137</v>
      </c>
    </row>
    <row r="97" spans="1:29" ht="26.25" customHeight="1">
      <c r="B97" s="253" t="s">
        <v>323</v>
      </c>
      <c r="C97" s="240">
        <v>8300</v>
      </c>
      <c r="D97" s="241">
        <f>E97+F97</f>
        <v>26</v>
      </c>
      <c r="E97" s="241">
        <v>14</v>
      </c>
      <c r="F97" s="241">
        <v>12</v>
      </c>
      <c r="G97" s="241">
        <f>SUM(H97:I97)</f>
        <v>133</v>
      </c>
      <c r="H97" s="241">
        <v>71</v>
      </c>
      <c r="I97" s="241">
        <v>62</v>
      </c>
      <c r="J97" s="241">
        <f t="shared" ref="J97" si="83">D97-G97</f>
        <v>-107</v>
      </c>
      <c r="K97" s="241">
        <f t="shared" ref="K97" si="84">E97-H97</f>
        <v>-57</v>
      </c>
      <c r="L97" s="241">
        <f t="shared" ref="L97" si="85">F97-I97</f>
        <v>-50</v>
      </c>
      <c r="M97" s="241">
        <f>SUM(N97:O97)</f>
        <v>4</v>
      </c>
      <c r="N97" s="241">
        <v>1</v>
      </c>
      <c r="O97" s="241">
        <v>3</v>
      </c>
      <c r="P97" s="241" t="s">
        <v>485</v>
      </c>
      <c r="Q97" s="241" t="s">
        <v>485</v>
      </c>
      <c r="R97" s="241" t="s">
        <v>485</v>
      </c>
      <c r="S97" s="241" t="s">
        <v>485</v>
      </c>
      <c r="T97" s="241" t="s">
        <v>485</v>
      </c>
      <c r="U97" s="241" t="s">
        <v>485</v>
      </c>
      <c r="V97" s="241" t="s">
        <v>485</v>
      </c>
      <c r="W97" s="241" t="s">
        <v>485</v>
      </c>
      <c r="X97" s="241" t="s">
        <v>485</v>
      </c>
      <c r="Y97" s="241" t="s">
        <v>485</v>
      </c>
      <c r="Z97" s="241" t="s">
        <v>485</v>
      </c>
      <c r="AA97" s="241" t="s">
        <v>485</v>
      </c>
      <c r="AB97" s="241">
        <v>24</v>
      </c>
      <c r="AC97" s="241">
        <v>10</v>
      </c>
    </row>
    <row r="98" spans="1:29" ht="26.25" customHeight="1">
      <c r="B98" s="252" t="s">
        <v>324</v>
      </c>
      <c r="C98" s="240">
        <v>4840</v>
      </c>
      <c r="D98" s="241">
        <f t="shared" ref="D98:D103" si="86">E98+F98</f>
        <v>19</v>
      </c>
      <c r="E98" s="241">
        <v>10</v>
      </c>
      <c r="F98" s="241">
        <v>9</v>
      </c>
      <c r="G98" s="241">
        <f t="shared" ref="G98:G103" si="87">SUM(H98:I98)</f>
        <v>78</v>
      </c>
      <c r="H98" s="241">
        <v>44</v>
      </c>
      <c r="I98" s="241">
        <v>34</v>
      </c>
      <c r="J98" s="241">
        <f t="shared" ref="J98:J103" si="88">D98-G98</f>
        <v>-59</v>
      </c>
      <c r="K98" s="241">
        <f t="shared" ref="K98:K103" si="89">E98-H98</f>
        <v>-34</v>
      </c>
      <c r="L98" s="241">
        <f t="shared" ref="L98:L103" si="90">F98-I98</f>
        <v>-25</v>
      </c>
      <c r="M98" s="241">
        <f t="shared" ref="M98:M103" si="91">SUM(N98:O98)</f>
        <v>3</v>
      </c>
      <c r="N98" s="241">
        <v>2</v>
      </c>
      <c r="O98" s="241">
        <v>1</v>
      </c>
      <c r="P98" s="241" t="s">
        <v>485</v>
      </c>
      <c r="Q98" s="241" t="s">
        <v>485</v>
      </c>
      <c r="R98" s="241" t="s">
        <v>485</v>
      </c>
      <c r="S98" s="241" t="s">
        <v>485</v>
      </c>
      <c r="T98" s="241" t="s">
        <v>485</v>
      </c>
      <c r="U98" s="241" t="s">
        <v>485</v>
      </c>
      <c r="V98" s="241" t="s">
        <v>485</v>
      </c>
      <c r="W98" s="241" t="s">
        <v>485</v>
      </c>
      <c r="X98" s="241" t="s">
        <v>485</v>
      </c>
      <c r="Y98" s="241">
        <v>1</v>
      </c>
      <c r="Z98" s="241" t="s">
        <v>485</v>
      </c>
      <c r="AA98" s="241">
        <v>1</v>
      </c>
      <c r="AB98" s="241">
        <v>18</v>
      </c>
      <c r="AC98" s="241">
        <v>3</v>
      </c>
    </row>
    <row r="99" spans="1:29" ht="26.25" customHeight="1">
      <c r="B99" s="252" t="s">
        <v>325</v>
      </c>
      <c r="C99" s="240">
        <v>4870</v>
      </c>
      <c r="D99" s="241">
        <f t="shared" si="86"/>
        <v>25</v>
      </c>
      <c r="E99" s="241">
        <v>10</v>
      </c>
      <c r="F99" s="241">
        <v>15</v>
      </c>
      <c r="G99" s="241">
        <f t="shared" si="87"/>
        <v>86</v>
      </c>
      <c r="H99" s="241">
        <v>41</v>
      </c>
      <c r="I99" s="241">
        <v>45</v>
      </c>
      <c r="J99" s="241">
        <f t="shared" si="88"/>
        <v>-61</v>
      </c>
      <c r="K99" s="241">
        <f t="shared" si="89"/>
        <v>-31</v>
      </c>
      <c r="L99" s="241">
        <f t="shared" si="90"/>
        <v>-30</v>
      </c>
      <c r="M99" s="241">
        <f t="shared" si="91"/>
        <v>1</v>
      </c>
      <c r="N99" s="241">
        <v>1</v>
      </c>
      <c r="O99" s="241" t="s">
        <v>485</v>
      </c>
      <c r="P99" s="241" t="s">
        <v>485</v>
      </c>
      <c r="Q99" s="241" t="s">
        <v>485</v>
      </c>
      <c r="R99" s="241" t="s">
        <v>485</v>
      </c>
      <c r="S99" s="241" t="s">
        <v>485</v>
      </c>
      <c r="T99" s="241" t="s">
        <v>485</v>
      </c>
      <c r="U99" s="241" t="s">
        <v>485</v>
      </c>
      <c r="V99" s="241" t="s">
        <v>485</v>
      </c>
      <c r="W99" s="241" t="s">
        <v>485</v>
      </c>
      <c r="X99" s="241" t="s">
        <v>485</v>
      </c>
      <c r="Y99" s="241">
        <v>1</v>
      </c>
      <c r="Z99" s="241" t="s">
        <v>485</v>
      </c>
      <c r="AA99" s="241">
        <v>1</v>
      </c>
      <c r="AB99" s="241">
        <v>16</v>
      </c>
      <c r="AC99" s="241">
        <v>6</v>
      </c>
    </row>
    <row r="100" spans="1:29" ht="26.25" customHeight="1">
      <c r="B100" s="252" t="s">
        <v>326</v>
      </c>
      <c r="C100" s="240">
        <v>4970</v>
      </c>
      <c r="D100" s="241">
        <f t="shared" si="86"/>
        <v>21</v>
      </c>
      <c r="E100" s="241">
        <v>12</v>
      </c>
      <c r="F100" s="241">
        <v>9</v>
      </c>
      <c r="G100" s="241">
        <f t="shared" si="87"/>
        <v>94</v>
      </c>
      <c r="H100" s="241">
        <v>47</v>
      </c>
      <c r="I100" s="241">
        <v>47</v>
      </c>
      <c r="J100" s="241">
        <f t="shared" si="88"/>
        <v>-73</v>
      </c>
      <c r="K100" s="241">
        <f t="shared" si="89"/>
        <v>-35</v>
      </c>
      <c r="L100" s="241">
        <f t="shared" si="90"/>
        <v>-38</v>
      </c>
      <c r="M100" s="241" t="s">
        <v>485</v>
      </c>
      <c r="N100" s="241" t="s">
        <v>485</v>
      </c>
      <c r="O100" s="241" t="s">
        <v>485</v>
      </c>
      <c r="P100" s="241" t="s">
        <v>485</v>
      </c>
      <c r="Q100" s="241" t="s">
        <v>485</v>
      </c>
      <c r="R100" s="241" t="s">
        <v>485</v>
      </c>
      <c r="S100" s="241" t="s">
        <v>485</v>
      </c>
      <c r="T100" s="241" t="s">
        <v>485</v>
      </c>
      <c r="U100" s="241" t="s">
        <v>485</v>
      </c>
      <c r="V100" s="241" t="s">
        <v>485</v>
      </c>
      <c r="W100" s="241" t="s">
        <v>485</v>
      </c>
      <c r="X100" s="241" t="s">
        <v>485</v>
      </c>
      <c r="Y100" s="241" t="s">
        <v>485</v>
      </c>
      <c r="Z100" s="241" t="s">
        <v>485</v>
      </c>
      <c r="AA100" s="241" t="s">
        <v>485</v>
      </c>
      <c r="AB100" s="241">
        <v>13</v>
      </c>
      <c r="AC100" s="241">
        <v>3</v>
      </c>
    </row>
    <row r="101" spans="1:29" ht="26.25" customHeight="1">
      <c r="B101" s="252" t="s">
        <v>327</v>
      </c>
      <c r="C101" s="240">
        <v>28470</v>
      </c>
      <c r="D101" s="241">
        <f t="shared" si="86"/>
        <v>191</v>
      </c>
      <c r="E101" s="241">
        <v>90</v>
      </c>
      <c r="F101" s="241">
        <v>101</v>
      </c>
      <c r="G101" s="241">
        <f t="shared" si="87"/>
        <v>333</v>
      </c>
      <c r="H101" s="241">
        <v>175</v>
      </c>
      <c r="I101" s="241">
        <v>158</v>
      </c>
      <c r="J101" s="241">
        <f t="shared" si="88"/>
        <v>-142</v>
      </c>
      <c r="K101" s="241">
        <f t="shared" si="89"/>
        <v>-85</v>
      </c>
      <c r="L101" s="241">
        <f t="shared" si="90"/>
        <v>-57</v>
      </c>
      <c r="M101" s="241">
        <f t="shared" si="91"/>
        <v>24</v>
      </c>
      <c r="N101" s="241">
        <v>10</v>
      </c>
      <c r="O101" s="241">
        <v>14</v>
      </c>
      <c r="P101" s="241">
        <v>1</v>
      </c>
      <c r="Q101" s="241">
        <v>1</v>
      </c>
      <c r="R101" s="241" t="s">
        <v>485</v>
      </c>
      <c r="S101" s="241" t="s">
        <v>485</v>
      </c>
      <c r="T101" s="241" t="s">
        <v>485</v>
      </c>
      <c r="U101" s="241" t="s">
        <v>485</v>
      </c>
      <c r="V101" s="241" t="s">
        <v>485</v>
      </c>
      <c r="W101" s="241" t="s">
        <v>485</v>
      </c>
      <c r="X101" s="241" t="s">
        <v>485</v>
      </c>
      <c r="Y101" s="241">
        <v>3</v>
      </c>
      <c r="Z101" s="241" t="s">
        <v>485</v>
      </c>
      <c r="AA101" s="241">
        <v>3</v>
      </c>
      <c r="AB101" s="241">
        <v>100</v>
      </c>
      <c r="AC101" s="241">
        <v>67</v>
      </c>
    </row>
    <row r="102" spans="1:29" ht="26.25" customHeight="1">
      <c r="B102" s="252" t="s">
        <v>328</v>
      </c>
      <c r="C102" s="240">
        <v>4580</v>
      </c>
      <c r="D102" s="241">
        <f t="shared" si="86"/>
        <v>30</v>
      </c>
      <c r="E102" s="241">
        <v>14</v>
      </c>
      <c r="F102" s="241">
        <v>16</v>
      </c>
      <c r="G102" s="241">
        <f t="shared" si="87"/>
        <v>54</v>
      </c>
      <c r="H102" s="241">
        <v>31</v>
      </c>
      <c r="I102" s="241">
        <v>23</v>
      </c>
      <c r="J102" s="241">
        <f t="shared" si="88"/>
        <v>-24</v>
      </c>
      <c r="K102" s="241">
        <f t="shared" si="89"/>
        <v>-17</v>
      </c>
      <c r="L102" s="241">
        <f t="shared" si="90"/>
        <v>-7</v>
      </c>
      <c r="M102" s="241">
        <f t="shared" si="91"/>
        <v>2</v>
      </c>
      <c r="N102" s="241">
        <v>1</v>
      </c>
      <c r="O102" s="241">
        <v>1</v>
      </c>
      <c r="P102" s="241" t="s">
        <v>485</v>
      </c>
      <c r="Q102" s="241" t="s">
        <v>485</v>
      </c>
      <c r="R102" s="241" t="s">
        <v>485</v>
      </c>
      <c r="S102" s="241" t="s">
        <v>485</v>
      </c>
      <c r="T102" s="241" t="s">
        <v>485</v>
      </c>
      <c r="U102" s="241" t="s">
        <v>485</v>
      </c>
      <c r="V102" s="241">
        <v>1</v>
      </c>
      <c r="W102" s="241">
        <v>1</v>
      </c>
      <c r="X102" s="241" t="s">
        <v>485</v>
      </c>
      <c r="Y102" s="241">
        <v>2</v>
      </c>
      <c r="Z102" s="241">
        <v>1</v>
      </c>
      <c r="AA102" s="241">
        <v>1</v>
      </c>
      <c r="AB102" s="241">
        <v>11</v>
      </c>
      <c r="AC102" s="241">
        <v>8</v>
      </c>
    </row>
    <row r="103" spans="1:29" ht="26.25" customHeight="1">
      <c r="B103" s="252" t="s">
        <v>329</v>
      </c>
      <c r="C103" s="240">
        <v>17100</v>
      </c>
      <c r="D103" s="241">
        <f t="shared" si="86"/>
        <v>101</v>
      </c>
      <c r="E103" s="241">
        <v>53</v>
      </c>
      <c r="F103" s="241">
        <v>48</v>
      </c>
      <c r="G103" s="241">
        <f t="shared" si="87"/>
        <v>252</v>
      </c>
      <c r="H103" s="241">
        <v>130</v>
      </c>
      <c r="I103" s="241">
        <v>122</v>
      </c>
      <c r="J103" s="241">
        <f t="shared" si="88"/>
        <v>-151</v>
      </c>
      <c r="K103" s="241">
        <f t="shared" si="89"/>
        <v>-77</v>
      </c>
      <c r="L103" s="241">
        <f t="shared" si="90"/>
        <v>-74</v>
      </c>
      <c r="M103" s="241">
        <f t="shared" si="91"/>
        <v>4</v>
      </c>
      <c r="N103" s="241">
        <v>2</v>
      </c>
      <c r="O103" s="241">
        <v>2</v>
      </c>
      <c r="P103" s="241" t="s">
        <v>485</v>
      </c>
      <c r="Q103" s="241" t="s">
        <v>485</v>
      </c>
      <c r="R103" s="241" t="s">
        <v>485</v>
      </c>
      <c r="S103" s="241" t="s">
        <v>485</v>
      </c>
      <c r="T103" s="241" t="s">
        <v>485</v>
      </c>
      <c r="U103" s="241" t="s">
        <v>485</v>
      </c>
      <c r="V103" s="241" t="s">
        <v>485</v>
      </c>
      <c r="W103" s="241" t="s">
        <v>485</v>
      </c>
      <c r="X103" s="241" t="s">
        <v>485</v>
      </c>
      <c r="Y103" s="241" t="s">
        <v>485</v>
      </c>
      <c r="Z103" s="241" t="s">
        <v>485</v>
      </c>
      <c r="AA103" s="241" t="s">
        <v>485</v>
      </c>
      <c r="AB103" s="241">
        <v>71</v>
      </c>
      <c r="AC103" s="241">
        <v>40</v>
      </c>
    </row>
    <row r="104" spans="1:29" s="247" customFormat="1" ht="26.25" customHeight="1">
      <c r="A104" s="394" t="s">
        <v>330</v>
      </c>
      <c r="B104" s="394"/>
      <c r="C104" s="245">
        <v>39400</v>
      </c>
      <c r="D104" s="246">
        <f>SUM( D105:D108)</f>
        <v>256</v>
      </c>
      <c r="E104" s="246">
        <f t="shared" ref="E104:AC104" si="92">SUM( E105:E108)</f>
        <v>125</v>
      </c>
      <c r="F104" s="246">
        <f t="shared" si="92"/>
        <v>131</v>
      </c>
      <c r="G104" s="246">
        <f t="shared" si="92"/>
        <v>564</v>
      </c>
      <c r="H104" s="246">
        <f t="shared" si="92"/>
        <v>296</v>
      </c>
      <c r="I104" s="246">
        <f t="shared" si="92"/>
        <v>268</v>
      </c>
      <c r="J104" s="246">
        <f t="shared" si="92"/>
        <v>-308</v>
      </c>
      <c r="K104" s="246">
        <f t="shared" si="92"/>
        <v>-171</v>
      </c>
      <c r="L104" s="246">
        <f t="shared" si="92"/>
        <v>-137</v>
      </c>
      <c r="M104" s="246">
        <f t="shared" si="92"/>
        <v>19</v>
      </c>
      <c r="N104" s="246">
        <f t="shared" si="92"/>
        <v>9</v>
      </c>
      <c r="O104" s="246">
        <f t="shared" si="92"/>
        <v>10</v>
      </c>
      <c r="P104" s="246">
        <f t="shared" si="92"/>
        <v>0</v>
      </c>
      <c r="Q104" s="246">
        <f t="shared" si="92"/>
        <v>0</v>
      </c>
      <c r="R104" s="246">
        <f t="shared" si="92"/>
        <v>0</v>
      </c>
      <c r="S104" s="246" t="s">
        <v>487</v>
      </c>
      <c r="T104" s="246">
        <f t="shared" si="92"/>
        <v>0</v>
      </c>
      <c r="U104" s="246">
        <f t="shared" si="92"/>
        <v>0</v>
      </c>
      <c r="V104" s="246">
        <f t="shared" si="92"/>
        <v>1</v>
      </c>
      <c r="W104" s="246">
        <f t="shared" si="92"/>
        <v>1</v>
      </c>
      <c r="X104" s="246">
        <f t="shared" si="92"/>
        <v>0</v>
      </c>
      <c r="Y104" s="246">
        <f t="shared" si="92"/>
        <v>8</v>
      </c>
      <c r="Z104" s="246">
        <f t="shared" si="92"/>
        <v>5</v>
      </c>
      <c r="AA104" s="246">
        <f t="shared" si="92"/>
        <v>3</v>
      </c>
      <c r="AB104" s="246">
        <f t="shared" si="92"/>
        <v>141</v>
      </c>
      <c r="AC104" s="246">
        <f t="shared" si="92"/>
        <v>58</v>
      </c>
    </row>
    <row r="105" spans="1:29" ht="26.25" customHeight="1">
      <c r="B105" s="252" t="s">
        <v>331</v>
      </c>
      <c r="C105" s="240">
        <v>18230</v>
      </c>
      <c r="D105" s="241">
        <f>SUM(E105:F105)</f>
        <v>149</v>
      </c>
      <c r="E105" s="241">
        <v>66</v>
      </c>
      <c r="F105" s="241">
        <v>83</v>
      </c>
      <c r="G105" s="241">
        <f>SUM(H105:I105)</f>
        <v>229</v>
      </c>
      <c r="H105" s="241">
        <v>124</v>
      </c>
      <c r="I105" s="241">
        <v>105</v>
      </c>
      <c r="J105" s="241">
        <f t="shared" ref="J105" si="93">D105-G105</f>
        <v>-80</v>
      </c>
      <c r="K105" s="241">
        <f t="shared" ref="K105" si="94">E105-H105</f>
        <v>-58</v>
      </c>
      <c r="L105" s="241">
        <f t="shared" ref="L105" si="95">F105-I105</f>
        <v>-22</v>
      </c>
      <c r="M105" s="241">
        <f>SUM(N105:O105)</f>
        <v>11</v>
      </c>
      <c r="N105" s="241">
        <v>5</v>
      </c>
      <c r="O105" s="241">
        <v>6</v>
      </c>
      <c r="P105" s="241" t="s">
        <v>485</v>
      </c>
      <c r="Q105" s="241" t="s">
        <v>485</v>
      </c>
      <c r="R105" s="241" t="s">
        <v>485</v>
      </c>
      <c r="S105" s="241" t="s">
        <v>485</v>
      </c>
      <c r="T105" s="241" t="s">
        <v>485</v>
      </c>
      <c r="U105" s="241" t="s">
        <v>485</v>
      </c>
      <c r="V105" s="241" t="s">
        <v>485</v>
      </c>
      <c r="W105" s="241" t="s">
        <v>485</v>
      </c>
      <c r="X105" s="241" t="s">
        <v>485</v>
      </c>
      <c r="Y105" s="241">
        <v>4</v>
      </c>
      <c r="Z105" s="241">
        <v>3</v>
      </c>
      <c r="AA105" s="241">
        <v>1</v>
      </c>
      <c r="AB105" s="241">
        <v>89</v>
      </c>
      <c r="AC105" s="241">
        <v>30</v>
      </c>
    </row>
    <row r="106" spans="1:29" ht="26.25" customHeight="1">
      <c r="B106" s="252" t="s">
        <v>332</v>
      </c>
      <c r="C106" s="240">
        <v>6100</v>
      </c>
      <c r="D106" s="241">
        <f t="shared" ref="D106:D108" si="96">SUM(E106:F106)</f>
        <v>39</v>
      </c>
      <c r="E106" s="241">
        <v>25</v>
      </c>
      <c r="F106" s="241">
        <v>14</v>
      </c>
      <c r="G106" s="241">
        <f t="shared" ref="G106:G108" si="97">SUM(H106:I106)</f>
        <v>89</v>
      </c>
      <c r="H106" s="241">
        <v>51</v>
      </c>
      <c r="I106" s="241">
        <v>38</v>
      </c>
      <c r="J106" s="241">
        <f t="shared" ref="J106:J108" si="98">D106-G106</f>
        <v>-50</v>
      </c>
      <c r="K106" s="241">
        <f t="shared" ref="K106:K108" si="99">E106-H106</f>
        <v>-26</v>
      </c>
      <c r="L106" s="241">
        <f t="shared" ref="L106:L108" si="100">F106-I106</f>
        <v>-24</v>
      </c>
      <c r="M106" s="241">
        <f t="shared" ref="M106:M108" si="101">SUM(N106:O106)</f>
        <v>5</v>
      </c>
      <c r="N106" s="241">
        <v>2</v>
      </c>
      <c r="O106" s="241">
        <v>3</v>
      </c>
      <c r="P106" s="241" t="s">
        <v>485</v>
      </c>
      <c r="Q106" s="241" t="s">
        <v>485</v>
      </c>
      <c r="R106" s="241" t="s">
        <v>485</v>
      </c>
      <c r="S106" s="241" t="s">
        <v>485</v>
      </c>
      <c r="T106" s="241" t="s">
        <v>485</v>
      </c>
      <c r="U106" s="241" t="s">
        <v>485</v>
      </c>
      <c r="V106" s="241" t="s">
        <v>485</v>
      </c>
      <c r="W106" s="241" t="s">
        <v>485</v>
      </c>
      <c r="X106" s="241" t="s">
        <v>485</v>
      </c>
      <c r="Y106" s="241">
        <v>1</v>
      </c>
      <c r="Z106" s="241">
        <v>1</v>
      </c>
      <c r="AA106" s="241" t="s">
        <v>485</v>
      </c>
      <c r="AB106" s="241">
        <v>17</v>
      </c>
      <c r="AC106" s="241">
        <v>7</v>
      </c>
    </row>
    <row r="107" spans="1:29" ht="26.25" customHeight="1">
      <c r="B107" s="252" t="s">
        <v>333</v>
      </c>
      <c r="C107" s="240">
        <v>6010</v>
      </c>
      <c r="D107" s="241">
        <f t="shared" si="96"/>
        <v>37</v>
      </c>
      <c r="E107" s="241">
        <v>20</v>
      </c>
      <c r="F107" s="241">
        <v>17</v>
      </c>
      <c r="G107" s="241">
        <f t="shared" si="97"/>
        <v>98</v>
      </c>
      <c r="H107" s="241">
        <v>45</v>
      </c>
      <c r="I107" s="241">
        <v>53</v>
      </c>
      <c r="J107" s="241">
        <f t="shared" si="98"/>
        <v>-61</v>
      </c>
      <c r="K107" s="241">
        <f t="shared" si="99"/>
        <v>-25</v>
      </c>
      <c r="L107" s="241">
        <f t="shared" si="100"/>
        <v>-36</v>
      </c>
      <c r="M107" s="241">
        <f t="shared" si="101"/>
        <v>1</v>
      </c>
      <c r="N107" s="241">
        <v>1</v>
      </c>
      <c r="O107" s="241" t="s">
        <v>485</v>
      </c>
      <c r="P107" s="241" t="s">
        <v>485</v>
      </c>
      <c r="Q107" s="241" t="s">
        <v>485</v>
      </c>
      <c r="R107" s="241" t="s">
        <v>485</v>
      </c>
      <c r="S107" s="241" t="s">
        <v>485</v>
      </c>
      <c r="T107" s="241" t="s">
        <v>485</v>
      </c>
      <c r="U107" s="241" t="s">
        <v>485</v>
      </c>
      <c r="V107" s="241" t="s">
        <v>485</v>
      </c>
      <c r="W107" s="241" t="s">
        <v>485</v>
      </c>
      <c r="X107" s="241" t="s">
        <v>485</v>
      </c>
      <c r="Y107" s="241">
        <v>2</v>
      </c>
      <c r="Z107" s="241" t="s">
        <v>485</v>
      </c>
      <c r="AA107" s="241">
        <v>2</v>
      </c>
      <c r="AB107" s="241">
        <v>17</v>
      </c>
      <c r="AC107" s="241">
        <v>4</v>
      </c>
    </row>
    <row r="108" spans="1:29" ht="26.25" customHeight="1">
      <c r="B108" s="253" t="s">
        <v>334</v>
      </c>
      <c r="C108" s="240">
        <v>9060</v>
      </c>
      <c r="D108" s="241">
        <f t="shared" si="96"/>
        <v>31</v>
      </c>
      <c r="E108" s="241">
        <v>14</v>
      </c>
      <c r="F108" s="241">
        <v>17</v>
      </c>
      <c r="G108" s="241">
        <f t="shared" si="97"/>
        <v>148</v>
      </c>
      <c r="H108" s="241">
        <v>76</v>
      </c>
      <c r="I108" s="241">
        <v>72</v>
      </c>
      <c r="J108" s="241">
        <f t="shared" si="98"/>
        <v>-117</v>
      </c>
      <c r="K108" s="241">
        <f t="shared" si="99"/>
        <v>-62</v>
      </c>
      <c r="L108" s="241">
        <f t="shared" si="100"/>
        <v>-55</v>
      </c>
      <c r="M108" s="241">
        <f t="shared" si="101"/>
        <v>2</v>
      </c>
      <c r="N108" s="241">
        <v>1</v>
      </c>
      <c r="O108" s="241">
        <v>1</v>
      </c>
      <c r="P108" s="241" t="s">
        <v>485</v>
      </c>
      <c r="Q108" s="241" t="s">
        <v>485</v>
      </c>
      <c r="R108" s="241" t="s">
        <v>485</v>
      </c>
      <c r="S108" s="241" t="s">
        <v>485</v>
      </c>
      <c r="T108" s="241" t="s">
        <v>485</v>
      </c>
      <c r="U108" s="241" t="s">
        <v>485</v>
      </c>
      <c r="V108" s="241">
        <v>1</v>
      </c>
      <c r="W108" s="241">
        <v>1</v>
      </c>
      <c r="X108" s="241" t="s">
        <v>485</v>
      </c>
      <c r="Y108" s="241">
        <v>1</v>
      </c>
      <c r="Z108" s="241">
        <v>1</v>
      </c>
      <c r="AA108" s="241" t="s">
        <v>485</v>
      </c>
      <c r="AB108" s="241">
        <v>18</v>
      </c>
      <c r="AC108" s="241">
        <v>17</v>
      </c>
    </row>
    <row r="109" spans="1:29" s="247" customFormat="1" ht="26.25" customHeight="1">
      <c r="A109" s="402" t="s">
        <v>335</v>
      </c>
      <c r="B109" s="402"/>
      <c r="C109" s="248">
        <v>196030</v>
      </c>
      <c r="D109" s="246">
        <f>SUM(D110:D115)</f>
        <v>1302</v>
      </c>
      <c r="E109" s="246">
        <f t="shared" ref="E109:AC109" si="102">SUM(E110:E115)</f>
        <v>634</v>
      </c>
      <c r="F109" s="246">
        <f t="shared" si="102"/>
        <v>668</v>
      </c>
      <c r="G109" s="246">
        <f t="shared" si="102"/>
        <v>2689</v>
      </c>
      <c r="H109" s="246">
        <f t="shared" si="102"/>
        <v>1373</v>
      </c>
      <c r="I109" s="246">
        <f t="shared" si="102"/>
        <v>1316</v>
      </c>
      <c r="J109" s="246">
        <f t="shared" si="102"/>
        <v>-1387</v>
      </c>
      <c r="K109" s="246">
        <f t="shared" si="102"/>
        <v>-739</v>
      </c>
      <c r="L109" s="246">
        <f t="shared" si="102"/>
        <v>-648</v>
      </c>
      <c r="M109" s="246">
        <f t="shared" si="102"/>
        <v>143</v>
      </c>
      <c r="N109" s="246">
        <f t="shared" si="102"/>
        <v>59</v>
      </c>
      <c r="O109" s="246">
        <f t="shared" si="102"/>
        <v>84</v>
      </c>
      <c r="P109" s="246">
        <f t="shared" si="102"/>
        <v>3</v>
      </c>
      <c r="Q109" s="246">
        <f t="shared" si="102"/>
        <v>1</v>
      </c>
      <c r="R109" s="246">
        <f t="shared" si="102"/>
        <v>2</v>
      </c>
      <c r="S109" s="246">
        <f t="shared" si="102"/>
        <v>1</v>
      </c>
      <c r="T109" s="246">
        <f t="shared" si="102"/>
        <v>0</v>
      </c>
      <c r="U109" s="246">
        <f t="shared" si="102"/>
        <v>1</v>
      </c>
      <c r="V109" s="246">
        <f t="shared" si="102"/>
        <v>3</v>
      </c>
      <c r="W109" s="246">
        <f t="shared" si="102"/>
        <v>3</v>
      </c>
      <c r="X109" s="246">
        <f t="shared" si="102"/>
        <v>0</v>
      </c>
      <c r="Y109" s="246">
        <f t="shared" si="102"/>
        <v>32</v>
      </c>
      <c r="Z109" s="246">
        <f t="shared" si="102"/>
        <v>11</v>
      </c>
      <c r="AA109" s="246">
        <f t="shared" si="102"/>
        <v>21</v>
      </c>
      <c r="AB109" s="246">
        <f t="shared" si="102"/>
        <v>830</v>
      </c>
      <c r="AC109" s="246">
        <f t="shared" si="102"/>
        <v>374</v>
      </c>
    </row>
    <row r="110" spans="1:29" ht="26.25" customHeight="1">
      <c r="B110" s="252" t="s">
        <v>226</v>
      </c>
      <c r="C110" s="240">
        <v>92300</v>
      </c>
      <c r="D110" s="241">
        <v>638</v>
      </c>
      <c r="E110" s="241">
        <v>305</v>
      </c>
      <c r="F110" s="241">
        <v>333</v>
      </c>
      <c r="G110" s="241">
        <v>1316</v>
      </c>
      <c r="H110" s="241">
        <v>666</v>
      </c>
      <c r="I110" s="241">
        <v>650</v>
      </c>
      <c r="J110" s="241">
        <v>-678</v>
      </c>
      <c r="K110" s="241">
        <v>-361</v>
      </c>
      <c r="L110" s="241">
        <v>-317</v>
      </c>
      <c r="M110" s="241">
        <v>69</v>
      </c>
      <c r="N110" s="241">
        <v>30</v>
      </c>
      <c r="O110" s="241">
        <v>39</v>
      </c>
      <c r="P110" s="241" t="s">
        <v>96</v>
      </c>
      <c r="Q110" s="241" t="s">
        <v>96</v>
      </c>
      <c r="R110" s="241" t="s">
        <v>96</v>
      </c>
      <c r="S110" s="241" t="s">
        <v>96</v>
      </c>
      <c r="T110" s="241" t="s">
        <v>96</v>
      </c>
      <c r="U110" s="241" t="s">
        <v>96</v>
      </c>
      <c r="V110" s="241">
        <v>1</v>
      </c>
      <c r="W110" s="241">
        <v>1</v>
      </c>
      <c r="X110" s="241" t="s">
        <v>96</v>
      </c>
      <c r="Y110" s="241">
        <v>14</v>
      </c>
      <c r="Z110" s="241">
        <v>4</v>
      </c>
      <c r="AA110" s="241">
        <v>10</v>
      </c>
      <c r="AB110" s="241">
        <v>418</v>
      </c>
      <c r="AC110" s="241">
        <v>167</v>
      </c>
    </row>
    <row r="111" spans="1:29" ht="26.25" customHeight="1">
      <c r="B111" s="252" t="s">
        <v>251</v>
      </c>
      <c r="C111" s="240">
        <v>50680</v>
      </c>
      <c r="D111" s="241">
        <v>345</v>
      </c>
      <c r="E111" s="241">
        <v>166</v>
      </c>
      <c r="F111" s="241">
        <v>179</v>
      </c>
      <c r="G111" s="241">
        <v>588</v>
      </c>
      <c r="H111" s="241">
        <v>310</v>
      </c>
      <c r="I111" s="241">
        <v>278</v>
      </c>
      <c r="J111" s="241">
        <v>-243</v>
      </c>
      <c r="K111" s="241">
        <v>-144</v>
      </c>
      <c r="L111" s="241">
        <v>-99</v>
      </c>
      <c r="M111" s="241">
        <v>42</v>
      </c>
      <c r="N111" s="241">
        <v>17</v>
      </c>
      <c r="O111" s="241">
        <v>25</v>
      </c>
      <c r="P111" s="241">
        <v>1</v>
      </c>
      <c r="Q111" s="241" t="s">
        <v>96</v>
      </c>
      <c r="R111" s="241">
        <v>1</v>
      </c>
      <c r="S111" s="241" t="s">
        <v>96</v>
      </c>
      <c r="T111" s="241" t="s">
        <v>96</v>
      </c>
      <c r="U111" s="241" t="s">
        <v>96</v>
      </c>
      <c r="V111" s="241">
        <v>1</v>
      </c>
      <c r="W111" s="241">
        <v>1</v>
      </c>
      <c r="X111" s="241" t="s">
        <v>96</v>
      </c>
      <c r="Y111" s="241">
        <v>7</v>
      </c>
      <c r="Z111" s="241">
        <v>1</v>
      </c>
      <c r="AA111" s="241">
        <v>6</v>
      </c>
      <c r="AB111" s="241">
        <v>208</v>
      </c>
      <c r="AC111" s="241">
        <v>108</v>
      </c>
    </row>
    <row r="112" spans="1:29" ht="26.25" customHeight="1">
      <c r="B112" s="252" t="s">
        <v>253</v>
      </c>
      <c r="C112" s="240">
        <v>35820</v>
      </c>
      <c r="D112" s="241">
        <v>223</v>
      </c>
      <c r="E112" s="241">
        <v>118</v>
      </c>
      <c r="F112" s="241">
        <v>105</v>
      </c>
      <c r="G112" s="241">
        <v>499</v>
      </c>
      <c r="H112" s="241">
        <v>255</v>
      </c>
      <c r="I112" s="241">
        <v>244</v>
      </c>
      <c r="J112" s="241">
        <v>-276</v>
      </c>
      <c r="K112" s="241">
        <v>-137</v>
      </c>
      <c r="L112" s="241">
        <v>-139</v>
      </c>
      <c r="M112" s="241">
        <v>18</v>
      </c>
      <c r="N112" s="241">
        <v>9</v>
      </c>
      <c r="O112" s="241">
        <v>9</v>
      </c>
      <c r="P112" s="241">
        <v>1</v>
      </c>
      <c r="Q112" s="241">
        <v>1</v>
      </c>
      <c r="R112" s="241" t="s">
        <v>96</v>
      </c>
      <c r="S112" s="241" t="s">
        <v>96</v>
      </c>
      <c r="T112" s="241" t="s">
        <v>96</v>
      </c>
      <c r="U112" s="241" t="s">
        <v>96</v>
      </c>
      <c r="V112" s="241" t="s">
        <v>96</v>
      </c>
      <c r="W112" s="241" t="s">
        <v>96</v>
      </c>
      <c r="X112" s="241" t="s">
        <v>96</v>
      </c>
      <c r="Y112" s="241">
        <v>5</v>
      </c>
      <c r="Z112" s="241">
        <v>3</v>
      </c>
      <c r="AA112" s="241">
        <v>2</v>
      </c>
      <c r="AB112" s="241">
        <v>153</v>
      </c>
      <c r="AC112" s="241">
        <v>73</v>
      </c>
    </row>
    <row r="113" spans="1:29" ht="26.25" customHeight="1">
      <c r="B113" s="252" t="s">
        <v>336</v>
      </c>
      <c r="C113" s="240">
        <v>4430</v>
      </c>
      <c r="D113" s="241">
        <f>SUM(E113:F113)</f>
        <v>35</v>
      </c>
      <c r="E113" s="241">
        <v>16</v>
      </c>
      <c r="F113" s="241">
        <v>19</v>
      </c>
      <c r="G113" s="241">
        <f>SUM(H113:I113)</f>
        <v>92</v>
      </c>
      <c r="H113" s="241">
        <v>48</v>
      </c>
      <c r="I113" s="241">
        <v>44</v>
      </c>
      <c r="J113" s="241">
        <f t="shared" ref="J113" si="103">D113-G113</f>
        <v>-57</v>
      </c>
      <c r="K113" s="241">
        <f t="shared" ref="K113" si="104">E113-H113</f>
        <v>-32</v>
      </c>
      <c r="L113" s="241">
        <f t="shared" ref="L113" si="105">F113-I113</f>
        <v>-25</v>
      </c>
      <c r="M113" s="241">
        <f>SUM(N113:O113)</f>
        <v>8</v>
      </c>
      <c r="N113" s="241">
        <v>3</v>
      </c>
      <c r="O113" s="241">
        <v>5</v>
      </c>
      <c r="P113" s="241" t="s">
        <v>485</v>
      </c>
      <c r="Q113" s="241" t="s">
        <v>485</v>
      </c>
      <c r="R113" s="241" t="s">
        <v>485</v>
      </c>
      <c r="S113" s="241" t="s">
        <v>485</v>
      </c>
      <c r="T113" s="241" t="s">
        <v>485</v>
      </c>
      <c r="U113" s="241" t="s">
        <v>485</v>
      </c>
      <c r="V113" s="241" t="s">
        <v>96</v>
      </c>
      <c r="W113" s="241" t="s">
        <v>96</v>
      </c>
      <c r="X113" s="241" t="s">
        <v>96</v>
      </c>
      <c r="Y113" s="241" t="s">
        <v>485</v>
      </c>
      <c r="Z113" s="241" t="s">
        <v>485</v>
      </c>
      <c r="AA113" s="241" t="s">
        <v>485</v>
      </c>
      <c r="AB113" s="241">
        <v>13</v>
      </c>
      <c r="AC113" s="241">
        <v>11</v>
      </c>
    </row>
    <row r="114" spans="1:29" ht="26.25" customHeight="1">
      <c r="B114" s="252" t="s">
        <v>337</v>
      </c>
      <c r="C114" s="240">
        <v>3070</v>
      </c>
      <c r="D114" s="241">
        <f t="shared" ref="D114:D115" si="106">SUM(E114:F114)</f>
        <v>12</v>
      </c>
      <c r="E114" s="241">
        <v>6</v>
      </c>
      <c r="F114" s="241">
        <v>6</v>
      </c>
      <c r="G114" s="241">
        <f t="shared" ref="G114:G115" si="107">SUM(H114:I114)</f>
        <v>52</v>
      </c>
      <c r="H114" s="241">
        <v>23</v>
      </c>
      <c r="I114" s="241">
        <v>29</v>
      </c>
      <c r="J114" s="241">
        <f t="shared" ref="J114:J115" si="108">D114-G114</f>
        <v>-40</v>
      </c>
      <c r="K114" s="241">
        <f t="shared" ref="K114:K115" si="109">E114-H114</f>
        <v>-17</v>
      </c>
      <c r="L114" s="241">
        <f t="shared" ref="L114:L115" si="110">F114-I114</f>
        <v>-23</v>
      </c>
      <c r="M114" s="241">
        <f t="shared" ref="M114:M115" si="111">SUM(N114:O114)</f>
        <v>1</v>
      </c>
      <c r="N114" s="241" t="s">
        <v>485</v>
      </c>
      <c r="O114" s="241">
        <v>1</v>
      </c>
      <c r="P114" s="241" t="s">
        <v>485</v>
      </c>
      <c r="Q114" s="241" t="s">
        <v>485</v>
      </c>
      <c r="R114" s="241" t="s">
        <v>485</v>
      </c>
      <c r="S114" s="241" t="s">
        <v>485</v>
      </c>
      <c r="T114" s="241" t="s">
        <v>485</v>
      </c>
      <c r="U114" s="241" t="s">
        <v>485</v>
      </c>
      <c r="V114" s="241" t="s">
        <v>96</v>
      </c>
      <c r="W114" s="241" t="s">
        <v>96</v>
      </c>
      <c r="X114" s="241" t="s">
        <v>96</v>
      </c>
      <c r="Y114" s="241" t="s">
        <v>485</v>
      </c>
      <c r="Z114" s="241" t="s">
        <v>485</v>
      </c>
      <c r="AA114" s="241" t="s">
        <v>485</v>
      </c>
      <c r="AB114" s="241">
        <v>5</v>
      </c>
      <c r="AC114" s="241">
        <v>2</v>
      </c>
    </row>
    <row r="115" spans="1:29" ht="26.25" customHeight="1">
      <c r="B115" s="252" t="s">
        <v>338</v>
      </c>
      <c r="C115" s="240">
        <v>9730</v>
      </c>
      <c r="D115" s="241">
        <f t="shared" si="106"/>
        <v>49</v>
      </c>
      <c r="E115" s="241">
        <v>23</v>
      </c>
      <c r="F115" s="241">
        <v>26</v>
      </c>
      <c r="G115" s="241">
        <f t="shared" si="107"/>
        <v>142</v>
      </c>
      <c r="H115" s="241">
        <v>71</v>
      </c>
      <c r="I115" s="241">
        <v>71</v>
      </c>
      <c r="J115" s="241">
        <f t="shared" si="108"/>
        <v>-93</v>
      </c>
      <c r="K115" s="241">
        <f t="shared" si="109"/>
        <v>-48</v>
      </c>
      <c r="L115" s="241">
        <f t="shared" si="110"/>
        <v>-45</v>
      </c>
      <c r="M115" s="241">
        <f t="shared" si="111"/>
        <v>5</v>
      </c>
      <c r="N115" s="241" t="s">
        <v>485</v>
      </c>
      <c r="O115" s="241">
        <v>5</v>
      </c>
      <c r="P115" s="241">
        <v>1</v>
      </c>
      <c r="Q115" s="241" t="s">
        <v>485</v>
      </c>
      <c r="R115" s="241">
        <v>1</v>
      </c>
      <c r="S115" s="241">
        <v>1</v>
      </c>
      <c r="T115" s="241" t="s">
        <v>485</v>
      </c>
      <c r="U115" s="241">
        <v>1</v>
      </c>
      <c r="V115" s="241">
        <v>1</v>
      </c>
      <c r="W115" s="241">
        <v>1</v>
      </c>
      <c r="X115" s="241" t="s">
        <v>485</v>
      </c>
      <c r="Y115" s="241">
        <v>6</v>
      </c>
      <c r="Z115" s="241">
        <v>3</v>
      </c>
      <c r="AA115" s="241">
        <v>3</v>
      </c>
      <c r="AB115" s="241">
        <v>33</v>
      </c>
      <c r="AC115" s="241">
        <v>13</v>
      </c>
    </row>
    <row r="116" spans="1:29" s="247" customFormat="1" ht="26.25" customHeight="1">
      <c r="A116" s="402" t="s">
        <v>339</v>
      </c>
      <c r="B116" s="402"/>
      <c r="C116" s="245">
        <v>214150</v>
      </c>
      <c r="D116" s="246">
        <f>SUM(D117:D121)</f>
        <v>1707</v>
      </c>
      <c r="E116" s="246">
        <f t="shared" ref="E116:AC116" si="112">SUM(E117:E121)</f>
        <v>906</v>
      </c>
      <c r="F116" s="246">
        <f t="shared" si="112"/>
        <v>801</v>
      </c>
      <c r="G116" s="246">
        <f t="shared" si="112"/>
        <v>2265</v>
      </c>
      <c r="H116" s="246">
        <f t="shared" si="112"/>
        <v>1212</v>
      </c>
      <c r="I116" s="246">
        <f t="shared" si="112"/>
        <v>1053</v>
      </c>
      <c r="J116" s="246">
        <f t="shared" si="112"/>
        <v>-558</v>
      </c>
      <c r="K116" s="246">
        <f t="shared" si="112"/>
        <v>-306</v>
      </c>
      <c r="L116" s="246">
        <f t="shared" si="112"/>
        <v>-252</v>
      </c>
      <c r="M116" s="246">
        <f t="shared" si="112"/>
        <v>150</v>
      </c>
      <c r="N116" s="246">
        <f t="shared" si="112"/>
        <v>65</v>
      </c>
      <c r="O116" s="246">
        <f t="shared" si="112"/>
        <v>85</v>
      </c>
      <c r="P116" s="246">
        <f t="shared" si="112"/>
        <v>8</v>
      </c>
      <c r="Q116" s="246">
        <f t="shared" si="112"/>
        <v>7</v>
      </c>
      <c r="R116" s="246">
        <f t="shared" si="112"/>
        <v>1</v>
      </c>
      <c r="S116" s="246">
        <f t="shared" si="112"/>
        <v>2</v>
      </c>
      <c r="T116" s="246">
        <f t="shared" si="112"/>
        <v>2</v>
      </c>
      <c r="U116" s="246">
        <f t="shared" si="112"/>
        <v>0</v>
      </c>
      <c r="V116" s="246">
        <f t="shared" si="112"/>
        <v>10</v>
      </c>
      <c r="W116" s="246">
        <f t="shared" si="112"/>
        <v>9</v>
      </c>
      <c r="X116" s="246">
        <f t="shared" si="112"/>
        <v>1</v>
      </c>
      <c r="Y116" s="246">
        <f t="shared" si="112"/>
        <v>55</v>
      </c>
      <c r="Z116" s="246">
        <f t="shared" si="112"/>
        <v>22</v>
      </c>
      <c r="AA116" s="246">
        <f t="shared" si="112"/>
        <v>33</v>
      </c>
      <c r="AB116" s="246">
        <f t="shared" si="112"/>
        <v>1161</v>
      </c>
      <c r="AC116" s="246">
        <f t="shared" si="112"/>
        <v>541</v>
      </c>
    </row>
    <row r="117" spans="1:29" ht="26.25" customHeight="1">
      <c r="B117" s="252" t="s">
        <v>234</v>
      </c>
      <c r="C117" s="240">
        <v>173000</v>
      </c>
      <c r="D117" s="241">
        <v>1494</v>
      </c>
      <c r="E117" s="241">
        <v>796</v>
      </c>
      <c r="F117" s="241">
        <v>698</v>
      </c>
      <c r="G117" s="241">
        <v>1634</v>
      </c>
      <c r="H117" s="241">
        <v>870</v>
      </c>
      <c r="I117" s="241">
        <v>764</v>
      </c>
      <c r="J117" s="241">
        <v>-140</v>
      </c>
      <c r="K117" s="241">
        <v>-74</v>
      </c>
      <c r="L117" s="241">
        <v>-66</v>
      </c>
      <c r="M117" s="241">
        <v>139</v>
      </c>
      <c r="N117" s="241">
        <v>63</v>
      </c>
      <c r="O117" s="241">
        <v>76</v>
      </c>
      <c r="P117" s="241">
        <v>5</v>
      </c>
      <c r="Q117" s="241">
        <v>4</v>
      </c>
      <c r="R117" s="241">
        <v>1</v>
      </c>
      <c r="S117" s="241">
        <v>1</v>
      </c>
      <c r="T117" s="241">
        <v>1</v>
      </c>
      <c r="U117" s="241" t="s">
        <v>96</v>
      </c>
      <c r="V117" s="241">
        <v>9</v>
      </c>
      <c r="W117" s="241">
        <v>8</v>
      </c>
      <c r="X117" s="241">
        <v>1</v>
      </c>
      <c r="Y117" s="241">
        <v>48</v>
      </c>
      <c r="Z117" s="241">
        <v>20</v>
      </c>
      <c r="AA117" s="241">
        <v>28</v>
      </c>
      <c r="AB117" s="241">
        <v>1021</v>
      </c>
      <c r="AC117" s="241">
        <v>479</v>
      </c>
    </row>
    <row r="118" spans="1:29" ht="26.25" customHeight="1">
      <c r="B118" s="252" t="s">
        <v>340</v>
      </c>
      <c r="C118" s="240">
        <v>18590</v>
      </c>
      <c r="D118" s="241">
        <f>SUM(E118:F118)</f>
        <v>78</v>
      </c>
      <c r="E118" s="241">
        <v>41</v>
      </c>
      <c r="F118" s="241">
        <v>37</v>
      </c>
      <c r="G118" s="241">
        <f>SUM(H118:I118)</f>
        <v>308</v>
      </c>
      <c r="H118" s="241">
        <v>165</v>
      </c>
      <c r="I118" s="241">
        <v>143</v>
      </c>
      <c r="J118" s="241">
        <f t="shared" ref="J118" si="113">D118-G118</f>
        <v>-230</v>
      </c>
      <c r="K118" s="241">
        <f t="shared" ref="K118" si="114">E118-H118</f>
        <v>-124</v>
      </c>
      <c r="L118" s="241">
        <f t="shared" ref="L118" si="115">F118-I118</f>
        <v>-106</v>
      </c>
      <c r="M118" s="241">
        <f>SUM(N118:O118)</f>
        <v>3</v>
      </c>
      <c r="N118" s="241">
        <v>1</v>
      </c>
      <c r="O118" s="241">
        <v>2</v>
      </c>
      <c r="P118" s="241">
        <v>2</v>
      </c>
      <c r="Q118" s="241">
        <v>2</v>
      </c>
      <c r="R118" s="241" t="s">
        <v>485</v>
      </c>
      <c r="S118" s="241" t="s">
        <v>485</v>
      </c>
      <c r="T118" s="241" t="s">
        <v>485</v>
      </c>
      <c r="U118" s="241" t="s">
        <v>485</v>
      </c>
      <c r="V118" s="241" t="s">
        <v>485</v>
      </c>
      <c r="W118" s="241" t="s">
        <v>485</v>
      </c>
      <c r="X118" s="241" t="s">
        <v>485</v>
      </c>
      <c r="Y118" s="241">
        <v>5</v>
      </c>
      <c r="Z118" s="241">
        <v>1</v>
      </c>
      <c r="AA118" s="241">
        <v>4</v>
      </c>
      <c r="AB118" s="241">
        <v>61</v>
      </c>
      <c r="AC118" s="241">
        <v>26</v>
      </c>
    </row>
    <row r="119" spans="1:29" ht="26.25" customHeight="1">
      <c r="B119" s="252" t="s">
        <v>341</v>
      </c>
      <c r="C119" s="240">
        <v>4780</v>
      </c>
      <c r="D119" s="241">
        <f t="shared" ref="D119:D121" si="116">SUM(E119:F119)</f>
        <v>25</v>
      </c>
      <c r="E119" s="241">
        <v>16</v>
      </c>
      <c r="F119" s="241">
        <v>9</v>
      </c>
      <c r="G119" s="241">
        <f t="shared" ref="G119:G121" si="117">SUM(H119:I119)</f>
        <v>75</v>
      </c>
      <c r="H119" s="241">
        <v>42</v>
      </c>
      <c r="I119" s="241">
        <v>33</v>
      </c>
      <c r="J119" s="241">
        <f t="shared" ref="J119:J121" si="118">D119-G119</f>
        <v>-50</v>
      </c>
      <c r="K119" s="241">
        <f t="shared" ref="K119:K121" si="119">E119-H119</f>
        <v>-26</v>
      </c>
      <c r="L119" s="241">
        <f t="shared" ref="L119:L121" si="120">F119-I119</f>
        <v>-24</v>
      </c>
      <c r="M119" s="241">
        <f t="shared" ref="M119:M121" si="121">SUM(N119:O119)</f>
        <v>0</v>
      </c>
      <c r="N119" s="241" t="s">
        <v>485</v>
      </c>
      <c r="O119" s="241" t="s">
        <v>485</v>
      </c>
      <c r="P119" s="241">
        <v>1</v>
      </c>
      <c r="Q119" s="241">
        <v>1</v>
      </c>
      <c r="R119" s="241" t="s">
        <v>485</v>
      </c>
      <c r="S119" s="241">
        <v>1</v>
      </c>
      <c r="T119" s="241">
        <v>1</v>
      </c>
      <c r="U119" s="241" t="s">
        <v>485</v>
      </c>
      <c r="V119" s="241" t="s">
        <v>485</v>
      </c>
      <c r="W119" s="241" t="s">
        <v>485</v>
      </c>
      <c r="X119" s="241" t="s">
        <v>485</v>
      </c>
      <c r="Y119" s="241" t="s">
        <v>485</v>
      </c>
      <c r="Z119" s="241" t="s">
        <v>485</v>
      </c>
      <c r="AA119" s="241" t="s">
        <v>485</v>
      </c>
      <c r="AB119" s="241">
        <v>18</v>
      </c>
      <c r="AC119" s="241">
        <v>11</v>
      </c>
    </row>
    <row r="120" spans="1:29" ht="26.25" customHeight="1">
      <c r="B120" s="252" t="s">
        <v>342</v>
      </c>
      <c r="C120" s="240">
        <v>8480</v>
      </c>
      <c r="D120" s="241">
        <f t="shared" si="116"/>
        <v>54</v>
      </c>
      <c r="E120" s="241">
        <v>26</v>
      </c>
      <c r="F120" s="241">
        <v>28</v>
      </c>
      <c r="G120" s="241">
        <f t="shared" si="117"/>
        <v>114</v>
      </c>
      <c r="H120" s="241">
        <v>61</v>
      </c>
      <c r="I120" s="241">
        <v>53</v>
      </c>
      <c r="J120" s="241">
        <f t="shared" si="118"/>
        <v>-60</v>
      </c>
      <c r="K120" s="241">
        <f t="shared" si="119"/>
        <v>-35</v>
      </c>
      <c r="L120" s="241">
        <f t="shared" si="120"/>
        <v>-25</v>
      </c>
      <c r="M120" s="241">
        <f t="shared" si="121"/>
        <v>4</v>
      </c>
      <c r="N120" s="241">
        <v>1</v>
      </c>
      <c r="O120" s="241">
        <v>3</v>
      </c>
      <c r="P120" s="241" t="s">
        <v>485</v>
      </c>
      <c r="Q120" s="241" t="s">
        <v>485</v>
      </c>
      <c r="R120" s="241" t="s">
        <v>485</v>
      </c>
      <c r="S120" s="241" t="s">
        <v>485</v>
      </c>
      <c r="T120" s="241" t="s">
        <v>485</v>
      </c>
      <c r="U120" s="241" t="s">
        <v>485</v>
      </c>
      <c r="V120" s="241">
        <v>1</v>
      </c>
      <c r="W120" s="241">
        <v>1</v>
      </c>
      <c r="X120" s="241" t="s">
        <v>485</v>
      </c>
      <c r="Y120" s="241">
        <v>2</v>
      </c>
      <c r="Z120" s="241">
        <v>1</v>
      </c>
      <c r="AA120" s="241">
        <v>1</v>
      </c>
      <c r="AB120" s="241">
        <v>28</v>
      </c>
      <c r="AC120" s="241">
        <v>13</v>
      </c>
    </row>
    <row r="121" spans="1:29" ht="26.25" customHeight="1">
      <c r="B121" s="253" t="s">
        <v>343</v>
      </c>
      <c r="C121" s="240">
        <v>9300</v>
      </c>
      <c r="D121" s="241">
        <f t="shared" si="116"/>
        <v>56</v>
      </c>
      <c r="E121" s="241">
        <v>27</v>
      </c>
      <c r="F121" s="241">
        <v>29</v>
      </c>
      <c r="G121" s="241">
        <f t="shared" si="117"/>
        <v>134</v>
      </c>
      <c r="H121" s="241">
        <v>74</v>
      </c>
      <c r="I121" s="241">
        <v>60</v>
      </c>
      <c r="J121" s="241">
        <f t="shared" si="118"/>
        <v>-78</v>
      </c>
      <c r="K121" s="241">
        <f t="shared" si="119"/>
        <v>-47</v>
      </c>
      <c r="L121" s="241">
        <f t="shared" si="120"/>
        <v>-31</v>
      </c>
      <c r="M121" s="241">
        <f t="shared" si="121"/>
        <v>4</v>
      </c>
      <c r="N121" s="241" t="s">
        <v>485</v>
      </c>
      <c r="O121" s="241">
        <v>4</v>
      </c>
      <c r="P121" s="241" t="s">
        <v>485</v>
      </c>
      <c r="Q121" s="241" t="s">
        <v>485</v>
      </c>
      <c r="R121" s="241" t="s">
        <v>485</v>
      </c>
      <c r="S121" s="241" t="s">
        <v>485</v>
      </c>
      <c r="T121" s="241" t="s">
        <v>485</v>
      </c>
      <c r="U121" s="241" t="s">
        <v>485</v>
      </c>
      <c r="V121" s="241" t="s">
        <v>485</v>
      </c>
      <c r="W121" s="241" t="s">
        <v>485</v>
      </c>
      <c r="X121" s="241" t="s">
        <v>485</v>
      </c>
      <c r="Y121" s="241" t="s">
        <v>485</v>
      </c>
      <c r="Z121" s="241" t="s">
        <v>485</v>
      </c>
      <c r="AA121" s="241" t="s">
        <v>485</v>
      </c>
      <c r="AB121" s="241">
        <v>33</v>
      </c>
      <c r="AC121" s="241">
        <v>12</v>
      </c>
    </row>
    <row r="122" spans="1:29" s="247" customFormat="1" ht="26.25" customHeight="1">
      <c r="A122" s="402" t="s">
        <v>344</v>
      </c>
      <c r="B122" s="402"/>
      <c r="C122" s="245">
        <v>23790</v>
      </c>
      <c r="D122" s="246">
        <f>SUM(D123:D125)</f>
        <v>164</v>
      </c>
      <c r="E122" s="246">
        <f t="shared" ref="E122:AC122" si="122">SUM(E123:E125)</f>
        <v>82</v>
      </c>
      <c r="F122" s="246">
        <f t="shared" si="122"/>
        <v>82</v>
      </c>
      <c r="G122" s="246">
        <f t="shared" si="122"/>
        <v>294</v>
      </c>
      <c r="H122" s="246">
        <f t="shared" si="122"/>
        <v>162</v>
      </c>
      <c r="I122" s="246">
        <f t="shared" si="122"/>
        <v>132</v>
      </c>
      <c r="J122" s="246">
        <f t="shared" si="122"/>
        <v>-130</v>
      </c>
      <c r="K122" s="246">
        <f t="shared" si="122"/>
        <v>-80</v>
      </c>
      <c r="L122" s="246">
        <f t="shared" si="122"/>
        <v>-50</v>
      </c>
      <c r="M122" s="246">
        <f t="shared" si="122"/>
        <v>13</v>
      </c>
      <c r="N122" s="246">
        <f t="shared" si="122"/>
        <v>7</v>
      </c>
      <c r="O122" s="246">
        <f t="shared" si="122"/>
        <v>6</v>
      </c>
      <c r="P122" s="246">
        <f t="shared" si="122"/>
        <v>0</v>
      </c>
      <c r="Q122" s="246">
        <f t="shared" si="122"/>
        <v>0</v>
      </c>
      <c r="R122" s="246">
        <f t="shared" si="122"/>
        <v>0</v>
      </c>
      <c r="S122" s="246">
        <f t="shared" si="122"/>
        <v>0</v>
      </c>
      <c r="T122" s="246">
        <f t="shared" si="122"/>
        <v>0</v>
      </c>
      <c r="U122" s="246">
        <f t="shared" si="122"/>
        <v>0</v>
      </c>
      <c r="V122" s="246">
        <f t="shared" si="122"/>
        <v>0</v>
      </c>
      <c r="W122" s="246">
        <f t="shared" si="122"/>
        <v>0</v>
      </c>
      <c r="X122" s="246">
        <f t="shared" si="122"/>
        <v>0</v>
      </c>
      <c r="Y122" s="246">
        <f t="shared" si="122"/>
        <v>7</v>
      </c>
      <c r="Z122" s="246">
        <f t="shared" si="122"/>
        <v>4</v>
      </c>
      <c r="AA122" s="246">
        <f t="shared" si="122"/>
        <v>3</v>
      </c>
      <c r="AB122" s="246">
        <f t="shared" si="122"/>
        <v>100</v>
      </c>
      <c r="AC122" s="246">
        <f t="shared" si="122"/>
        <v>38</v>
      </c>
    </row>
    <row r="123" spans="1:29" ht="26.25" customHeight="1">
      <c r="B123" s="252" t="s">
        <v>345</v>
      </c>
      <c r="C123" s="240">
        <v>13720</v>
      </c>
      <c r="D123" s="241">
        <f>SUM(E123:F123)</f>
        <v>74</v>
      </c>
      <c r="E123" s="241">
        <v>42</v>
      </c>
      <c r="F123" s="241">
        <v>32</v>
      </c>
      <c r="G123" s="241">
        <f>SUM(H123:I123)</f>
        <v>152</v>
      </c>
      <c r="H123" s="241">
        <v>89</v>
      </c>
      <c r="I123" s="241">
        <v>63</v>
      </c>
      <c r="J123" s="241">
        <f t="shared" ref="J123" si="123">D123-G123</f>
        <v>-78</v>
      </c>
      <c r="K123" s="241">
        <f t="shared" ref="K123" si="124">E123-H123</f>
        <v>-47</v>
      </c>
      <c r="L123" s="241">
        <f t="shared" ref="L123" si="125">F123-I123</f>
        <v>-31</v>
      </c>
      <c r="M123" s="241">
        <f>SUM(N123:O123)</f>
        <v>7</v>
      </c>
      <c r="N123" s="241">
        <v>3</v>
      </c>
      <c r="O123" s="241">
        <v>4</v>
      </c>
      <c r="P123" s="241" t="s">
        <v>485</v>
      </c>
      <c r="Q123" s="241" t="s">
        <v>485</v>
      </c>
      <c r="R123" s="241" t="s">
        <v>485</v>
      </c>
      <c r="S123" s="241" t="s">
        <v>485</v>
      </c>
      <c r="T123" s="241" t="s">
        <v>485</v>
      </c>
      <c r="U123" s="241" t="s">
        <v>485</v>
      </c>
      <c r="V123" s="241" t="s">
        <v>485</v>
      </c>
      <c r="W123" s="241" t="s">
        <v>485</v>
      </c>
      <c r="X123" s="241" t="s">
        <v>485</v>
      </c>
      <c r="Y123" s="241">
        <v>3</v>
      </c>
      <c r="Z123" s="241">
        <v>2</v>
      </c>
      <c r="AA123" s="241">
        <v>1</v>
      </c>
      <c r="AB123" s="241">
        <v>56</v>
      </c>
      <c r="AC123" s="241">
        <v>22</v>
      </c>
    </row>
    <row r="124" spans="1:29" ht="26.25" customHeight="1">
      <c r="B124" s="252" t="s">
        <v>346</v>
      </c>
      <c r="C124" s="240">
        <v>4860</v>
      </c>
      <c r="D124" s="241">
        <f t="shared" ref="D124:D125" si="126">SUM(E124:F124)</f>
        <v>34</v>
      </c>
      <c r="E124" s="241">
        <v>15</v>
      </c>
      <c r="F124" s="241">
        <v>19</v>
      </c>
      <c r="G124" s="241">
        <f t="shared" ref="G124:G125" si="127">SUM(H124:I124)</f>
        <v>74</v>
      </c>
      <c r="H124" s="241">
        <v>35</v>
      </c>
      <c r="I124" s="241">
        <v>39</v>
      </c>
      <c r="J124" s="241">
        <f t="shared" ref="J124:J125" si="128">D124-G124</f>
        <v>-40</v>
      </c>
      <c r="K124" s="241">
        <f t="shared" ref="K124:K125" si="129">E124-H124</f>
        <v>-20</v>
      </c>
      <c r="L124" s="241">
        <f t="shared" ref="L124:L125" si="130">F124-I124</f>
        <v>-20</v>
      </c>
      <c r="M124" s="241">
        <f t="shared" ref="M124:M125" si="131">SUM(N124:O124)</f>
        <v>5</v>
      </c>
      <c r="N124" s="241">
        <v>3</v>
      </c>
      <c r="O124" s="241">
        <v>2</v>
      </c>
      <c r="P124" s="241" t="s">
        <v>485</v>
      </c>
      <c r="Q124" s="241" t="s">
        <v>485</v>
      </c>
      <c r="R124" s="241" t="s">
        <v>485</v>
      </c>
      <c r="S124" s="241" t="s">
        <v>485</v>
      </c>
      <c r="T124" s="241" t="s">
        <v>485</v>
      </c>
      <c r="U124" s="241" t="s">
        <v>485</v>
      </c>
      <c r="V124" s="241" t="s">
        <v>485</v>
      </c>
      <c r="W124" s="241" t="s">
        <v>485</v>
      </c>
      <c r="X124" s="241" t="s">
        <v>485</v>
      </c>
      <c r="Y124" s="241">
        <v>3</v>
      </c>
      <c r="Z124" s="241">
        <v>2</v>
      </c>
      <c r="AA124" s="241">
        <v>1</v>
      </c>
      <c r="AB124" s="241">
        <v>18</v>
      </c>
      <c r="AC124" s="241">
        <v>5</v>
      </c>
    </row>
    <row r="125" spans="1:29" ht="26.25" customHeight="1">
      <c r="B125" s="252" t="s">
        <v>347</v>
      </c>
      <c r="C125" s="240">
        <v>5210</v>
      </c>
      <c r="D125" s="241">
        <f t="shared" si="126"/>
        <v>56</v>
      </c>
      <c r="E125" s="241">
        <v>25</v>
      </c>
      <c r="F125" s="241">
        <v>31</v>
      </c>
      <c r="G125" s="241">
        <f t="shared" si="127"/>
        <v>68</v>
      </c>
      <c r="H125" s="241">
        <v>38</v>
      </c>
      <c r="I125" s="241">
        <v>30</v>
      </c>
      <c r="J125" s="241">
        <f t="shared" si="128"/>
        <v>-12</v>
      </c>
      <c r="K125" s="241">
        <f t="shared" si="129"/>
        <v>-13</v>
      </c>
      <c r="L125" s="241">
        <f t="shared" si="130"/>
        <v>1</v>
      </c>
      <c r="M125" s="241">
        <f t="shared" si="131"/>
        <v>1</v>
      </c>
      <c r="N125" s="241">
        <v>1</v>
      </c>
      <c r="O125" s="241"/>
      <c r="P125" s="241" t="s">
        <v>485</v>
      </c>
      <c r="Q125" s="241" t="s">
        <v>485</v>
      </c>
      <c r="R125" s="241" t="s">
        <v>485</v>
      </c>
      <c r="S125" s="241" t="s">
        <v>485</v>
      </c>
      <c r="T125" s="241" t="s">
        <v>485</v>
      </c>
      <c r="U125" s="241" t="s">
        <v>485</v>
      </c>
      <c r="V125" s="241" t="s">
        <v>485</v>
      </c>
      <c r="W125" s="241" t="s">
        <v>485</v>
      </c>
      <c r="X125" s="241" t="s">
        <v>485</v>
      </c>
      <c r="Y125" s="241">
        <v>1</v>
      </c>
      <c r="Z125" s="241" t="s">
        <v>485</v>
      </c>
      <c r="AA125" s="241">
        <v>1</v>
      </c>
      <c r="AB125" s="241">
        <v>26</v>
      </c>
      <c r="AC125" s="241">
        <v>11</v>
      </c>
    </row>
    <row r="126" spans="1:29" s="247" customFormat="1" ht="26.25" customHeight="1">
      <c r="A126" s="394" t="s">
        <v>348</v>
      </c>
      <c r="B126" s="394"/>
      <c r="C126" s="245">
        <v>48880</v>
      </c>
      <c r="D126" s="246">
        <f>SUM(D127:D130)</f>
        <v>409</v>
      </c>
      <c r="E126" s="246">
        <f t="shared" ref="E126:AC126" si="132">SUM(E127:E130)</f>
        <v>209</v>
      </c>
      <c r="F126" s="246">
        <f t="shared" si="132"/>
        <v>200</v>
      </c>
      <c r="G126" s="246">
        <f t="shared" si="132"/>
        <v>682</v>
      </c>
      <c r="H126" s="246">
        <f t="shared" si="132"/>
        <v>373</v>
      </c>
      <c r="I126" s="246">
        <f t="shared" si="132"/>
        <v>309</v>
      </c>
      <c r="J126" s="246">
        <f t="shared" si="132"/>
        <v>-273</v>
      </c>
      <c r="K126" s="246">
        <f t="shared" si="132"/>
        <v>-164</v>
      </c>
      <c r="L126" s="246">
        <f t="shared" si="132"/>
        <v>-109</v>
      </c>
      <c r="M126" s="246">
        <f t="shared" si="132"/>
        <v>32</v>
      </c>
      <c r="N126" s="246">
        <f t="shared" si="132"/>
        <v>13</v>
      </c>
      <c r="O126" s="246">
        <f t="shared" si="132"/>
        <v>19</v>
      </c>
      <c r="P126" s="246">
        <f t="shared" si="132"/>
        <v>1</v>
      </c>
      <c r="Q126" s="246">
        <f t="shared" si="132"/>
        <v>0</v>
      </c>
      <c r="R126" s="246">
        <f t="shared" si="132"/>
        <v>1</v>
      </c>
      <c r="S126" s="246">
        <f t="shared" si="132"/>
        <v>1</v>
      </c>
      <c r="T126" s="246">
        <f t="shared" si="132"/>
        <v>0</v>
      </c>
      <c r="U126" s="246">
        <f t="shared" si="132"/>
        <v>1</v>
      </c>
      <c r="V126" s="246">
        <f t="shared" si="132"/>
        <v>3</v>
      </c>
      <c r="W126" s="246">
        <f t="shared" si="132"/>
        <v>2</v>
      </c>
      <c r="X126" s="246">
        <f t="shared" si="132"/>
        <v>1</v>
      </c>
      <c r="Y126" s="246">
        <f t="shared" si="132"/>
        <v>16</v>
      </c>
      <c r="Z126" s="246">
        <f t="shared" si="132"/>
        <v>6</v>
      </c>
      <c r="AA126" s="246">
        <f t="shared" si="132"/>
        <v>10</v>
      </c>
      <c r="AB126" s="246">
        <f t="shared" si="132"/>
        <v>213</v>
      </c>
      <c r="AC126" s="246">
        <f t="shared" si="132"/>
        <v>122</v>
      </c>
    </row>
    <row r="127" spans="1:29" ht="26.25" customHeight="1">
      <c r="B127" s="252" t="s">
        <v>349</v>
      </c>
      <c r="C127" s="240">
        <v>13180</v>
      </c>
      <c r="D127" s="241">
        <f>SUM(E127:F127)</f>
        <v>116</v>
      </c>
      <c r="E127" s="241">
        <v>60</v>
      </c>
      <c r="F127" s="241">
        <v>56</v>
      </c>
      <c r="G127" s="241">
        <f>SUM(H127:I127)</f>
        <v>195</v>
      </c>
      <c r="H127" s="241">
        <v>113</v>
      </c>
      <c r="I127" s="241">
        <v>82</v>
      </c>
      <c r="J127" s="241">
        <f t="shared" ref="J127" si="133">D127-G127</f>
        <v>-79</v>
      </c>
      <c r="K127" s="241">
        <f t="shared" ref="K127" si="134">E127-H127</f>
        <v>-53</v>
      </c>
      <c r="L127" s="241">
        <f t="shared" ref="L127" si="135">F127-I127</f>
        <v>-26</v>
      </c>
      <c r="M127" s="241">
        <f>SUM(N127:O127)</f>
        <v>4</v>
      </c>
      <c r="N127" s="241">
        <v>2</v>
      </c>
      <c r="O127" s="241">
        <v>2</v>
      </c>
      <c r="P127" s="241" t="s">
        <v>485</v>
      </c>
      <c r="Q127" s="241" t="s">
        <v>485</v>
      </c>
      <c r="R127" s="241" t="s">
        <v>485</v>
      </c>
      <c r="S127" s="241" t="s">
        <v>485</v>
      </c>
      <c r="T127" s="241" t="s">
        <v>485</v>
      </c>
      <c r="U127" s="241" t="s">
        <v>485</v>
      </c>
      <c r="V127" s="241">
        <v>1</v>
      </c>
      <c r="W127" s="241">
        <v>1</v>
      </c>
      <c r="X127" s="241" t="s">
        <v>485</v>
      </c>
      <c r="Y127" s="241">
        <v>4</v>
      </c>
      <c r="Z127" s="241">
        <v>2</v>
      </c>
      <c r="AA127" s="241">
        <v>2</v>
      </c>
      <c r="AB127" s="241">
        <v>61</v>
      </c>
      <c r="AC127" s="241">
        <v>32</v>
      </c>
    </row>
    <row r="128" spans="1:29" ht="26.25" customHeight="1">
      <c r="B128" s="252" t="s">
        <v>350</v>
      </c>
      <c r="C128" s="240">
        <v>5390</v>
      </c>
      <c r="D128" s="241">
        <f t="shared" ref="D128:D130" si="136">SUM(E128:F128)</f>
        <v>35</v>
      </c>
      <c r="E128" s="241">
        <v>20</v>
      </c>
      <c r="F128" s="241">
        <v>15</v>
      </c>
      <c r="G128" s="241">
        <f t="shared" ref="G128:G130" si="137">SUM(H128:I128)</f>
        <v>84</v>
      </c>
      <c r="H128" s="241">
        <v>41</v>
      </c>
      <c r="I128" s="241">
        <v>43</v>
      </c>
      <c r="J128" s="241">
        <f t="shared" ref="J128:J130" si="138">D128-G128</f>
        <v>-49</v>
      </c>
      <c r="K128" s="241">
        <f t="shared" ref="K128:K130" si="139">E128-H128</f>
        <v>-21</v>
      </c>
      <c r="L128" s="241">
        <f t="shared" ref="L128:L130" si="140">F128-I128</f>
        <v>-28</v>
      </c>
      <c r="M128" s="241">
        <f t="shared" ref="M128:M130" si="141">SUM(N128:O128)</f>
        <v>2</v>
      </c>
      <c r="N128" s="241">
        <v>1</v>
      </c>
      <c r="O128" s="241">
        <v>1</v>
      </c>
      <c r="P128" s="241" t="s">
        <v>485</v>
      </c>
      <c r="Q128" s="241" t="s">
        <v>485</v>
      </c>
      <c r="R128" s="241" t="s">
        <v>485</v>
      </c>
      <c r="S128" s="241" t="s">
        <v>485</v>
      </c>
      <c r="T128" s="241" t="s">
        <v>485</v>
      </c>
      <c r="U128" s="241" t="s">
        <v>485</v>
      </c>
      <c r="V128" s="241" t="s">
        <v>485</v>
      </c>
      <c r="W128" s="241" t="s">
        <v>485</v>
      </c>
      <c r="X128" s="241" t="s">
        <v>485</v>
      </c>
      <c r="Y128" s="241" t="s">
        <v>485</v>
      </c>
      <c r="Z128" s="241" t="s">
        <v>485</v>
      </c>
      <c r="AA128" s="241" t="s">
        <v>485</v>
      </c>
      <c r="AB128" s="241">
        <v>15</v>
      </c>
      <c r="AC128" s="241">
        <v>14</v>
      </c>
    </row>
    <row r="129" spans="1:29" ht="26.25" customHeight="1">
      <c r="B129" s="252" t="s">
        <v>351</v>
      </c>
      <c r="C129" s="240">
        <v>5660</v>
      </c>
      <c r="D129" s="241">
        <f t="shared" si="136"/>
        <v>41</v>
      </c>
      <c r="E129" s="241">
        <v>15</v>
      </c>
      <c r="F129" s="241">
        <v>26</v>
      </c>
      <c r="G129" s="241">
        <f t="shared" si="137"/>
        <v>78</v>
      </c>
      <c r="H129" s="241">
        <v>36</v>
      </c>
      <c r="I129" s="241">
        <v>42</v>
      </c>
      <c r="J129" s="241">
        <f t="shared" si="138"/>
        <v>-37</v>
      </c>
      <c r="K129" s="241">
        <f t="shared" si="139"/>
        <v>-21</v>
      </c>
      <c r="L129" s="241">
        <f t="shared" si="140"/>
        <v>-16</v>
      </c>
      <c r="M129" s="241">
        <f t="shared" si="141"/>
        <v>1</v>
      </c>
      <c r="N129" s="241" t="s">
        <v>485</v>
      </c>
      <c r="O129" s="241">
        <v>1</v>
      </c>
      <c r="P129" s="241" t="s">
        <v>485</v>
      </c>
      <c r="Q129" s="241" t="s">
        <v>485</v>
      </c>
      <c r="R129" s="241" t="s">
        <v>485</v>
      </c>
      <c r="S129" s="241" t="s">
        <v>485</v>
      </c>
      <c r="T129" s="241" t="s">
        <v>485</v>
      </c>
      <c r="U129" s="241" t="s">
        <v>485</v>
      </c>
      <c r="V129" s="241" t="s">
        <v>485</v>
      </c>
      <c r="W129" s="241" t="s">
        <v>485</v>
      </c>
      <c r="X129" s="241" t="s">
        <v>485</v>
      </c>
      <c r="Y129" s="241">
        <v>2</v>
      </c>
      <c r="Z129" s="241" t="s">
        <v>485</v>
      </c>
      <c r="AA129" s="241">
        <v>2</v>
      </c>
      <c r="AB129" s="241">
        <v>21</v>
      </c>
      <c r="AC129" s="241">
        <v>12</v>
      </c>
    </row>
    <row r="130" spans="1:29" ht="26.25" customHeight="1">
      <c r="B130" s="252" t="s">
        <v>352</v>
      </c>
      <c r="C130" s="240">
        <v>24650</v>
      </c>
      <c r="D130" s="241">
        <f t="shared" si="136"/>
        <v>217</v>
      </c>
      <c r="E130" s="241">
        <v>114</v>
      </c>
      <c r="F130" s="241">
        <v>103</v>
      </c>
      <c r="G130" s="241">
        <f t="shared" si="137"/>
        <v>325</v>
      </c>
      <c r="H130" s="241">
        <v>183</v>
      </c>
      <c r="I130" s="241">
        <v>142</v>
      </c>
      <c r="J130" s="241">
        <f t="shared" si="138"/>
        <v>-108</v>
      </c>
      <c r="K130" s="241">
        <f t="shared" si="139"/>
        <v>-69</v>
      </c>
      <c r="L130" s="241">
        <f t="shared" si="140"/>
        <v>-39</v>
      </c>
      <c r="M130" s="241">
        <f t="shared" si="141"/>
        <v>25</v>
      </c>
      <c r="N130" s="241">
        <v>10</v>
      </c>
      <c r="O130" s="241">
        <v>15</v>
      </c>
      <c r="P130" s="241">
        <v>1</v>
      </c>
      <c r="Q130" s="235" t="s">
        <v>485</v>
      </c>
      <c r="R130" s="235">
        <v>1</v>
      </c>
      <c r="S130" s="241">
        <v>1</v>
      </c>
      <c r="T130" s="241" t="s">
        <v>485</v>
      </c>
      <c r="U130" s="241">
        <v>1</v>
      </c>
      <c r="V130" s="241">
        <v>2</v>
      </c>
      <c r="W130" s="241">
        <v>1</v>
      </c>
      <c r="X130" s="241">
        <v>1</v>
      </c>
      <c r="Y130" s="241">
        <v>10</v>
      </c>
      <c r="Z130" s="241">
        <v>4</v>
      </c>
      <c r="AA130" s="241">
        <v>6</v>
      </c>
      <c r="AB130" s="241">
        <v>116</v>
      </c>
      <c r="AC130" s="241">
        <v>64</v>
      </c>
    </row>
    <row r="131" spans="1:29" s="247" customFormat="1" ht="26.25" customHeight="1">
      <c r="A131" s="403" t="s">
        <v>353</v>
      </c>
      <c r="B131" s="403"/>
      <c r="C131" s="245">
        <v>345840</v>
      </c>
      <c r="D131" s="246">
        <f>SUM(D132:D150)</f>
        <v>2757</v>
      </c>
      <c r="E131" s="246">
        <f t="shared" ref="E131:AC131" si="142">SUM(E132:E150)</f>
        <v>1370</v>
      </c>
      <c r="F131" s="246">
        <f t="shared" si="142"/>
        <v>1387</v>
      </c>
      <c r="G131" s="246">
        <f t="shared" si="142"/>
        <v>3555</v>
      </c>
      <c r="H131" s="246">
        <f t="shared" si="142"/>
        <v>1909</v>
      </c>
      <c r="I131" s="246">
        <f t="shared" si="142"/>
        <v>1646</v>
      </c>
      <c r="J131" s="246">
        <f t="shared" si="142"/>
        <v>-798</v>
      </c>
      <c r="K131" s="246">
        <f t="shared" si="142"/>
        <v>-539</v>
      </c>
      <c r="L131" s="246">
        <f t="shared" si="142"/>
        <v>-259</v>
      </c>
      <c r="M131" s="246">
        <f t="shared" si="142"/>
        <v>256</v>
      </c>
      <c r="N131" s="246">
        <f t="shared" si="142"/>
        <v>114</v>
      </c>
      <c r="O131" s="246">
        <f t="shared" si="142"/>
        <v>142</v>
      </c>
      <c r="P131" s="246">
        <f t="shared" si="142"/>
        <v>6</v>
      </c>
      <c r="Q131" s="246">
        <f t="shared" si="142"/>
        <v>3</v>
      </c>
      <c r="R131" s="246">
        <f t="shared" si="142"/>
        <v>3</v>
      </c>
      <c r="S131" s="246">
        <f t="shared" si="142"/>
        <v>3</v>
      </c>
      <c r="T131" s="246">
        <f t="shared" si="142"/>
        <v>2</v>
      </c>
      <c r="U131" s="246">
        <f t="shared" si="142"/>
        <v>1</v>
      </c>
      <c r="V131" s="246">
        <f t="shared" si="142"/>
        <v>12</v>
      </c>
      <c r="W131" s="246">
        <f t="shared" si="142"/>
        <v>10</v>
      </c>
      <c r="X131" s="246">
        <f t="shared" si="142"/>
        <v>2</v>
      </c>
      <c r="Y131" s="246">
        <f t="shared" si="142"/>
        <v>64</v>
      </c>
      <c r="Z131" s="246">
        <f t="shared" si="142"/>
        <v>44</v>
      </c>
      <c r="AA131" s="246">
        <f t="shared" si="142"/>
        <v>20</v>
      </c>
      <c r="AB131" s="246">
        <f t="shared" si="142"/>
        <v>1686</v>
      </c>
      <c r="AC131" s="246">
        <f t="shared" si="142"/>
        <v>676</v>
      </c>
    </row>
    <row r="132" spans="1:29" ht="26.25" customHeight="1">
      <c r="B132" s="252" t="s">
        <v>228</v>
      </c>
      <c r="C132" s="240">
        <v>167580</v>
      </c>
      <c r="D132" s="241">
        <v>1423</v>
      </c>
      <c r="E132" s="241">
        <v>709</v>
      </c>
      <c r="F132" s="241">
        <v>714</v>
      </c>
      <c r="G132" s="241">
        <v>1571</v>
      </c>
      <c r="H132" s="241">
        <v>835</v>
      </c>
      <c r="I132" s="241">
        <v>736</v>
      </c>
      <c r="J132" s="241">
        <v>-148</v>
      </c>
      <c r="K132" s="241">
        <v>-126</v>
      </c>
      <c r="L132" s="241">
        <v>-22</v>
      </c>
      <c r="M132" s="241">
        <v>145</v>
      </c>
      <c r="N132" s="241">
        <v>66</v>
      </c>
      <c r="O132" s="241">
        <v>79</v>
      </c>
      <c r="P132" s="241">
        <v>4</v>
      </c>
      <c r="Q132" s="241">
        <v>1</v>
      </c>
      <c r="R132" s="241">
        <v>3</v>
      </c>
      <c r="S132" s="241">
        <v>1</v>
      </c>
      <c r="T132" s="241" t="s">
        <v>96</v>
      </c>
      <c r="U132" s="241">
        <v>1</v>
      </c>
      <c r="V132" s="241">
        <v>5</v>
      </c>
      <c r="W132" s="241">
        <v>4</v>
      </c>
      <c r="X132" s="241">
        <v>1</v>
      </c>
      <c r="Y132" s="241">
        <v>29</v>
      </c>
      <c r="Z132" s="241">
        <v>19</v>
      </c>
      <c r="AA132" s="241">
        <v>10</v>
      </c>
      <c r="AB132" s="241">
        <v>973</v>
      </c>
      <c r="AC132" s="241">
        <v>361</v>
      </c>
    </row>
    <row r="133" spans="1:29" ht="26.25" customHeight="1">
      <c r="B133" s="252" t="s">
        <v>354</v>
      </c>
      <c r="C133" s="240">
        <v>45000</v>
      </c>
      <c r="D133" s="241">
        <f>SUM(E133:F133)</f>
        <v>383</v>
      </c>
      <c r="E133" s="241">
        <v>178</v>
      </c>
      <c r="F133" s="241">
        <v>205</v>
      </c>
      <c r="G133" s="241">
        <f>SUM(H133:I133)</f>
        <v>384</v>
      </c>
      <c r="H133" s="241">
        <v>210</v>
      </c>
      <c r="I133" s="241">
        <v>174</v>
      </c>
      <c r="J133" s="241">
        <f t="shared" ref="J133" si="143">D133-G133</f>
        <v>-1</v>
      </c>
      <c r="K133" s="241">
        <f t="shared" ref="K133" si="144">E133-H133</f>
        <v>-32</v>
      </c>
      <c r="L133" s="241">
        <f t="shared" ref="L133" si="145">F133-I133</f>
        <v>31</v>
      </c>
      <c r="M133" s="241">
        <f>SUM(N133:O133)</f>
        <v>35</v>
      </c>
      <c r="N133" s="241">
        <v>16</v>
      </c>
      <c r="O133" s="241">
        <v>19</v>
      </c>
      <c r="P133" s="241" t="s">
        <v>485</v>
      </c>
      <c r="Q133" s="241" t="s">
        <v>485</v>
      </c>
      <c r="R133" s="241" t="s">
        <v>485</v>
      </c>
      <c r="S133" s="241" t="s">
        <v>485</v>
      </c>
      <c r="T133" s="241" t="s">
        <v>485</v>
      </c>
      <c r="U133" s="241" t="s">
        <v>485</v>
      </c>
      <c r="V133" s="241">
        <v>3</v>
      </c>
      <c r="W133" s="241">
        <v>3</v>
      </c>
      <c r="X133" s="241" t="s">
        <v>485</v>
      </c>
      <c r="Y133" s="241">
        <v>9</v>
      </c>
      <c r="Z133" s="241">
        <v>8</v>
      </c>
      <c r="AA133" s="241">
        <v>1</v>
      </c>
      <c r="AB133" s="241">
        <v>199</v>
      </c>
      <c r="AC133" s="241">
        <v>91</v>
      </c>
    </row>
    <row r="134" spans="1:29" ht="26.25" customHeight="1">
      <c r="B134" s="252" t="s">
        <v>355</v>
      </c>
      <c r="C134" s="240">
        <v>6270</v>
      </c>
      <c r="D134" s="241">
        <f t="shared" ref="D134:D150" si="146">SUM(E134:F134)</f>
        <v>44</v>
      </c>
      <c r="E134" s="241">
        <v>23</v>
      </c>
      <c r="F134" s="241">
        <v>21</v>
      </c>
      <c r="G134" s="241">
        <f t="shared" ref="G134:G150" si="147">SUM(H134:I134)</f>
        <v>71</v>
      </c>
      <c r="H134" s="241">
        <v>37</v>
      </c>
      <c r="I134" s="241">
        <v>34</v>
      </c>
      <c r="J134" s="241">
        <f t="shared" ref="J134:J150" si="148">D134-G134</f>
        <v>-27</v>
      </c>
      <c r="K134" s="241">
        <f t="shared" ref="K134:K150" si="149">E134-H134</f>
        <v>-14</v>
      </c>
      <c r="L134" s="241">
        <f t="shared" ref="L134:L150" si="150">F134-I134</f>
        <v>-13</v>
      </c>
      <c r="M134" s="241">
        <f t="shared" ref="M134:M150" si="151">SUM(N134:O134)</f>
        <v>6</v>
      </c>
      <c r="N134" s="241">
        <v>2</v>
      </c>
      <c r="O134" s="241">
        <v>4</v>
      </c>
      <c r="P134" s="241" t="s">
        <v>485</v>
      </c>
      <c r="Q134" s="241" t="s">
        <v>485</v>
      </c>
      <c r="R134" s="241" t="s">
        <v>485</v>
      </c>
      <c r="S134" s="241" t="s">
        <v>485</v>
      </c>
      <c r="T134" s="241" t="s">
        <v>485</v>
      </c>
      <c r="U134" s="241" t="s">
        <v>485</v>
      </c>
      <c r="V134" s="241" t="s">
        <v>485</v>
      </c>
      <c r="W134" s="241" t="s">
        <v>485</v>
      </c>
      <c r="X134" s="241" t="s">
        <v>485</v>
      </c>
      <c r="Y134" s="241">
        <v>1</v>
      </c>
      <c r="Z134" s="241">
        <v>1</v>
      </c>
      <c r="AA134" s="241" t="s">
        <v>485</v>
      </c>
      <c r="AB134" s="241">
        <v>24</v>
      </c>
      <c r="AC134" s="241">
        <v>8</v>
      </c>
    </row>
    <row r="135" spans="1:29" ht="26.25" customHeight="1">
      <c r="B135" s="252" t="s">
        <v>356</v>
      </c>
      <c r="C135" s="240">
        <v>4950</v>
      </c>
      <c r="D135" s="241">
        <f t="shared" si="146"/>
        <v>38</v>
      </c>
      <c r="E135" s="241">
        <v>15</v>
      </c>
      <c r="F135" s="241">
        <v>23</v>
      </c>
      <c r="G135" s="241">
        <f t="shared" si="147"/>
        <v>67</v>
      </c>
      <c r="H135" s="241">
        <v>30</v>
      </c>
      <c r="I135" s="241">
        <v>37</v>
      </c>
      <c r="J135" s="241">
        <f t="shared" si="148"/>
        <v>-29</v>
      </c>
      <c r="K135" s="241">
        <f t="shared" si="149"/>
        <v>-15</v>
      </c>
      <c r="L135" s="241">
        <f t="shared" si="150"/>
        <v>-14</v>
      </c>
      <c r="M135" s="241">
        <f t="shared" si="151"/>
        <v>1</v>
      </c>
      <c r="N135" s="241">
        <v>1</v>
      </c>
      <c r="O135" s="241" t="s">
        <v>485</v>
      </c>
      <c r="P135" s="241" t="s">
        <v>485</v>
      </c>
      <c r="Q135" s="241" t="s">
        <v>485</v>
      </c>
      <c r="R135" s="241" t="s">
        <v>485</v>
      </c>
      <c r="S135" s="241" t="s">
        <v>485</v>
      </c>
      <c r="T135" s="241" t="s">
        <v>485</v>
      </c>
      <c r="U135" s="241" t="s">
        <v>485</v>
      </c>
      <c r="V135" s="241" t="s">
        <v>485</v>
      </c>
      <c r="W135" s="241" t="s">
        <v>485</v>
      </c>
      <c r="X135" s="241" t="s">
        <v>485</v>
      </c>
      <c r="Y135" s="241" t="s">
        <v>485</v>
      </c>
      <c r="Z135" s="241" t="s">
        <v>485</v>
      </c>
      <c r="AA135" s="241" t="s">
        <v>485</v>
      </c>
      <c r="AB135" s="241">
        <v>27</v>
      </c>
      <c r="AC135" s="241">
        <v>6</v>
      </c>
    </row>
    <row r="136" spans="1:29" ht="26.25" customHeight="1">
      <c r="B136" s="252" t="s">
        <v>357</v>
      </c>
      <c r="C136" s="240">
        <v>5660</v>
      </c>
      <c r="D136" s="241">
        <f t="shared" si="146"/>
        <v>48</v>
      </c>
      <c r="E136" s="241">
        <v>22</v>
      </c>
      <c r="F136" s="241">
        <v>26</v>
      </c>
      <c r="G136" s="241">
        <f t="shared" si="147"/>
        <v>73</v>
      </c>
      <c r="H136" s="241">
        <v>33</v>
      </c>
      <c r="I136" s="241">
        <v>40</v>
      </c>
      <c r="J136" s="241">
        <f t="shared" si="148"/>
        <v>-25</v>
      </c>
      <c r="K136" s="241">
        <f t="shared" si="149"/>
        <v>-11</v>
      </c>
      <c r="L136" s="241">
        <f t="shared" si="150"/>
        <v>-14</v>
      </c>
      <c r="M136" s="241">
        <f t="shared" si="151"/>
        <v>2</v>
      </c>
      <c r="N136" s="241">
        <v>2</v>
      </c>
      <c r="O136" s="241" t="s">
        <v>485</v>
      </c>
      <c r="P136" s="241" t="s">
        <v>485</v>
      </c>
      <c r="Q136" s="241" t="s">
        <v>485</v>
      </c>
      <c r="R136" s="241" t="s">
        <v>485</v>
      </c>
      <c r="S136" s="241" t="s">
        <v>485</v>
      </c>
      <c r="T136" s="241" t="s">
        <v>485</v>
      </c>
      <c r="U136" s="241" t="s">
        <v>485</v>
      </c>
      <c r="V136" s="241" t="s">
        <v>485</v>
      </c>
      <c r="W136" s="241" t="s">
        <v>485</v>
      </c>
      <c r="X136" s="241" t="s">
        <v>485</v>
      </c>
      <c r="Y136" s="241" t="s">
        <v>485</v>
      </c>
      <c r="Z136" s="241" t="s">
        <v>485</v>
      </c>
      <c r="AA136" s="241" t="s">
        <v>485</v>
      </c>
      <c r="AB136" s="241">
        <v>25</v>
      </c>
      <c r="AC136" s="241">
        <v>6</v>
      </c>
    </row>
    <row r="137" spans="1:29" ht="26.25" customHeight="1">
      <c r="B137" s="252" t="s">
        <v>358</v>
      </c>
      <c r="C137" s="240">
        <v>6510</v>
      </c>
      <c r="D137" s="241">
        <f t="shared" si="146"/>
        <v>59</v>
      </c>
      <c r="E137" s="241">
        <v>30</v>
      </c>
      <c r="F137" s="241">
        <v>29</v>
      </c>
      <c r="G137" s="241">
        <f t="shared" si="147"/>
        <v>86</v>
      </c>
      <c r="H137" s="241">
        <v>50</v>
      </c>
      <c r="I137" s="241">
        <v>36</v>
      </c>
      <c r="J137" s="241">
        <f t="shared" si="148"/>
        <v>-27</v>
      </c>
      <c r="K137" s="241">
        <f t="shared" si="149"/>
        <v>-20</v>
      </c>
      <c r="L137" s="241">
        <f t="shared" si="150"/>
        <v>-7</v>
      </c>
      <c r="M137" s="241">
        <f t="shared" si="151"/>
        <v>6</v>
      </c>
      <c r="N137" s="241">
        <v>2</v>
      </c>
      <c r="O137" s="241">
        <v>4</v>
      </c>
      <c r="P137" s="241" t="s">
        <v>485</v>
      </c>
      <c r="Q137" s="241" t="s">
        <v>485</v>
      </c>
      <c r="R137" s="241" t="s">
        <v>485</v>
      </c>
      <c r="S137" s="241" t="s">
        <v>485</v>
      </c>
      <c r="T137" s="241" t="s">
        <v>485</v>
      </c>
      <c r="U137" s="241" t="s">
        <v>485</v>
      </c>
      <c r="V137" s="241" t="s">
        <v>485</v>
      </c>
      <c r="W137" s="241" t="s">
        <v>485</v>
      </c>
      <c r="X137" s="241" t="s">
        <v>485</v>
      </c>
      <c r="Y137" s="241">
        <v>1</v>
      </c>
      <c r="Z137" s="241">
        <v>1</v>
      </c>
      <c r="AA137" s="241" t="s">
        <v>485</v>
      </c>
      <c r="AB137" s="241">
        <v>27</v>
      </c>
      <c r="AC137" s="241">
        <v>8</v>
      </c>
    </row>
    <row r="138" spans="1:29" ht="26.25" customHeight="1">
      <c r="B138" s="252" t="s">
        <v>359</v>
      </c>
      <c r="C138" s="240">
        <v>9770</v>
      </c>
      <c r="D138" s="241">
        <f t="shared" si="146"/>
        <v>65</v>
      </c>
      <c r="E138" s="241">
        <v>31</v>
      </c>
      <c r="F138" s="241">
        <v>34</v>
      </c>
      <c r="G138" s="241">
        <f t="shared" si="147"/>
        <v>137</v>
      </c>
      <c r="H138" s="241">
        <v>72</v>
      </c>
      <c r="I138" s="241">
        <v>65</v>
      </c>
      <c r="J138" s="241">
        <f t="shared" si="148"/>
        <v>-72</v>
      </c>
      <c r="K138" s="241">
        <f t="shared" si="149"/>
        <v>-41</v>
      </c>
      <c r="L138" s="241">
        <f t="shared" si="150"/>
        <v>-31</v>
      </c>
      <c r="M138" s="241">
        <f t="shared" si="151"/>
        <v>0</v>
      </c>
      <c r="N138" s="241" t="s">
        <v>485</v>
      </c>
      <c r="O138" s="241" t="s">
        <v>485</v>
      </c>
      <c r="P138" s="241" t="s">
        <v>485</v>
      </c>
      <c r="Q138" s="241" t="s">
        <v>485</v>
      </c>
      <c r="R138" s="241" t="s">
        <v>485</v>
      </c>
      <c r="S138" s="241" t="s">
        <v>485</v>
      </c>
      <c r="T138" s="241" t="s">
        <v>485</v>
      </c>
      <c r="U138" s="241" t="s">
        <v>485</v>
      </c>
      <c r="V138" s="241" t="s">
        <v>485</v>
      </c>
      <c r="W138" s="241" t="s">
        <v>485</v>
      </c>
      <c r="X138" s="241" t="s">
        <v>485</v>
      </c>
      <c r="Y138" s="241">
        <v>2</v>
      </c>
      <c r="Z138" s="241">
        <v>1</v>
      </c>
      <c r="AA138" s="241">
        <v>1</v>
      </c>
      <c r="AB138" s="241">
        <v>40</v>
      </c>
      <c r="AC138" s="241">
        <v>18</v>
      </c>
    </row>
    <row r="139" spans="1:29" ht="26.25" customHeight="1">
      <c r="B139" s="252" t="s">
        <v>360</v>
      </c>
      <c r="C139" s="240">
        <v>18850</v>
      </c>
      <c r="D139" s="241">
        <f t="shared" si="146"/>
        <v>160</v>
      </c>
      <c r="E139" s="241">
        <v>84</v>
      </c>
      <c r="F139" s="241">
        <v>76</v>
      </c>
      <c r="G139" s="241">
        <f t="shared" si="147"/>
        <v>187</v>
      </c>
      <c r="H139" s="241">
        <v>102</v>
      </c>
      <c r="I139" s="241">
        <v>85</v>
      </c>
      <c r="J139" s="241">
        <f t="shared" si="148"/>
        <v>-27</v>
      </c>
      <c r="K139" s="241">
        <f t="shared" si="149"/>
        <v>-18</v>
      </c>
      <c r="L139" s="241">
        <f t="shared" si="150"/>
        <v>-9</v>
      </c>
      <c r="M139" s="241">
        <f t="shared" si="151"/>
        <v>10</v>
      </c>
      <c r="N139" s="241">
        <v>5</v>
      </c>
      <c r="O139" s="241">
        <v>5</v>
      </c>
      <c r="P139" s="241" t="s">
        <v>485</v>
      </c>
      <c r="Q139" s="241" t="s">
        <v>485</v>
      </c>
      <c r="R139" s="241" t="s">
        <v>485</v>
      </c>
      <c r="S139" s="241" t="s">
        <v>485</v>
      </c>
      <c r="T139" s="241" t="s">
        <v>485</v>
      </c>
      <c r="U139" s="241" t="s">
        <v>485</v>
      </c>
      <c r="V139" s="241">
        <v>1</v>
      </c>
      <c r="W139" s="241">
        <v>1</v>
      </c>
      <c r="X139" s="241" t="s">
        <v>485</v>
      </c>
      <c r="Y139" s="241">
        <v>6</v>
      </c>
      <c r="Z139" s="241">
        <v>4</v>
      </c>
      <c r="AA139" s="241">
        <v>2</v>
      </c>
      <c r="AB139" s="241">
        <v>69</v>
      </c>
      <c r="AC139" s="241">
        <v>35</v>
      </c>
    </row>
    <row r="140" spans="1:29" ht="26.25" customHeight="1">
      <c r="B140" s="252" t="s">
        <v>361</v>
      </c>
      <c r="C140" s="240">
        <v>4030</v>
      </c>
      <c r="D140" s="241">
        <f t="shared" si="146"/>
        <v>39</v>
      </c>
      <c r="E140" s="241">
        <v>17</v>
      </c>
      <c r="F140" s="241">
        <v>22</v>
      </c>
      <c r="G140" s="241">
        <f t="shared" si="147"/>
        <v>43</v>
      </c>
      <c r="H140" s="241">
        <v>23</v>
      </c>
      <c r="I140" s="241">
        <v>20</v>
      </c>
      <c r="J140" s="241">
        <f t="shared" si="148"/>
        <v>-4</v>
      </c>
      <c r="K140" s="241">
        <f t="shared" si="149"/>
        <v>-6</v>
      </c>
      <c r="L140" s="241">
        <f t="shared" si="150"/>
        <v>2</v>
      </c>
      <c r="M140" s="241">
        <f t="shared" si="151"/>
        <v>6</v>
      </c>
      <c r="N140" s="241">
        <v>3</v>
      </c>
      <c r="O140" s="241">
        <v>3</v>
      </c>
      <c r="P140" s="241" t="s">
        <v>485</v>
      </c>
      <c r="Q140" s="241" t="s">
        <v>485</v>
      </c>
      <c r="R140" s="241" t="s">
        <v>485</v>
      </c>
      <c r="S140" s="241" t="s">
        <v>485</v>
      </c>
      <c r="T140" s="241" t="s">
        <v>485</v>
      </c>
      <c r="U140" s="241" t="s">
        <v>485</v>
      </c>
      <c r="V140" s="241" t="s">
        <v>485</v>
      </c>
      <c r="W140" s="241" t="s">
        <v>485</v>
      </c>
      <c r="X140" s="241" t="s">
        <v>485</v>
      </c>
      <c r="Y140" s="241" t="s">
        <v>485</v>
      </c>
      <c r="Z140" s="241" t="s">
        <v>485</v>
      </c>
      <c r="AA140" s="241" t="s">
        <v>485</v>
      </c>
      <c r="AB140" s="241">
        <v>14</v>
      </c>
      <c r="AC140" s="241">
        <v>5</v>
      </c>
    </row>
    <row r="141" spans="1:29" ht="26.25" customHeight="1">
      <c r="B141" s="252" t="s">
        <v>362</v>
      </c>
      <c r="C141" s="240">
        <v>3300</v>
      </c>
      <c r="D141" s="241">
        <f t="shared" si="146"/>
        <v>25</v>
      </c>
      <c r="E141" s="241">
        <v>15</v>
      </c>
      <c r="F141" s="241">
        <v>10</v>
      </c>
      <c r="G141" s="241">
        <f t="shared" si="147"/>
        <v>36</v>
      </c>
      <c r="H141" s="241">
        <v>21</v>
      </c>
      <c r="I141" s="241">
        <v>15</v>
      </c>
      <c r="J141" s="241">
        <f t="shared" si="148"/>
        <v>-11</v>
      </c>
      <c r="K141" s="241">
        <f t="shared" si="149"/>
        <v>-6</v>
      </c>
      <c r="L141" s="241">
        <f t="shared" si="150"/>
        <v>-5</v>
      </c>
      <c r="M141" s="241">
        <f t="shared" si="151"/>
        <v>2</v>
      </c>
      <c r="N141" s="241">
        <v>1</v>
      </c>
      <c r="O141" s="241">
        <v>1</v>
      </c>
      <c r="P141" s="241">
        <v>1</v>
      </c>
      <c r="Q141" s="241">
        <v>1</v>
      </c>
      <c r="R141" s="241" t="s">
        <v>486</v>
      </c>
      <c r="S141" s="241">
        <v>1</v>
      </c>
      <c r="T141" s="241">
        <v>1</v>
      </c>
      <c r="U141" s="241" t="s">
        <v>486</v>
      </c>
      <c r="V141" s="241" t="s">
        <v>486</v>
      </c>
      <c r="W141" s="241" t="s">
        <v>486</v>
      </c>
      <c r="X141" s="241" t="s">
        <v>486</v>
      </c>
      <c r="Y141" s="241" t="s">
        <v>486</v>
      </c>
      <c r="Z141" s="241" t="s">
        <v>486</v>
      </c>
      <c r="AA141" s="241" t="s">
        <v>486</v>
      </c>
      <c r="AB141" s="241">
        <v>12</v>
      </c>
      <c r="AC141" s="241">
        <v>7</v>
      </c>
    </row>
    <row r="142" spans="1:29" ht="26.25" customHeight="1">
      <c r="B142" s="252" t="s">
        <v>363</v>
      </c>
      <c r="C142" s="240">
        <v>5830</v>
      </c>
      <c r="D142" s="241">
        <f t="shared" si="146"/>
        <v>42</v>
      </c>
      <c r="E142" s="241">
        <v>29</v>
      </c>
      <c r="F142" s="241">
        <v>13</v>
      </c>
      <c r="G142" s="241">
        <f t="shared" si="147"/>
        <v>54</v>
      </c>
      <c r="H142" s="241">
        <v>25</v>
      </c>
      <c r="I142" s="241">
        <v>29</v>
      </c>
      <c r="J142" s="241">
        <f t="shared" si="148"/>
        <v>-12</v>
      </c>
      <c r="K142" s="241">
        <f t="shared" si="149"/>
        <v>4</v>
      </c>
      <c r="L142" s="241">
        <f t="shared" si="150"/>
        <v>-16</v>
      </c>
      <c r="M142" s="241">
        <f t="shared" si="151"/>
        <v>3</v>
      </c>
      <c r="N142" s="241">
        <v>1</v>
      </c>
      <c r="O142" s="241">
        <v>2</v>
      </c>
      <c r="P142" s="241" t="s">
        <v>485</v>
      </c>
      <c r="Q142" s="241" t="s">
        <v>485</v>
      </c>
      <c r="R142" s="241" t="s">
        <v>485</v>
      </c>
      <c r="S142" s="241" t="s">
        <v>485</v>
      </c>
      <c r="T142" s="241" t="s">
        <v>485</v>
      </c>
      <c r="U142" s="241" t="s">
        <v>485</v>
      </c>
      <c r="V142" s="241" t="s">
        <v>485</v>
      </c>
      <c r="W142" s="241" t="s">
        <v>485</v>
      </c>
      <c r="X142" s="241" t="s">
        <v>485</v>
      </c>
      <c r="Y142" s="241" t="s">
        <v>485</v>
      </c>
      <c r="Z142" s="241" t="s">
        <v>485</v>
      </c>
      <c r="AA142" s="241" t="s">
        <v>485</v>
      </c>
      <c r="AB142" s="241">
        <v>27</v>
      </c>
      <c r="AC142" s="241">
        <v>7</v>
      </c>
    </row>
    <row r="143" spans="1:29" ht="26.25" customHeight="1">
      <c r="B143" s="252" t="s">
        <v>364</v>
      </c>
      <c r="C143" s="240">
        <v>7580</v>
      </c>
      <c r="D143" s="241">
        <f t="shared" si="146"/>
        <v>37</v>
      </c>
      <c r="E143" s="241">
        <v>18</v>
      </c>
      <c r="F143" s="241">
        <v>19</v>
      </c>
      <c r="G143" s="241">
        <f t="shared" si="147"/>
        <v>96</v>
      </c>
      <c r="H143" s="241">
        <v>57</v>
      </c>
      <c r="I143" s="241">
        <v>39</v>
      </c>
      <c r="J143" s="241">
        <f t="shared" si="148"/>
        <v>-59</v>
      </c>
      <c r="K143" s="241">
        <f t="shared" si="149"/>
        <v>-39</v>
      </c>
      <c r="L143" s="241">
        <f t="shared" si="150"/>
        <v>-20</v>
      </c>
      <c r="M143" s="241">
        <f t="shared" si="151"/>
        <v>7</v>
      </c>
      <c r="N143" s="241" t="s">
        <v>485</v>
      </c>
      <c r="O143" s="241">
        <v>7</v>
      </c>
      <c r="P143" s="241" t="s">
        <v>485</v>
      </c>
      <c r="Q143" s="241" t="s">
        <v>485</v>
      </c>
      <c r="R143" s="241" t="s">
        <v>485</v>
      </c>
      <c r="S143" s="241" t="s">
        <v>485</v>
      </c>
      <c r="T143" s="241" t="s">
        <v>485</v>
      </c>
      <c r="U143" s="241" t="s">
        <v>485</v>
      </c>
      <c r="V143" s="241" t="s">
        <v>485</v>
      </c>
      <c r="W143" s="241" t="s">
        <v>485</v>
      </c>
      <c r="X143" s="241" t="s">
        <v>485</v>
      </c>
      <c r="Y143" s="241">
        <v>2</v>
      </c>
      <c r="Z143" s="241">
        <v>1</v>
      </c>
      <c r="AA143" s="241">
        <v>1</v>
      </c>
      <c r="AB143" s="241">
        <v>30</v>
      </c>
      <c r="AC143" s="241">
        <v>13</v>
      </c>
    </row>
    <row r="144" spans="1:29" ht="26.25" customHeight="1">
      <c r="B144" s="252" t="s">
        <v>365</v>
      </c>
      <c r="C144" s="240">
        <v>26850</v>
      </c>
      <c r="D144" s="241">
        <f t="shared" si="146"/>
        <v>185</v>
      </c>
      <c r="E144" s="241">
        <v>93</v>
      </c>
      <c r="F144" s="241">
        <v>92</v>
      </c>
      <c r="G144" s="241">
        <f t="shared" si="147"/>
        <v>270</v>
      </c>
      <c r="H144" s="241">
        <v>136</v>
      </c>
      <c r="I144" s="241">
        <v>134</v>
      </c>
      <c r="J144" s="241">
        <f t="shared" si="148"/>
        <v>-85</v>
      </c>
      <c r="K144" s="241">
        <f t="shared" si="149"/>
        <v>-43</v>
      </c>
      <c r="L144" s="241">
        <f t="shared" si="150"/>
        <v>-42</v>
      </c>
      <c r="M144" s="241">
        <f t="shared" si="151"/>
        <v>15</v>
      </c>
      <c r="N144" s="241">
        <v>8</v>
      </c>
      <c r="O144" s="241">
        <v>7</v>
      </c>
      <c r="P144" s="241">
        <v>1</v>
      </c>
      <c r="Q144" s="241">
        <v>1</v>
      </c>
      <c r="R144" s="241" t="s">
        <v>485</v>
      </c>
      <c r="S144" s="241">
        <v>1</v>
      </c>
      <c r="T144" s="241">
        <v>1</v>
      </c>
      <c r="U144" s="241" t="s">
        <v>485</v>
      </c>
      <c r="V144" s="241">
        <v>3</v>
      </c>
      <c r="W144" s="241">
        <v>2</v>
      </c>
      <c r="X144" s="241">
        <v>1</v>
      </c>
      <c r="Y144" s="241">
        <v>8</v>
      </c>
      <c r="Z144" s="241">
        <v>5</v>
      </c>
      <c r="AA144" s="241">
        <v>3</v>
      </c>
      <c r="AB144" s="241">
        <v>96</v>
      </c>
      <c r="AC144" s="241">
        <v>67</v>
      </c>
    </row>
    <row r="145" spans="1:29" ht="26.25" customHeight="1">
      <c r="B145" s="252" t="s">
        <v>366</v>
      </c>
      <c r="C145" s="240">
        <v>7290</v>
      </c>
      <c r="D145" s="241">
        <f t="shared" si="146"/>
        <v>29</v>
      </c>
      <c r="E145" s="241">
        <v>15</v>
      </c>
      <c r="F145" s="241">
        <v>14</v>
      </c>
      <c r="G145" s="241">
        <f t="shared" si="147"/>
        <v>86</v>
      </c>
      <c r="H145" s="241">
        <v>45</v>
      </c>
      <c r="I145" s="241">
        <v>41</v>
      </c>
      <c r="J145" s="241">
        <f t="shared" si="148"/>
        <v>-57</v>
      </c>
      <c r="K145" s="241">
        <f t="shared" si="149"/>
        <v>-30</v>
      </c>
      <c r="L145" s="241">
        <f t="shared" si="150"/>
        <v>-27</v>
      </c>
      <c r="M145" s="241">
        <f t="shared" si="151"/>
        <v>2</v>
      </c>
      <c r="N145" s="241" t="s">
        <v>485</v>
      </c>
      <c r="O145" s="241">
        <v>2</v>
      </c>
      <c r="P145" s="241" t="s">
        <v>485</v>
      </c>
      <c r="Q145" s="241" t="s">
        <v>485</v>
      </c>
      <c r="R145" s="241" t="s">
        <v>485</v>
      </c>
      <c r="S145" s="241" t="s">
        <v>485</v>
      </c>
      <c r="T145" s="241" t="s">
        <v>485</v>
      </c>
      <c r="U145" s="241" t="s">
        <v>485</v>
      </c>
      <c r="V145" s="241" t="s">
        <v>485</v>
      </c>
      <c r="W145" s="241" t="s">
        <v>485</v>
      </c>
      <c r="X145" s="241" t="s">
        <v>485</v>
      </c>
      <c r="Y145" s="241">
        <v>3</v>
      </c>
      <c r="Z145" s="241">
        <v>1</v>
      </c>
      <c r="AA145" s="241">
        <v>2</v>
      </c>
      <c r="AB145" s="241">
        <v>27</v>
      </c>
      <c r="AC145" s="241">
        <v>9</v>
      </c>
    </row>
    <row r="146" spans="1:29" ht="26.25" customHeight="1">
      <c r="B146" s="252" t="s">
        <v>367</v>
      </c>
      <c r="C146" s="240">
        <v>3290</v>
      </c>
      <c r="D146" s="241">
        <f t="shared" si="146"/>
        <v>10</v>
      </c>
      <c r="E146" s="241">
        <v>6</v>
      </c>
      <c r="F146" s="241">
        <v>4</v>
      </c>
      <c r="G146" s="241">
        <f t="shared" si="147"/>
        <v>55</v>
      </c>
      <c r="H146" s="241">
        <v>32</v>
      </c>
      <c r="I146" s="241">
        <v>23</v>
      </c>
      <c r="J146" s="241">
        <f t="shared" si="148"/>
        <v>-45</v>
      </c>
      <c r="K146" s="241">
        <f t="shared" si="149"/>
        <v>-26</v>
      </c>
      <c r="L146" s="241">
        <f t="shared" si="150"/>
        <v>-19</v>
      </c>
      <c r="M146" s="241">
        <f t="shared" si="151"/>
        <v>1</v>
      </c>
      <c r="N146" s="241">
        <v>1</v>
      </c>
      <c r="O146" s="241" t="s">
        <v>485</v>
      </c>
      <c r="P146" s="241" t="s">
        <v>485</v>
      </c>
      <c r="Q146" s="241" t="s">
        <v>485</v>
      </c>
      <c r="R146" s="241" t="s">
        <v>485</v>
      </c>
      <c r="S146" s="241" t="s">
        <v>485</v>
      </c>
      <c r="T146" s="241" t="s">
        <v>485</v>
      </c>
      <c r="U146" s="241" t="s">
        <v>485</v>
      </c>
      <c r="V146" s="241" t="s">
        <v>485</v>
      </c>
      <c r="W146" s="241" t="s">
        <v>485</v>
      </c>
      <c r="X146" s="241" t="s">
        <v>485</v>
      </c>
      <c r="Y146" s="241">
        <v>1</v>
      </c>
      <c r="Z146" s="241">
        <v>1</v>
      </c>
      <c r="AA146" s="241" t="s">
        <v>485</v>
      </c>
      <c r="AB146" s="241">
        <v>7</v>
      </c>
      <c r="AC146" s="241">
        <v>4</v>
      </c>
    </row>
    <row r="147" spans="1:29" ht="26.25" customHeight="1">
      <c r="B147" s="252" t="s">
        <v>368</v>
      </c>
      <c r="C147" s="240">
        <v>7930</v>
      </c>
      <c r="D147" s="241">
        <f t="shared" si="146"/>
        <v>61</v>
      </c>
      <c r="E147" s="241">
        <v>28</v>
      </c>
      <c r="F147" s="241">
        <v>33</v>
      </c>
      <c r="G147" s="241">
        <f t="shared" si="147"/>
        <v>122</v>
      </c>
      <c r="H147" s="241">
        <v>72</v>
      </c>
      <c r="I147" s="241">
        <v>50</v>
      </c>
      <c r="J147" s="241">
        <f t="shared" si="148"/>
        <v>-61</v>
      </c>
      <c r="K147" s="241">
        <f t="shared" si="149"/>
        <v>-44</v>
      </c>
      <c r="L147" s="241">
        <f t="shared" si="150"/>
        <v>-17</v>
      </c>
      <c r="M147" s="241">
        <f t="shared" si="151"/>
        <v>9</v>
      </c>
      <c r="N147" s="241">
        <v>3</v>
      </c>
      <c r="O147" s="241">
        <v>6</v>
      </c>
      <c r="P147" s="241" t="s">
        <v>485</v>
      </c>
      <c r="Q147" s="241" t="s">
        <v>485</v>
      </c>
      <c r="R147" s="241" t="s">
        <v>485</v>
      </c>
      <c r="S147" s="241" t="s">
        <v>485</v>
      </c>
      <c r="T147" s="241" t="s">
        <v>485</v>
      </c>
      <c r="U147" s="241" t="s">
        <v>485</v>
      </c>
      <c r="V147" s="241" t="s">
        <v>485</v>
      </c>
      <c r="W147" s="241" t="s">
        <v>485</v>
      </c>
      <c r="X147" s="241" t="s">
        <v>485</v>
      </c>
      <c r="Y147" s="241">
        <v>1</v>
      </c>
      <c r="Z147" s="241">
        <v>1</v>
      </c>
      <c r="AA147" s="241" t="s">
        <v>485</v>
      </c>
      <c r="AB147" s="241">
        <v>36</v>
      </c>
      <c r="AC147" s="241">
        <v>6</v>
      </c>
    </row>
    <row r="148" spans="1:29" ht="26.25" customHeight="1">
      <c r="B148" s="252" t="s">
        <v>369</v>
      </c>
      <c r="C148" s="240">
        <v>7320</v>
      </c>
      <c r="D148" s="241">
        <f t="shared" si="146"/>
        <v>48</v>
      </c>
      <c r="E148" s="241">
        <v>21</v>
      </c>
      <c r="F148" s="241">
        <v>27</v>
      </c>
      <c r="G148" s="241">
        <f t="shared" si="147"/>
        <v>90</v>
      </c>
      <c r="H148" s="241">
        <v>53</v>
      </c>
      <c r="I148" s="241">
        <v>37</v>
      </c>
      <c r="J148" s="241">
        <f t="shared" si="148"/>
        <v>-42</v>
      </c>
      <c r="K148" s="241">
        <f t="shared" si="149"/>
        <v>-32</v>
      </c>
      <c r="L148" s="241">
        <f t="shared" si="150"/>
        <v>-10</v>
      </c>
      <c r="M148" s="241">
        <f t="shared" si="151"/>
        <v>4</v>
      </c>
      <c r="N148" s="241">
        <v>2</v>
      </c>
      <c r="O148" s="241">
        <v>2</v>
      </c>
      <c r="P148" s="241" t="s">
        <v>485</v>
      </c>
      <c r="Q148" s="241" t="s">
        <v>485</v>
      </c>
      <c r="R148" s="241" t="s">
        <v>485</v>
      </c>
      <c r="S148" s="241" t="s">
        <v>485</v>
      </c>
      <c r="T148" s="241" t="s">
        <v>485</v>
      </c>
      <c r="U148" s="241" t="s">
        <v>485</v>
      </c>
      <c r="V148" s="241" t="s">
        <v>485</v>
      </c>
      <c r="W148" s="241" t="s">
        <v>485</v>
      </c>
      <c r="X148" s="241" t="s">
        <v>485</v>
      </c>
      <c r="Y148" s="241" t="s">
        <v>485</v>
      </c>
      <c r="Z148" s="241" t="s">
        <v>485</v>
      </c>
      <c r="AA148" s="241" t="s">
        <v>485</v>
      </c>
      <c r="AB148" s="241">
        <v>31</v>
      </c>
      <c r="AC148" s="241">
        <v>13</v>
      </c>
    </row>
    <row r="149" spans="1:29" ht="26.25" customHeight="1">
      <c r="B149" s="252" t="s">
        <v>370</v>
      </c>
      <c r="C149" s="240">
        <v>2580</v>
      </c>
      <c r="D149" s="241">
        <f t="shared" si="146"/>
        <v>12</v>
      </c>
      <c r="E149" s="241">
        <v>5</v>
      </c>
      <c r="F149" s="241">
        <v>7</v>
      </c>
      <c r="G149" s="241">
        <f t="shared" si="147"/>
        <v>50</v>
      </c>
      <c r="H149" s="241">
        <v>32</v>
      </c>
      <c r="I149" s="241">
        <v>18</v>
      </c>
      <c r="J149" s="241">
        <f t="shared" si="148"/>
        <v>-38</v>
      </c>
      <c r="K149" s="241">
        <f t="shared" si="149"/>
        <v>-27</v>
      </c>
      <c r="L149" s="241">
        <f t="shared" si="150"/>
        <v>-11</v>
      </c>
      <c r="M149" s="241">
        <f t="shared" si="151"/>
        <v>2</v>
      </c>
      <c r="N149" s="241">
        <v>1</v>
      </c>
      <c r="O149" s="241">
        <v>1</v>
      </c>
      <c r="P149" s="241" t="s">
        <v>485</v>
      </c>
      <c r="Q149" s="241" t="s">
        <v>485</v>
      </c>
      <c r="R149" s="241" t="s">
        <v>485</v>
      </c>
      <c r="S149" s="241" t="s">
        <v>485</v>
      </c>
      <c r="T149" s="241" t="s">
        <v>485</v>
      </c>
      <c r="U149" s="241" t="s">
        <v>485</v>
      </c>
      <c r="V149" s="241" t="s">
        <v>485</v>
      </c>
      <c r="W149" s="241" t="s">
        <v>485</v>
      </c>
      <c r="X149" s="241" t="s">
        <v>485</v>
      </c>
      <c r="Y149" s="241">
        <v>1</v>
      </c>
      <c r="Z149" s="241">
        <v>1</v>
      </c>
      <c r="AA149" s="241" t="s">
        <v>485</v>
      </c>
      <c r="AB149" s="241">
        <v>7</v>
      </c>
      <c r="AC149" s="241">
        <v>2</v>
      </c>
    </row>
    <row r="150" spans="1:29" ht="26.25" customHeight="1">
      <c r="B150" s="252" t="s">
        <v>371</v>
      </c>
      <c r="C150" s="240">
        <v>5250</v>
      </c>
      <c r="D150" s="241">
        <f t="shared" si="146"/>
        <v>49</v>
      </c>
      <c r="E150" s="241">
        <v>31</v>
      </c>
      <c r="F150" s="241">
        <v>18</v>
      </c>
      <c r="G150" s="241">
        <f t="shared" si="147"/>
        <v>77</v>
      </c>
      <c r="H150" s="241">
        <v>44</v>
      </c>
      <c r="I150" s="241">
        <v>33</v>
      </c>
      <c r="J150" s="241">
        <f t="shared" si="148"/>
        <v>-28</v>
      </c>
      <c r="K150" s="241">
        <f t="shared" si="149"/>
        <v>-13</v>
      </c>
      <c r="L150" s="241">
        <f t="shared" si="150"/>
        <v>-15</v>
      </c>
      <c r="M150" s="241">
        <f t="shared" si="151"/>
        <v>0</v>
      </c>
      <c r="N150" s="241" t="s">
        <v>485</v>
      </c>
      <c r="O150" s="241" t="s">
        <v>485</v>
      </c>
      <c r="P150" s="241" t="s">
        <v>485</v>
      </c>
      <c r="Q150" s="241" t="s">
        <v>485</v>
      </c>
      <c r="R150" s="241" t="s">
        <v>485</v>
      </c>
      <c r="S150" s="241" t="s">
        <v>485</v>
      </c>
      <c r="T150" s="241" t="s">
        <v>485</v>
      </c>
      <c r="U150" s="241" t="s">
        <v>485</v>
      </c>
      <c r="V150" s="241" t="s">
        <v>485</v>
      </c>
      <c r="W150" s="241" t="s">
        <v>485</v>
      </c>
      <c r="X150" s="241" t="s">
        <v>485</v>
      </c>
      <c r="Y150" s="241" t="s">
        <v>485</v>
      </c>
      <c r="Z150" s="241" t="s">
        <v>485</v>
      </c>
      <c r="AA150" s="241" t="s">
        <v>485</v>
      </c>
      <c r="AB150" s="241">
        <v>15</v>
      </c>
      <c r="AC150" s="241">
        <v>10</v>
      </c>
    </row>
    <row r="151" spans="1:29" s="247" customFormat="1" ht="26.25" customHeight="1">
      <c r="A151" s="394" t="s">
        <v>372</v>
      </c>
      <c r="B151" s="394"/>
      <c r="C151" s="245">
        <v>242190</v>
      </c>
      <c r="D151" s="246">
        <f>SUM(D152:D159)</f>
        <v>1667</v>
      </c>
      <c r="E151" s="246">
        <f t="shared" ref="E151:AC151" si="152">SUM(E152:E159)</f>
        <v>887</v>
      </c>
      <c r="F151" s="246">
        <f t="shared" si="152"/>
        <v>780</v>
      </c>
      <c r="G151" s="246">
        <f t="shared" si="152"/>
        <v>2803</v>
      </c>
      <c r="H151" s="246">
        <f t="shared" si="152"/>
        <v>1518</v>
      </c>
      <c r="I151" s="246">
        <f t="shared" si="152"/>
        <v>1285</v>
      </c>
      <c r="J151" s="246">
        <f t="shared" si="152"/>
        <v>-1136</v>
      </c>
      <c r="K151" s="246">
        <f t="shared" si="152"/>
        <v>-631</v>
      </c>
      <c r="L151" s="246">
        <f t="shared" si="152"/>
        <v>-505</v>
      </c>
      <c r="M151" s="246">
        <f t="shared" si="152"/>
        <v>154</v>
      </c>
      <c r="N151" s="246">
        <f t="shared" si="152"/>
        <v>67</v>
      </c>
      <c r="O151" s="246">
        <f t="shared" si="152"/>
        <v>87</v>
      </c>
      <c r="P151" s="246">
        <f t="shared" si="152"/>
        <v>1</v>
      </c>
      <c r="Q151" s="246">
        <f t="shared" si="152"/>
        <v>1</v>
      </c>
      <c r="R151" s="246">
        <f t="shared" si="152"/>
        <v>0</v>
      </c>
      <c r="S151" s="246">
        <f t="shared" si="152"/>
        <v>0</v>
      </c>
      <c r="T151" s="246">
        <f t="shared" si="152"/>
        <v>0</v>
      </c>
      <c r="U151" s="246">
        <f t="shared" si="152"/>
        <v>0</v>
      </c>
      <c r="V151" s="246">
        <f t="shared" si="152"/>
        <v>2</v>
      </c>
      <c r="W151" s="246">
        <f t="shared" si="152"/>
        <v>2</v>
      </c>
      <c r="X151" s="246">
        <f t="shared" si="152"/>
        <v>0</v>
      </c>
      <c r="Y151" s="246">
        <f t="shared" si="152"/>
        <v>35</v>
      </c>
      <c r="Z151" s="246">
        <f t="shared" si="152"/>
        <v>24</v>
      </c>
      <c r="AA151" s="246">
        <f t="shared" si="152"/>
        <v>11</v>
      </c>
      <c r="AB151" s="246">
        <f t="shared" si="152"/>
        <v>1064</v>
      </c>
      <c r="AC151" s="246">
        <f t="shared" si="152"/>
        <v>584</v>
      </c>
    </row>
    <row r="152" spans="1:29" ht="26.25" customHeight="1">
      <c r="B152" s="252" t="s">
        <v>227</v>
      </c>
      <c r="C152" s="240">
        <v>177910</v>
      </c>
      <c r="D152" s="241">
        <v>1239</v>
      </c>
      <c r="E152" s="241">
        <v>669</v>
      </c>
      <c r="F152" s="241">
        <v>570</v>
      </c>
      <c r="G152" s="241">
        <v>2028</v>
      </c>
      <c r="H152" s="241">
        <v>1089</v>
      </c>
      <c r="I152" s="241">
        <v>939</v>
      </c>
      <c r="J152" s="241">
        <v>-789</v>
      </c>
      <c r="K152" s="241">
        <v>-420</v>
      </c>
      <c r="L152" s="241">
        <v>-369</v>
      </c>
      <c r="M152" s="241">
        <v>115</v>
      </c>
      <c r="N152" s="241">
        <v>50</v>
      </c>
      <c r="O152" s="241">
        <v>65</v>
      </c>
      <c r="P152" s="241" t="s">
        <v>96</v>
      </c>
      <c r="Q152" s="241" t="s">
        <v>96</v>
      </c>
      <c r="R152" s="241" t="s">
        <v>96</v>
      </c>
      <c r="S152" s="241" t="s">
        <v>96</v>
      </c>
      <c r="T152" s="241" t="s">
        <v>96</v>
      </c>
      <c r="U152" s="241" t="s">
        <v>96</v>
      </c>
      <c r="V152" s="241">
        <v>1</v>
      </c>
      <c r="W152" s="241">
        <v>1</v>
      </c>
      <c r="X152" s="241" t="s">
        <v>96</v>
      </c>
      <c r="Y152" s="241">
        <v>26</v>
      </c>
      <c r="Z152" s="241">
        <v>18</v>
      </c>
      <c r="AA152" s="241">
        <v>8</v>
      </c>
      <c r="AB152" s="241">
        <v>824</v>
      </c>
      <c r="AC152" s="241">
        <v>442</v>
      </c>
    </row>
    <row r="153" spans="1:29" ht="26.25" customHeight="1">
      <c r="B153" s="252" t="s">
        <v>373</v>
      </c>
      <c r="C153" s="240">
        <v>20220</v>
      </c>
      <c r="D153" s="241">
        <f>SUM(E153:F153)</f>
        <v>152</v>
      </c>
      <c r="E153" s="241">
        <v>73</v>
      </c>
      <c r="F153" s="241">
        <v>79</v>
      </c>
      <c r="G153" s="241">
        <f>SUM(H153:I153)</f>
        <v>156</v>
      </c>
      <c r="H153" s="241">
        <v>82</v>
      </c>
      <c r="I153" s="241">
        <v>74</v>
      </c>
      <c r="J153" s="241">
        <f t="shared" ref="J153" si="153">D153-G153</f>
        <v>-4</v>
      </c>
      <c r="K153" s="241">
        <f t="shared" ref="K153" si="154">E153-H153</f>
        <v>-9</v>
      </c>
      <c r="L153" s="241">
        <f t="shared" ref="L153" si="155">F153-I153</f>
        <v>5</v>
      </c>
      <c r="M153" s="241">
        <f>SUM(N153:O153)</f>
        <v>13</v>
      </c>
      <c r="N153" s="241">
        <v>4</v>
      </c>
      <c r="O153" s="241">
        <v>9</v>
      </c>
      <c r="P153" s="241" t="s">
        <v>485</v>
      </c>
      <c r="Q153" s="241" t="s">
        <v>485</v>
      </c>
      <c r="R153" s="241" t="s">
        <v>485</v>
      </c>
      <c r="S153" s="241" t="s">
        <v>96</v>
      </c>
      <c r="T153" s="241" t="s">
        <v>96</v>
      </c>
      <c r="U153" s="241" t="s">
        <v>96</v>
      </c>
      <c r="V153" s="241" t="s">
        <v>485</v>
      </c>
      <c r="W153" s="241" t="s">
        <v>485</v>
      </c>
      <c r="X153" s="241" t="s">
        <v>485</v>
      </c>
      <c r="Y153" s="241">
        <v>1</v>
      </c>
      <c r="Z153" s="241" t="s">
        <v>485</v>
      </c>
      <c r="AA153" s="241">
        <v>1</v>
      </c>
      <c r="AB153" s="241">
        <v>97</v>
      </c>
      <c r="AC153" s="241">
        <v>66</v>
      </c>
    </row>
    <row r="154" spans="1:29" ht="26.25" customHeight="1">
      <c r="B154" s="252" t="s">
        <v>374</v>
      </c>
      <c r="C154" s="240">
        <v>10190</v>
      </c>
      <c r="D154" s="241">
        <f t="shared" ref="D154:D159" si="156">SUM(E154:F154)</f>
        <v>64</v>
      </c>
      <c r="E154" s="241">
        <v>35</v>
      </c>
      <c r="F154" s="241">
        <v>29</v>
      </c>
      <c r="G154" s="241">
        <f t="shared" ref="G154:G159" si="157">SUM(H154:I154)</f>
        <v>149</v>
      </c>
      <c r="H154" s="241">
        <v>85</v>
      </c>
      <c r="I154" s="241">
        <v>64</v>
      </c>
      <c r="J154" s="241">
        <f t="shared" ref="J154:J159" si="158">D154-G154</f>
        <v>-85</v>
      </c>
      <c r="K154" s="241">
        <f t="shared" ref="K154:K159" si="159">E154-H154</f>
        <v>-50</v>
      </c>
      <c r="L154" s="241">
        <f t="shared" ref="L154:L159" si="160">F154-I154</f>
        <v>-35</v>
      </c>
      <c r="M154" s="241">
        <f t="shared" ref="M154:M159" si="161">SUM(N154:O154)</f>
        <v>8</v>
      </c>
      <c r="N154" s="241">
        <v>5</v>
      </c>
      <c r="O154" s="241">
        <v>3</v>
      </c>
      <c r="P154" s="241">
        <v>1</v>
      </c>
      <c r="Q154" s="241">
        <v>1</v>
      </c>
      <c r="R154" s="241" t="s">
        <v>485</v>
      </c>
      <c r="S154" s="241" t="s">
        <v>96</v>
      </c>
      <c r="T154" s="241" t="s">
        <v>96</v>
      </c>
      <c r="U154" s="241" t="s">
        <v>96</v>
      </c>
      <c r="V154" s="241" t="s">
        <v>485</v>
      </c>
      <c r="W154" s="241" t="s">
        <v>485</v>
      </c>
      <c r="X154" s="241" t="s">
        <v>485</v>
      </c>
      <c r="Y154" s="241">
        <v>2</v>
      </c>
      <c r="Z154" s="241">
        <v>1</v>
      </c>
      <c r="AA154" s="241">
        <v>1</v>
      </c>
      <c r="AB154" s="241">
        <v>36</v>
      </c>
      <c r="AC154" s="241">
        <v>22</v>
      </c>
    </row>
    <row r="155" spans="1:29" ht="26.25" customHeight="1">
      <c r="B155" s="252" t="s">
        <v>375</v>
      </c>
      <c r="C155" s="240">
        <v>6270</v>
      </c>
      <c r="D155" s="241">
        <f t="shared" si="156"/>
        <v>59</v>
      </c>
      <c r="E155" s="241">
        <v>28</v>
      </c>
      <c r="F155" s="241">
        <v>31</v>
      </c>
      <c r="G155" s="241">
        <f t="shared" si="157"/>
        <v>84</v>
      </c>
      <c r="H155" s="241">
        <v>41</v>
      </c>
      <c r="I155" s="241">
        <v>43</v>
      </c>
      <c r="J155" s="241">
        <f t="shared" si="158"/>
        <v>-25</v>
      </c>
      <c r="K155" s="241">
        <f t="shared" si="159"/>
        <v>-13</v>
      </c>
      <c r="L155" s="241">
        <f t="shared" si="160"/>
        <v>-12</v>
      </c>
      <c r="M155" s="241">
        <f t="shared" si="161"/>
        <v>6</v>
      </c>
      <c r="N155" s="241">
        <v>2</v>
      </c>
      <c r="O155" s="241">
        <v>4</v>
      </c>
      <c r="P155" s="241" t="s">
        <v>485</v>
      </c>
      <c r="Q155" s="241" t="s">
        <v>485</v>
      </c>
      <c r="R155" s="241" t="s">
        <v>485</v>
      </c>
      <c r="S155" s="241" t="s">
        <v>96</v>
      </c>
      <c r="T155" s="241" t="s">
        <v>96</v>
      </c>
      <c r="U155" s="241" t="s">
        <v>96</v>
      </c>
      <c r="V155" s="241" t="s">
        <v>485</v>
      </c>
      <c r="W155" s="241" t="s">
        <v>485</v>
      </c>
      <c r="X155" s="241" t="s">
        <v>485</v>
      </c>
      <c r="Y155" s="241">
        <v>1</v>
      </c>
      <c r="Z155" s="241">
        <v>1</v>
      </c>
      <c r="AA155" s="241" t="s">
        <v>485</v>
      </c>
      <c r="AB155" s="241">
        <v>22</v>
      </c>
      <c r="AC155" s="241">
        <v>12</v>
      </c>
    </row>
    <row r="156" spans="1:29" ht="26.25" customHeight="1">
      <c r="B156" s="252" t="s">
        <v>376</v>
      </c>
      <c r="C156" s="240">
        <v>8110</v>
      </c>
      <c r="D156" s="241">
        <f t="shared" si="156"/>
        <v>65</v>
      </c>
      <c r="E156" s="241">
        <v>34</v>
      </c>
      <c r="F156" s="241">
        <v>31</v>
      </c>
      <c r="G156" s="241">
        <f t="shared" si="157"/>
        <v>93</v>
      </c>
      <c r="H156" s="241">
        <v>51</v>
      </c>
      <c r="I156" s="241">
        <v>42</v>
      </c>
      <c r="J156" s="241">
        <f t="shared" si="158"/>
        <v>-28</v>
      </c>
      <c r="K156" s="241">
        <f t="shared" si="159"/>
        <v>-17</v>
      </c>
      <c r="L156" s="241">
        <f t="shared" si="160"/>
        <v>-11</v>
      </c>
      <c r="M156" s="241">
        <f t="shared" si="161"/>
        <v>5</v>
      </c>
      <c r="N156" s="241">
        <v>3</v>
      </c>
      <c r="O156" s="241">
        <v>2</v>
      </c>
      <c r="P156" s="241" t="s">
        <v>485</v>
      </c>
      <c r="Q156" s="241" t="s">
        <v>485</v>
      </c>
      <c r="R156" s="241" t="s">
        <v>485</v>
      </c>
      <c r="S156" s="241" t="s">
        <v>96</v>
      </c>
      <c r="T156" s="241" t="s">
        <v>96</v>
      </c>
      <c r="U156" s="241" t="s">
        <v>96</v>
      </c>
      <c r="V156" s="241" t="s">
        <v>485</v>
      </c>
      <c r="W156" s="241" t="s">
        <v>485</v>
      </c>
      <c r="X156" s="241" t="s">
        <v>485</v>
      </c>
      <c r="Y156" s="241">
        <v>1</v>
      </c>
      <c r="Z156" s="241">
        <v>1</v>
      </c>
      <c r="AA156" s="241" t="s">
        <v>485</v>
      </c>
      <c r="AB156" s="241">
        <v>23</v>
      </c>
      <c r="AC156" s="241">
        <v>15</v>
      </c>
    </row>
    <row r="157" spans="1:29" ht="26.25" customHeight="1">
      <c r="B157" s="252" t="s">
        <v>377</v>
      </c>
      <c r="C157" s="240">
        <v>8080</v>
      </c>
      <c r="D157" s="241">
        <f t="shared" si="156"/>
        <v>46</v>
      </c>
      <c r="E157" s="241">
        <v>24</v>
      </c>
      <c r="F157" s="241">
        <v>22</v>
      </c>
      <c r="G157" s="241">
        <f t="shared" si="157"/>
        <v>123</v>
      </c>
      <c r="H157" s="241">
        <v>70</v>
      </c>
      <c r="I157" s="241">
        <v>53</v>
      </c>
      <c r="J157" s="241">
        <f t="shared" si="158"/>
        <v>-77</v>
      </c>
      <c r="K157" s="241">
        <f t="shared" si="159"/>
        <v>-46</v>
      </c>
      <c r="L157" s="241">
        <f t="shared" si="160"/>
        <v>-31</v>
      </c>
      <c r="M157" s="241">
        <f t="shared" si="161"/>
        <v>4</v>
      </c>
      <c r="N157" s="241">
        <v>1</v>
      </c>
      <c r="O157" s="241">
        <v>3</v>
      </c>
      <c r="P157" s="241" t="s">
        <v>485</v>
      </c>
      <c r="Q157" s="241" t="s">
        <v>485</v>
      </c>
      <c r="R157" s="241" t="s">
        <v>485</v>
      </c>
      <c r="S157" s="241" t="s">
        <v>96</v>
      </c>
      <c r="T157" s="241" t="s">
        <v>96</v>
      </c>
      <c r="U157" s="241" t="s">
        <v>96</v>
      </c>
      <c r="V157" s="241" t="s">
        <v>485</v>
      </c>
      <c r="W157" s="241" t="s">
        <v>485</v>
      </c>
      <c r="X157" s="241" t="s">
        <v>485</v>
      </c>
      <c r="Y157" s="241" t="s">
        <v>485</v>
      </c>
      <c r="Z157" s="241" t="s">
        <v>485</v>
      </c>
      <c r="AA157" s="241" t="s">
        <v>485</v>
      </c>
      <c r="AB157" s="241">
        <v>25</v>
      </c>
      <c r="AC157" s="241">
        <v>10</v>
      </c>
    </row>
    <row r="158" spans="1:29" ht="26.25" customHeight="1">
      <c r="B158" s="252" t="s">
        <v>378</v>
      </c>
      <c r="C158" s="240">
        <v>2590</v>
      </c>
      <c r="D158" s="241">
        <f t="shared" si="156"/>
        <v>5</v>
      </c>
      <c r="E158" s="241">
        <v>3</v>
      </c>
      <c r="F158" s="241">
        <v>2</v>
      </c>
      <c r="G158" s="241">
        <f t="shared" si="157"/>
        <v>30</v>
      </c>
      <c r="H158" s="241">
        <v>17</v>
      </c>
      <c r="I158" s="241">
        <v>13</v>
      </c>
      <c r="J158" s="241">
        <f t="shared" si="158"/>
        <v>-25</v>
      </c>
      <c r="K158" s="241">
        <f t="shared" si="159"/>
        <v>-14</v>
      </c>
      <c r="L158" s="241">
        <f t="shared" si="160"/>
        <v>-11</v>
      </c>
      <c r="M158" s="241">
        <f t="shared" si="161"/>
        <v>1</v>
      </c>
      <c r="N158" s="241">
        <v>1</v>
      </c>
      <c r="O158" s="241"/>
      <c r="P158" s="241" t="s">
        <v>486</v>
      </c>
      <c r="Q158" s="241" t="s">
        <v>486</v>
      </c>
      <c r="R158" s="241" t="s">
        <v>486</v>
      </c>
      <c r="S158" s="241" t="s">
        <v>96</v>
      </c>
      <c r="T158" s="241" t="s">
        <v>96</v>
      </c>
      <c r="U158" s="241" t="s">
        <v>96</v>
      </c>
      <c r="V158" s="241" t="s">
        <v>486</v>
      </c>
      <c r="W158" s="241" t="s">
        <v>486</v>
      </c>
      <c r="X158" s="241" t="s">
        <v>486</v>
      </c>
      <c r="Y158" s="241" t="s">
        <v>486</v>
      </c>
      <c r="Z158" s="241" t="s">
        <v>486</v>
      </c>
      <c r="AA158" s="241" t="s">
        <v>486</v>
      </c>
      <c r="AB158" s="241">
        <v>8</v>
      </c>
      <c r="AC158" s="241">
        <v>4</v>
      </c>
    </row>
    <row r="159" spans="1:29" ht="26.25" customHeight="1">
      <c r="B159" s="252" t="s">
        <v>379</v>
      </c>
      <c r="C159" s="240">
        <v>8820</v>
      </c>
      <c r="D159" s="241">
        <f t="shared" si="156"/>
        <v>37</v>
      </c>
      <c r="E159" s="241">
        <v>21</v>
      </c>
      <c r="F159" s="241">
        <v>16</v>
      </c>
      <c r="G159" s="241">
        <f t="shared" si="157"/>
        <v>140</v>
      </c>
      <c r="H159" s="241">
        <v>83</v>
      </c>
      <c r="I159" s="241">
        <v>57</v>
      </c>
      <c r="J159" s="241">
        <f t="shared" si="158"/>
        <v>-103</v>
      </c>
      <c r="K159" s="241">
        <f t="shared" si="159"/>
        <v>-62</v>
      </c>
      <c r="L159" s="241">
        <f t="shared" si="160"/>
        <v>-41</v>
      </c>
      <c r="M159" s="241">
        <f t="shared" si="161"/>
        <v>2</v>
      </c>
      <c r="N159" s="241">
        <v>1</v>
      </c>
      <c r="O159" s="241">
        <v>1</v>
      </c>
      <c r="P159" s="241" t="s">
        <v>485</v>
      </c>
      <c r="Q159" s="241" t="s">
        <v>485</v>
      </c>
      <c r="R159" s="241" t="s">
        <v>485</v>
      </c>
      <c r="S159" s="241" t="s">
        <v>96</v>
      </c>
      <c r="T159" s="241" t="s">
        <v>96</v>
      </c>
      <c r="U159" s="241" t="s">
        <v>96</v>
      </c>
      <c r="V159" s="241">
        <v>1</v>
      </c>
      <c r="W159" s="241">
        <v>1</v>
      </c>
      <c r="X159" s="241" t="s">
        <v>485</v>
      </c>
      <c r="Y159" s="241">
        <v>4</v>
      </c>
      <c r="Z159" s="241">
        <v>3</v>
      </c>
      <c r="AA159" s="241">
        <v>1</v>
      </c>
      <c r="AB159" s="241">
        <v>29</v>
      </c>
      <c r="AC159" s="241">
        <v>13</v>
      </c>
    </row>
    <row r="160" spans="1:29" s="251" customFormat="1" ht="26.25" customHeight="1">
      <c r="A160" s="404" t="s">
        <v>380</v>
      </c>
      <c r="B160" s="404"/>
      <c r="C160" s="249">
        <v>28050</v>
      </c>
      <c r="D160" s="250">
        <v>194</v>
      </c>
      <c r="E160" s="250">
        <v>92</v>
      </c>
      <c r="F160" s="250">
        <v>102</v>
      </c>
      <c r="G160" s="250">
        <v>342</v>
      </c>
      <c r="H160" s="250">
        <v>192</v>
      </c>
      <c r="I160" s="250">
        <v>150</v>
      </c>
      <c r="J160" s="250">
        <v>-148</v>
      </c>
      <c r="K160" s="250">
        <v>-100</v>
      </c>
      <c r="L160" s="250">
        <v>-48</v>
      </c>
      <c r="M160" s="250">
        <v>26</v>
      </c>
      <c r="N160" s="250">
        <v>8</v>
      </c>
      <c r="O160" s="250">
        <v>18</v>
      </c>
      <c r="P160" s="250" t="s">
        <v>96</v>
      </c>
      <c r="Q160" s="250" t="s">
        <v>96</v>
      </c>
      <c r="R160" s="250" t="s">
        <v>96</v>
      </c>
      <c r="S160" s="250" t="s">
        <v>96</v>
      </c>
      <c r="T160" s="250" t="s">
        <v>96</v>
      </c>
      <c r="U160" s="250" t="s">
        <v>96</v>
      </c>
      <c r="V160" s="250">
        <v>1</v>
      </c>
      <c r="W160" s="250">
        <v>1</v>
      </c>
      <c r="X160" s="250" t="s">
        <v>96</v>
      </c>
      <c r="Y160" s="250">
        <v>8</v>
      </c>
      <c r="Z160" s="250">
        <v>6</v>
      </c>
      <c r="AA160" s="250">
        <v>2</v>
      </c>
      <c r="AB160" s="250">
        <v>135</v>
      </c>
      <c r="AC160" s="250">
        <v>60</v>
      </c>
    </row>
    <row r="161" spans="1:29" ht="26.25" customHeight="1">
      <c r="B161" s="252" t="s">
        <v>244</v>
      </c>
      <c r="C161" s="240">
        <v>28050</v>
      </c>
      <c r="D161" s="241">
        <v>194</v>
      </c>
      <c r="E161" s="241">
        <v>92</v>
      </c>
      <c r="F161" s="241">
        <v>102</v>
      </c>
      <c r="G161" s="241">
        <v>342</v>
      </c>
      <c r="H161" s="241">
        <v>192</v>
      </c>
      <c r="I161" s="241">
        <v>150</v>
      </c>
      <c r="J161" s="241">
        <v>-148</v>
      </c>
      <c r="K161" s="241">
        <v>-100</v>
      </c>
      <c r="L161" s="241">
        <v>-48</v>
      </c>
      <c r="M161" s="241">
        <v>26</v>
      </c>
      <c r="N161" s="241">
        <v>8</v>
      </c>
      <c r="O161" s="241">
        <v>18</v>
      </c>
      <c r="P161" s="241" t="s">
        <v>96</v>
      </c>
      <c r="Q161" s="241" t="s">
        <v>96</v>
      </c>
      <c r="R161" s="241" t="s">
        <v>96</v>
      </c>
      <c r="S161" s="241" t="s">
        <v>96</v>
      </c>
      <c r="T161" s="241" t="s">
        <v>96</v>
      </c>
      <c r="U161" s="241" t="s">
        <v>96</v>
      </c>
      <c r="V161" s="241">
        <v>1</v>
      </c>
      <c r="W161" s="241">
        <v>1</v>
      </c>
      <c r="X161" s="241" t="s">
        <v>96</v>
      </c>
      <c r="Y161" s="241">
        <v>8</v>
      </c>
      <c r="Z161" s="241">
        <v>6</v>
      </c>
      <c r="AA161" s="241">
        <v>2</v>
      </c>
      <c r="AB161" s="241">
        <v>135</v>
      </c>
      <c r="AC161" s="241">
        <v>60</v>
      </c>
    </row>
    <row r="162" spans="1:29" s="251" customFormat="1" ht="26.25" customHeight="1">
      <c r="A162" s="404" t="s">
        <v>381</v>
      </c>
      <c r="B162" s="404"/>
      <c r="C162" s="249">
        <v>50810</v>
      </c>
      <c r="D162" s="250">
        <f>SUM(D163:D166)</f>
        <v>533</v>
      </c>
      <c r="E162" s="250">
        <f t="shared" ref="E162:AC162" si="162">SUM(E163:E166)</f>
        <v>266</v>
      </c>
      <c r="F162" s="250">
        <f t="shared" si="162"/>
        <v>267</v>
      </c>
      <c r="G162" s="250">
        <f t="shared" si="162"/>
        <v>488</v>
      </c>
      <c r="H162" s="250">
        <f t="shared" si="162"/>
        <v>257</v>
      </c>
      <c r="I162" s="250">
        <f t="shared" si="162"/>
        <v>231</v>
      </c>
      <c r="J162" s="250">
        <f t="shared" si="162"/>
        <v>45</v>
      </c>
      <c r="K162" s="250">
        <f t="shared" si="162"/>
        <v>9</v>
      </c>
      <c r="L162" s="250">
        <f t="shared" si="162"/>
        <v>36</v>
      </c>
      <c r="M162" s="250">
        <f t="shared" si="162"/>
        <v>49</v>
      </c>
      <c r="N162" s="250">
        <f t="shared" si="162"/>
        <v>28</v>
      </c>
      <c r="O162" s="250">
        <f t="shared" si="162"/>
        <v>21</v>
      </c>
      <c r="P162" s="250">
        <f t="shared" si="162"/>
        <v>2</v>
      </c>
      <c r="Q162" s="250">
        <f t="shared" si="162"/>
        <v>1</v>
      </c>
      <c r="R162" s="250">
        <f t="shared" si="162"/>
        <v>1</v>
      </c>
      <c r="S162" s="250">
        <f t="shared" si="162"/>
        <v>1</v>
      </c>
      <c r="T162" s="250">
        <f t="shared" si="162"/>
        <v>0</v>
      </c>
      <c r="U162" s="250">
        <f t="shared" si="162"/>
        <v>1</v>
      </c>
      <c r="V162" s="250">
        <f t="shared" si="162"/>
        <v>3</v>
      </c>
      <c r="W162" s="250">
        <f t="shared" si="162"/>
        <v>3</v>
      </c>
      <c r="X162" s="250">
        <f t="shared" si="162"/>
        <v>0</v>
      </c>
      <c r="Y162" s="250">
        <f t="shared" si="162"/>
        <v>10</v>
      </c>
      <c r="Z162" s="250">
        <f t="shared" si="162"/>
        <v>5</v>
      </c>
      <c r="AA162" s="250">
        <f t="shared" si="162"/>
        <v>5</v>
      </c>
      <c r="AB162" s="250">
        <f t="shared" si="162"/>
        <v>289</v>
      </c>
      <c r="AC162" s="250">
        <f t="shared" si="162"/>
        <v>117</v>
      </c>
    </row>
    <row r="163" spans="1:29" ht="26.25" customHeight="1">
      <c r="B163" s="252" t="s">
        <v>382</v>
      </c>
      <c r="C163" s="240">
        <v>15550</v>
      </c>
      <c r="D163" s="241">
        <f>SUM(E163:F163)</f>
        <v>169</v>
      </c>
      <c r="E163" s="241">
        <v>91</v>
      </c>
      <c r="F163" s="241">
        <v>78</v>
      </c>
      <c r="G163" s="241">
        <f>SUM(H163:I163)</f>
        <v>164</v>
      </c>
      <c r="H163" s="241">
        <v>93</v>
      </c>
      <c r="I163" s="241">
        <v>71</v>
      </c>
      <c r="J163" s="241">
        <f t="shared" ref="J163" si="163">D163-G163</f>
        <v>5</v>
      </c>
      <c r="K163" s="241">
        <f t="shared" ref="K163" si="164">E163-H163</f>
        <v>-2</v>
      </c>
      <c r="L163" s="241">
        <f t="shared" ref="L163" si="165">F163-I163</f>
        <v>7</v>
      </c>
      <c r="M163" s="241">
        <f>SUM(N163:O163)</f>
        <v>13</v>
      </c>
      <c r="N163" s="241">
        <v>9</v>
      </c>
      <c r="O163" s="241">
        <v>4</v>
      </c>
      <c r="P163" s="241" t="s">
        <v>485</v>
      </c>
      <c r="Q163" s="241" t="s">
        <v>485</v>
      </c>
      <c r="R163" s="241" t="s">
        <v>485</v>
      </c>
      <c r="S163" s="241" t="s">
        <v>485</v>
      </c>
      <c r="T163" s="241" t="s">
        <v>485</v>
      </c>
      <c r="U163" s="241" t="s">
        <v>485</v>
      </c>
      <c r="V163" s="241">
        <v>2</v>
      </c>
      <c r="W163" s="241">
        <v>2</v>
      </c>
      <c r="X163" s="241" t="s">
        <v>485</v>
      </c>
      <c r="Y163" s="241">
        <v>3</v>
      </c>
      <c r="Z163" s="241">
        <v>2</v>
      </c>
      <c r="AA163" s="241">
        <v>1</v>
      </c>
      <c r="AB163" s="241">
        <v>78</v>
      </c>
      <c r="AC163" s="241">
        <v>33</v>
      </c>
    </row>
    <row r="164" spans="1:29" ht="26.25" customHeight="1">
      <c r="B164" s="252" t="s">
        <v>383</v>
      </c>
      <c r="C164" s="240">
        <v>24010</v>
      </c>
      <c r="D164" s="241">
        <f t="shared" ref="D164:D166" si="166">SUM(E164:F164)</f>
        <v>270</v>
      </c>
      <c r="E164" s="241">
        <v>130</v>
      </c>
      <c r="F164" s="241">
        <v>140</v>
      </c>
      <c r="G164" s="241">
        <f t="shared" ref="G164:G166" si="167">SUM(H164:I164)</f>
        <v>189</v>
      </c>
      <c r="H164" s="241">
        <v>104</v>
      </c>
      <c r="I164" s="241">
        <v>85</v>
      </c>
      <c r="J164" s="241">
        <f t="shared" ref="J164:J166" si="168">D164-G164</f>
        <v>81</v>
      </c>
      <c r="K164" s="241">
        <f t="shared" ref="K164:K166" si="169">E164-H164</f>
        <v>26</v>
      </c>
      <c r="L164" s="241">
        <f t="shared" ref="L164:L166" si="170">F164-I164</f>
        <v>55</v>
      </c>
      <c r="M164" s="241">
        <f t="shared" ref="M164:M166" si="171">SUM(N164:O164)</f>
        <v>32</v>
      </c>
      <c r="N164" s="241">
        <v>18</v>
      </c>
      <c r="O164" s="241">
        <v>14</v>
      </c>
      <c r="P164" s="241">
        <v>1</v>
      </c>
      <c r="Q164" s="241" t="s">
        <v>485</v>
      </c>
      <c r="R164" s="241">
        <v>1</v>
      </c>
      <c r="S164" s="241">
        <v>1</v>
      </c>
      <c r="T164" s="241" t="s">
        <v>485</v>
      </c>
      <c r="U164" s="241">
        <v>1</v>
      </c>
      <c r="V164" s="241">
        <v>1</v>
      </c>
      <c r="W164" s="241">
        <v>1</v>
      </c>
      <c r="X164" s="241" t="s">
        <v>485</v>
      </c>
      <c r="Y164" s="241">
        <v>5</v>
      </c>
      <c r="Z164" s="241">
        <v>3</v>
      </c>
      <c r="AA164" s="241">
        <v>2</v>
      </c>
      <c r="AB164" s="241">
        <v>153</v>
      </c>
      <c r="AC164" s="241">
        <v>57</v>
      </c>
    </row>
    <row r="165" spans="1:29" ht="26.25" customHeight="1">
      <c r="B165" s="252" t="s">
        <v>384</v>
      </c>
      <c r="C165" s="240">
        <v>5490</v>
      </c>
      <c r="D165" s="241">
        <f t="shared" si="166"/>
        <v>40</v>
      </c>
      <c r="E165" s="241">
        <v>20</v>
      </c>
      <c r="F165" s="241">
        <v>20</v>
      </c>
      <c r="G165" s="241">
        <f t="shared" si="167"/>
        <v>77</v>
      </c>
      <c r="H165" s="241">
        <v>36</v>
      </c>
      <c r="I165" s="241">
        <v>41</v>
      </c>
      <c r="J165" s="241">
        <f t="shared" si="168"/>
        <v>-37</v>
      </c>
      <c r="K165" s="241">
        <f t="shared" si="169"/>
        <v>-16</v>
      </c>
      <c r="L165" s="241">
        <f t="shared" si="170"/>
        <v>-21</v>
      </c>
      <c r="M165" s="241">
        <f t="shared" si="171"/>
        <v>0</v>
      </c>
      <c r="N165" s="241" t="s">
        <v>485</v>
      </c>
      <c r="O165" s="241" t="s">
        <v>485</v>
      </c>
      <c r="P165" s="241">
        <v>1</v>
      </c>
      <c r="Q165" s="241">
        <v>1</v>
      </c>
      <c r="R165" s="241" t="s">
        <v>485</v>
      </c>
      <c r="S165" s="241" t="s">
        <v>485</v>
      </c>
      <c r="T165" s="241" t="s">
        <v>485</v>
      </c>
      <c r="U165" s="241" t="s">
        <v>485</v>
      </c>
      <c r="V165" s="241" t="s">
        <v>485</v>
      </c>
      <c r="W165" s="241" t="s">
        <v>485</v>
      </c>
      <c r="X165" s="241" t="s">
        <v>485</v>
      </c>
      <c r="Y165" s="241" t="s">
        <v>485</v>
      </c>
      <c r="Z165" s="241" t="s">
        <v>485</v>
      </c>
      <c r="AA165" s="241" t="s">
        <v>485</v>
      </c>
      <c r="AB165" s="241">
        <v>32</v>
      </c>
      <c r="AC165" s="241">
        <v>15</v>
      </c>
    </row>
    <row r="166" spans="1:29" ht="26.25" customHeight="1">
      <c r="B166" s="252" t="s">
        <v>385</v>
      </c>
      <c r="C166" s="240">
        <v>5760</v>
      </c>
      <c r="D166" s="241">
        <f t="shared" si="166"/>
        <v>54</v>
      </c>
      <c r="E166" s="241">
        <v>25</v>
      </c>
      <c r="F166" s="241">
        <v>29</v>
      </c>
      <c r="G166" s="241">
        <f t="shared" si="167"/>
        <v>58</v>
      </c>
      <c r="H166" s="241">
        <v>24</v>
      </c>
      <c r="I166" s="241">
        <v>34</v>
      </c>
      <c r="J166" s="241">
        <f t="shared" si="168"/>
        <v>-4</v>
      </c>
      <c r="K166" s="241">
        <f t="shared" si="169"/>
        <v>1</v>
      </c>
      <c r="L166" s="241">
        <f t="shared" si="170"/>
        <v>-5</v>
      </c>
      <c r="M166" s="241">
        <f t="shared" si="171"/>
        <v>4</v>
      </c>
      <c r="N166" s="241">
        <v>1</v>
      </c>
      <c r="O166" s="241">
        <v>3</v>
      </c>
      <c r="P166" s="241" t="s">
        <v>485</v>
      </c>
      <c r="Q166" s="241" t="s">
        <v>485</v>
      </c>
      <c r="R166" s="241" t="s">
        <v>485</v>
      </c>
      <c r="S166" s="241" t="s">
        <v>485</v>
      </c>
      <c r="T166" s="241" t="s">
        <v>485</v>
      </c>
      <c r="U166" s="241" t="s">
        <v>485</v>
      </c>
      <c r="V166" s="241" t="s">
        <v>485</v>
      </c>
      <c r="W166" s="241" t="s">
        <v>485</v>
      </c>
      <c r="X166" s="241" t="s">
        <v>485</v>
      </c>
      <c r="Y166" s="241">
        <v>2</v>
      </c>
      <c r="Z166" s="241" t="s">
        <v>485</v>
      </c>
      <c r="AA166" s="241">
        <v>2</v>
      </c>
      <c r="AB166" s="241">
        <v>26</v>
      </c>
      <c r="AC166" s="241">
        <v>12</v>
      </c>
    </row>
    <row r="167" spans="1:29" s="251" customFormat="1" ht="26.25" customHeight="1">
      <c r="A167" s="404" t="s">
        <v>386</v>
      </c>
      <c r="B167" s="404"/>
      <c r="C167" s="249">
        <v>70220</v>
      </c>
      <c r="D167" s="250">
        <f>SUM(D168:D172)</f>
        <v>525</v>
      </c>
      <c r="E167" s="250">
        <f t="shared" ref="E167:AC167" si="172">SUM(E168:E172)</f>
        <v>264</v>
      </c>
      <c r="F167" s="250">
        <f t="shared" si="172"/>
        <v>261</v>
      </c>
      <c r="G167" s="250">
        <f t="shared" si="172"/>
        <v>787</v>
      </c>
      <c r="H167" s="250">
        <f t="shared" si="172"/>
        <v>401</v>
      </c>
      <c r="I167" s="250">
        <f t="shared" si="172"/>
        <v>386</v>
      </c>
      <c r="J167" s="250">
        <f t="shared" si="172"/>
        <v>-262</v>
      </c>
      <c r="K167" s="250">
        <f t="shared" si="172"/>
        <v>-137</v>
      </c>
      <c r="L167" s="250">
        <f t="shared" si="172"/>
        <v>-125</v>
      </c>
      <c r="M167" s="250">
        <f t="shared" si="172"/>
        <v>53</v>
      </c>
      <c r="N167" s="250">
        <f t="shared" si="172"/>
        <v>25</v>
      </c>
      <c r="O167" s="250">
        <f t="shared" si="172"/>
        <v>28</v>
      </c>
      <c r="P167" s="250">
        <f t="shared" si="172"/>
        <v>0</v>
      </c>
      <c r="Q167" s="250">
        <f t="shared" si="172"/>
        <v>0</v>
      </c>
      <c r="R167" s="250">
        <f t="shared" si="172"/>
        <v>0</v>
      </c>
      <c r="S167" s="250">
        <f t="shared" si="172"/>
        <v>0</v>
      </c>
      <c r="T167" s="250">
        <f t="shared" si="172"/>
        <v>0</v>
      </c>
      <c r="U167" s="250">
        <f t="shared" si="172"/>
        <v>0</v>
      </c>
      <c r="V167" s="250">
        <f t="shared" si="172"/>
        <v>1</v>
      </c>
      <c r="W167" s="250">
        <f t="shared" si="172"/>
        <v>1</v>
      </c>
      <c r="X167" s="250">
        <f t="shared" si="172"/>
        <v>0</v>
      </c>
      <c r="Y167" s="250">
        <f t="shared" si="172"/>
        <v>13</v>
      </c>
      <c r="Z167" s="250">
        <f t="shared" si="172"/>
        <v>10</v>
      </c>
      <c r="AA167" s="250">
        <f t="shared" si="172"/>
        <v>3</v>
      </c>
      <c r="AB167" s="250">
        <f t="shared" si="172"/>
        <v>297</v>
      </c>
      <c r="AC167" s="250">
        <f t="shared" si="172"/>
        <v>129</v>
      </c>
    </row>
    <row r="168" spans="1:29" ht="26.25" customHeight="1">
      <c r="B168" s="252" t="s">
        <v>232</v>
      </c>
      <c r="C168" s="240">
        <v>40040</v>
      </c>
      <c r="D168" s="241">
        <f>SUM(E168:F168)</f>
        <v>293</v>
      </c>
      <c r="E168" s="241">
        <v>147</v>
      </c>
      <c r="F168" s="241">
        <v>146</v>
      </c>
      <c r="G168" s="241">
        <v>419</v>
      </c>
      <c r="H168" s="241">
        <v>219</v>
      </c>
      <c r="I168" s="241">
        <v>200</v>
      </c>
      <c r="J168" s="241">
        <v>-126</v>
      </c>
      <c r="K168" s="241">
        <v>-72</v>
      </c>
      <c r="L168" s="241">
        <v>-54</v>
      </c>
      <c r="M168" s="241">
        <v>39</v>
      </c>
      <c r="N168" s="241">
        <v>16</v>
      </c>
      <c r="O168" s="241">
        <v>23</v>
      </c>
      <c r="P168" s="241" t="s">
        <v>96</v>
      </c>
      <c r="Q168" s="241" t="s">
        <v>96</v>
      </c>
      <c r="R168" s="241" t="s">
        <v>96</v>
      </c>
      <c r="S168" s="241" t="s">
        <v>96</v>
      </c>
      <c r="T168" s="241" t="s">
        <v>96</v>
      </c>
      <c r="U168" s="241" t="s">
        <v>96</v>
      </c>
      <c r="V168" s="241">
        <v>1</v>
      </c>
      <c r="W168" s="241">
        <v>1</v>
      </c>
      <c r="X168" s="241" t="s">
        <v>96</v>
      </c>
      <c r="Y168" s="241">
        <v>11</v>
      </c>
      <c r="Z168" s="241">
        <v>9</v>
      </c>
      <c r="AA168" s="241">
        <v>2</v>
      </c>
      <c r="AB168" s="241">
        <v>164</v>
      </c>
      <c r="AC168" s="241">
        <v>77</v>
      </c>
    </row>
    <row r="169" spans="1:29" ht="26.25" customHeight="1">
      <c r="B169" s="252" t="s">
        <v>387</v>
      </c>
      <c r="C169" s="240">
        <v>12800</v>
      </c>
      <c r="D169" s="241">
        <f t="shared" ref="D169:D172" si="173">SUM(E169:F169)</f>
        <v>97</v>
      </c>
      <c r="E169" s="241">
        <v>46</v>
      </c>
      <c r="F169" s="241">
        <v>51</v>
      </c>
      <c r="G169" s="241">
        <f>SUM(H169:I169)</f>
        <v>136</v>
      </c>
      <c r="H169" s="241">
        <v>74</v>
      </c>
      <c r="I169" s="241">
        <v>62</v>
      </c>
      <c r="J169" s="241">
        <f t="shared" ref="J169" si="174">D169-G169</f>
        <v>-39</v>
      </c>
      <c r="K169" s="241">
        <f t="shared" ref="K169" si="175">E169-H169</f>
        <v>-28</v>
      </c>
      <c r="L169" s="241">
        <f t="shared" ref="L169" si="176">F169-I169</f>
        <v>-11</v>
      </c>
      <c r="M169" s="241">
        <f>SUM(N169:O169)</f>
        <v>9</v>
      </c>
      <c r="N169" s="241">
        <v>5</v>
      </c>
      <c r="O169" s="241">
        <v>4</v>
      </c>
      <c r="P169" s="241" t="s">
        <v>485</v>
      </c>
      <c r="Q169" s="241" t="s">
        <v>485</v>
      </c>
      <c r="R169" s="241" t="s">
        <v>485</v>
      </c>
      <c r="S169" s="241" t="s">
        <v>96</v>
      </c>
      <c r="T169" s="241" t="s">
        <v>96</v>
      </c>
      <c r="U169" s="241" t="s">
        <v>96</v>
      </c>
      <c r="V169" s="241" t="s">
        <v>485</v>
      </c>
      <c r="W169" s="241" t="s">
        <v>485</v>
      </c>
      <c r="X169" s="241" t="s">
        <v>485</v>
      </c>
      <c r="Y169" s="241">
        <v>1</v>
      </c>
      <c r="Z169" s="241">
        <v>1</v>
      </c>
      <c r="AA169" s="241" t="s">
        <v>485</v>
      </c>
      <c r="AB169" s="241">
        <v>60</v>
      </c>
      <c r="AC169" s="241">
        <v>26</v>
      </c>
    </row>
    <row r="170" spans="1:29" ht="26.25" customHeight="1">
      <c r="B170" s="252" t="s">
        <v>388</v>
      </c>
      <c r="C170" s="240">
        <v>4430</v>
      </c>
      <c r="D170" s="241">
        <f t="shared" si="173"/>
        <v>40</v>
      </c>
      <c r="E170" s="241">
        <v>23</v>
      </c>
      <c r="F170" s="241">
        <v>17</v>
      </c>
      <c r="G170" s="241">
        <f t="shared" ref="G170:G172" si="177">SUM(H170:I170)</f>
        <v>53</v>
      </c>
      <c r="H170" s="241">
        <v>20</v>
      </c>
      <c r="I170" s="241">
        <v>33</v>
      </c>
      <c r="J170" s="241">
        <f t="shared" ref="J170:J172" si="178">D170-G170</f>
        <v>-13</v>
      </c>
      <c r="K170" s="241">
        <f t="shared" ref="K170:K172" si="179">E170-H170</f>
        <v>3</v>
      </c>
      <c r="L170" s="241">
        <f t="shared" ref="L170:L172" si="180">F170-I170</f>
        <v>-16</v>
      </c>
      <c r="M170" s="241">
        <f t="shared" ref="M170:M171" si="181">SUM(N170:O170)</f>
        <v>2</v>
      </c>
      <c r="N170" s="241">
        <v>2</v>
      </c>
      <c r="O170" s="241" t="s">
        <v>485</v>
      </c>
      <c r="P170" s="241" t="s">
        <v>485</v>
      </c>
      <c r="Q170" s="241" t="s">
        <v>485</v>
      </c>
      <c r="R170" s="241" t="s">
        <v>485</v>
      </c>
      <c r="S170" s="241" t="s">
        <v>96</v>
      </c>
      <c r="T170" s="241" t="s">
        <v>96</v>
      </c>
      <c r="U170" s="241" t="s">
        <v>96</v>
      </c>
      <c r="V170" s="241" t="s">
        <v>485</v>
      </c>
      <c r="W170" s="241" t="s">
        <v>485</v>
      </c>
      <c r="X170" s="241" t="s">
        <v>485</v>
      </c>
      <c r="Y170" s="241" t="s">
        <v>485</v>
      </c>
      <c r="Z170" s="241" t="s">
        <v>485</v>
      </c>
      <c r="AA170" s="241" t="s">
        <v>485</v>
      </c>
      <c r="AB170" s="241">
        <v>19</v>
      </c>
      <c r="AC170" s="241">
        <v>5</v>
      </c>
    </row>
    <row r="171" spans="1:29" ht="26.25" customHeight="1">
      <c r="B171" s="252" t="s">
        <v>389</v>
      </c>
      <c r="C171" s="240">
        <v>5210</v>
      </c>
      <c r="D171" s="241">
        <f t="shared" si="173"/>
        <v>38</v>
      </c>
      <c r="E171" s="241">
        <v>22</v>
      </c>
      <c r="F171" s="241">
        <v>16</v>
      </c>
      <c r="G171" s="241">
        <f t="shared" si="177"/>
        <v>82</v>
      </c>
      <c r="H171" s="241">
        <v>40</v>
      </c>
      <c r="I171" s="241">
        <v>42</v>
      </c>
      <c r="J171" s="241">
        <f t="shared" si="178"/>
        <v>-44</v>
      </c>
      <c r="K171" s="241">
        <f t="shared" si="179"/>
        <v>-18</v>
      </c>
      <c r="L171" s="241">
        <f t="shared" si="180"/>
        <v>-26</v>
      </c>
      <c r="M171" s="241">
        <f t="shared" si="181"/>
        <v>3</v>
      </c>
      <c r="N171" s="241">
        <v>2</v>
      </c>
      <c r="O171" s="241">
        <v>1</v>
      </c>
      <c r="P171" s="241" t="s">
        <v>485</v>
      </c>
      <c r="Q171" s="241" t="s">
        <v>485</v>
      </c>
      <c r="R171" s="241" t="s">
        <v>485</v>
      </c>
      <c r="S171" s="241" t="s">
        <v>96</v>
      </c>
      <c r="T171" s="241" t="s">
        <v>96</v>
      </c>
      <c r="U171" s="241" t="s">
        <v>96</v>
      </c>
      <c r="V171" s="241" t="s">
        <v>485</v>
      </c>
      <c r="W171" s="241" t="s">
        <v>485</v>
      </c>
      <c r="X171" s="241" t="s">
        <v>485</v>
      </c>
      <c r="Y171" s="241">
        <v>1</v>
      </c>
      <c r="Z171" s="241" t="s">
        <v>485</v>
      </c>
      <c r="AA171" s="241">
        <v>1</v>
      </c>
      <c r="AB171" s="241">
        <v>25</v>
      </c>
      <c r="AC171" s="241">
        <v>8</v>
      </c>
    </row>
    <row r="172" spans="1:29" ht="26.25" customHeight="1">
      <c r="B172" s="252" t="s">
        <v>390</v>
      </c>
      <c r="C172" s="240">
        <v>7740</v>
      </c>
      <c r="D172" s="241">
        <f t="shared" si="173"/>
        <v>57</v>
      </c>
      <c r="E172" s="241">
        <v>26</v>
      </c>
      <c r="F172" s="241">
        <v>31</v>
      </c>
      <c r="G172" s="241">
        <f t="shared" si="177"/>
        <v>97</v>
      </c>
      <c r="H172" s="241">
        <v>48</v>
      </c>
      <c r="I172" s="241">
        <v>49</v>
      </c>
      <c r="J172" s="241">
        <f t="shared" si="178"/>
        <v>-40</v>
      </c>
      <c r="K172" s="241">
        <f t="shared" si="179"/>
        <v>-22</v>
      </c>
      <c r="L172" s="241">
        <f t="shared" si="180"/>
        <v>-18</v>
      </c>
      <c r="M172" s="241" t="s">
        <v>485</v>
      </c>
      <c r="N172" s="241" t="s">
        <v>485</v>
      </c>
      <c r="O172" s="241" t="s">
        <v>485</v>
      </c>
      <c r="P172" s="241" t="s">
        <v>485</v>
      </c>
      <c r="Q172" s="241" t="s">
        <v>485</v>
      </c>
      <c r="R172" s="241" t="s">
        <v>485</v>
      </c>
      <c r="S172" s="241" t="s">
        <v>96</v>
      </c>
      <c r="T172" s="241" t="s">
        <v>96</v>
      </c>
      <c r="U172" s="241" t="s">
        <v>96</v>
      </c>
      <c r="V172" s="241" t="s">
        <v>485</v>
      </c>
      <c r="W172" s="241" t="s">
        <v>485</v>
      </c>
      <c r="X172" s="241" t="s">
        <v>485</v>
      </c>
      <c r="Y172" s="241" t="s">
        <v>485</v>
      </c>
      <c r="Z172" s="241" t="s">
        <v>485</v>
      </c>
      <c r="AA172" s="241" t="s">
        <v>485</v>
      </c>
      <c r="AB172" s="241">
        <v>29</v>
      </c>
      <c r="AC172" s="241">
        <v>13</v>
      </c>
    </row>
    <row r="173" spans="1:29" s="251" customFormat="1" ht="26.25" customHeight="1">
      <c r="A173" s="404" t="s">
        <v>391</v>
      </c>
      <c r="B173" s="404"/>
      <c r="C173" s="249">
        <v>159170</v>
      </c>
      <c r="D173" s="250">
        <f>SUM(D174:D178)</f>
        <v>1180</v>
      </c>
      <c r="E173" s="250">
        <f t="shared" ref="E173:AC173" si="182">SUM(E174:E178)</f>
        <v>595</v>
      </c>
      <c r="F173" s="250">
        <f t="shared" si="182"/>
        <v>585</v>
      </c>
      <c r="G173" s="250">
        <f t="shared" si="182"/>
        <v>1860</v>
      </c>
      <c r="H173" s="250">
        <f t="shared" si="182"/>
        <v>1006</v>
      </c>
      <c r="I173" s="250">
        <f t="shared" si="182"/>
        <v>854</v>
      </c>
      <c r="J173" s="250">
        <f t="shared" si="182"/>
        <v>-680</v>
      </c>
      <c r="K173" s="250">
        <f t="shared" si="182"/>
        <v>-411</v>
      </c>
      <c r="L173" s="250">
        <f t="shared" si="182"/>
        <v>-269</v>
      </c>
      <c r="M173" s="250">
        <f t="shared" si="182"/>
        <v>138</v>
      </c>
      <c r="N173" s="250">
        <f t="shared" si="182"/>
        <v>67</v>
      </c>
      <c r="O173" s="250">
        <f t="shared" si="182"/>
        <v>71</v>
      </c>
      <c r="P173" s="250">
        <f t="shared" si="182"/>
        <v>3</v>
      </c>
      <c r="Q173" s="250">
        <f t="shared" si="182"/>
        <v>1</v>
      </c>
      <c r="R173" s="250">
        <f t="shared" si="182"/>
        <v>2</v>
      </c>
      <c r="S173" s="250">
        <f t="shared" si="182"/>
        <v>3</v>
      </c>
      <c r="T173" s="250">
        <f t="shared" si="182"/>
        <v>1</v>
      </c>
      <c r="U173" s="250">
        <f t="shared" si="182"/>
        <v>2</v>
      </c>
      <c r="V173" s="250">
        <f t="shared" si="182"/>
        <v>7</v>
      </c>
      <c r="W173" s="250">
        <f t="shared" si="182"/>
        <v>4</v>
      </c>
      <c r="X173" s="250">
        <f t="shared" si="182"/>
        <v>3</v>
      </c>
      <c r="Y173" s="250">
        <f t="shared" si="182"/>
        <v>47</v>
      </c>
      <c r="Z173" s="250">
        <f t="shared" si="182"/>
        <v>12</v>
      </c>
      <c r="AA173" s="250">
        <f t="shared" si="182"/>
        <v>35</v>
      </c>
      <c r="AB173" s="250">
        <f t="shared" si="182"/>
        <v>733</v>
      </c>
      <c r="AC173" s="250">
        <f t="shared" si="182"/>
        <v>328</v>
      </c>
    </row>
    <row r="174" spans="1:29" ht="26.25" customHeight="1">
      <c r="A174" s="254"/>
      <c r="B174" s="252" t="s">
        <v>229</v>
      </c>
      <c r="C174" s="240">
        <v>124210</v>
      </c>
      <c r="D174" s="241">
        <f>SUM(E174:F174)</f>
        <v>936</v>
      </c>
      <c r="E174" s="241">
        <v>474</v>
      </c>
      <c r="F174" s="241">
        <v>462</v>
      </c>
      <c r="G174" s="241">
        <v>1381</v>
      </c>
      <c r="H174" s="241">
        <v>741</v>
      </c>
      <c r="I174" s="241">
        <v>640</v>
      </c>
      <c r="J174" s="241">
        <v>-445</v>
      </c>
      <c r="K174" s="241">
        <v>-267</v>
      </c>
      <c r="L174" s="241">
        <v>-178</v>
      </c>
      <c r="M174" s="241">
        <v>111</v>
      </c>
      <c r="N174" s="241">
        <v>53</v>
      </c>
      <c r="O174" s="241">
        <v>58</v>
      </c>
      <c r="P174" s="241">
        <v>2</v>
      </c>
      <c r="Q174" s="241" t="s">
        <v>96</v>
      </c>
      <c r="R174" s="241">
        <v>2</v>
      </c>
      <c r="S174" s="241">
        <v>2</v>
      </c>
      <c r="T174" s="241" t="s">
        <v>96</v>
      </c>
      <c r="U174" s="241">
        <v>2</v>
      </c>
      <c r="V174" s="241">
        <v>5</v>
      </c>
      <c r="W174" s="241">
        <v>3</v>
      </c>
      <c r="X174" s="241">
        <v>2</v>
      </c>
      <c r="Y174" s="241">
        <v>39</v>
      </c>
      <c r="Z174" s="241">
        <v>10</v>
      </c>
      <c r="AA174" s="241">
        <v>29</v>
      </c>
      <c r="AB174" s="241">
        <v>577</v>
      </c>
      <c r="AC174" s="241">
        <v>265</v>
      </c>
    </row>
    <row r="175" spans="1:29" ht="26.25" customHeight="1">
      <c r="A175" s="254"/>
      <c r="B175" s="252" t="s">
        <v>392</v>
      </c>
      <c r="C175" s="240">
        <v>20950</v>
      </c>
      <c r="D175" s="241">
        <f t="shared" ref="D175:D178" si="183">SUM(E175:F175)</f>
        <v>169</v>
      </c>
      <c r="E175" s="241">
        <v>84</v>
      </c>
      <c r="F175" s="241">
        <v>85</v>
      </c>
      <c r="G175" s="241">
        <f>SUM(H175:I175)</f>
        <v>250</v>
      </c>
      <c r="H175" s="235">
        <v>146</v>
      </c>
      <c r="I175" s="235">
        <v>104</v>
      </c>
      <c r="J175" s="241">
        <f t="shared" ref="J175" si="184">D175-G175</f>
        <v>-81</v>
      </c>
      <c r="K175" s="241">
        <f t="shared" ref="K175" si="185">E175-H175</f>
        <v>-62</v>
      </c>
      <c r="L175" s="241">
        <f t="shared" ref="L175" si="186">F175-I175</f>
        <v>-19</v>
      </c>
      <c r="M175" s="241">
        <f>SUM(N175:O175)</f>
        <v>21</v>
      </c>
      <c r="N175" s="241">
        <v>9</v>
      </c>
      <c r="O175" s="241">
        <v>12</v>
      </c>
      <c r="P175" s="241" t="s">
        <v>485</v>
      </c>
      <c r="Q175" s="241" t="s">
        <v>485</v>
      </c>
      <c r="R175" s="241" t="s">
        <v>485</v>
      </c>
      <c r="S175" s="241" t="s">
        <v>485</v>
      </c>
      <c r="T175" s="241" t="s">
        <v>485</v>
      </c>
      <c r="U175" s="241" t="s">
        <v>485</v>
      </c>
      <c r="V175" s="241">
        <v>1</v>
      </c>
      <c r="W175" s="241">
        <v>1</v>
      </c>
      <c r="X175" s="241" t="s">
        <v>485</v>
      </c>
      <c r="Y175" s="241">
        <v>5</v>
      </c>
      <c r="Z175" s="241">
        <v>2</v>
      </c>
      <c r="AA175" s="241">
        <v>3</v>
      </c>
      <c r="AB175" s="241">
        <v>99</v>
      </c>
      <c r="AC175" s="241">
        <v>44</v>
      </c>
    </row>
    <row r="176" spans="1:29" ht="26.25" customHeight="1">
      <c r="A176" s="254"/>
      <c r="B176" s="252" t="s">
        <v>393</v>
      </c>
      <c r="C176" s="240">
        <v>5370</v>
      </c>
      <c r="D176" s="241">
        <f t="shared" si="183"/>
        <v>25</v>
      </c>
      <c r="E176" s="241">
        <v>15</v>
      </c>
      <c r="F176" s="241">
        <v>10</v>
      </c>
      <c r="G176" s="241">
        <f t="shared" ref="G176:G178" si="187">SUM(H176:I176)</f>
        <v>99</v>
      </c>
      <c r="H176" s="235">
        <v>56</v>
      </c>
      <c r="I176" s="235">
        <v>43</v>
      </c>
      <c r="J176" s="241">
        <f t="shared" ref="J176:J178" si="188">D176-G176</f>
        <v>-74</v>
      </c>
      <c r="K176" s="241">
        <f t="shared" ref="K176:K178" si="189">E176-H176</f>
        <v>-41</v>
      </c>
      <c r="L176" s="241">
        <f t="shared" ref="L176:L178" si="190">F176-I176</f>
        <v>-33</v>
      </c>
      <c r="M176" s="241">
        <f t="shared" ref="M176:M178" si="191">SUM(N176:O176)</f>
        <v>0</v>
      </c>
      <c r="N176" s="241" t="s">
        <v>485</v>
      </c>
      <c r="O176" s="241" t="s">
        <v>485</v>
      </c>
      <c r="P176" s="241">
        <v>1</v>
      </c>
      <c r="Q176" s="241">
        <v>1</v>
      </c>
      <c r="R176" s="241" t="s">
        <v>485</v>
      </c>
      <c r="S176" s="241">
        <v>1</v>
      </c>
      <c r="T176" s="241">
        <v>1</v>
      </c>
      <c r="U176" s="241" t="s">
        <v>485</v>
      </c>
      <c r="V176" s="241">
        <v>1</v>
      </c>
      <c r="W176" s="241" t="s">
        <v>485</v>
      </c>
      <c r="X176" s="241">
        <v>1</v>
      </c>
      <c r="Y176" s="241" t="s">
        <v>485</v>
      </c>
      <c r="Z176" s="241" t="s">
        <v>485</v>
      </c>
      <c r="AA176" s="241" t="s">
        <v>485</v>
      </c>
      <c r="AB176" s="241">
        <v>24</v>
      </c>
      <c r="AC176" s="241">
        <v>10</v>
      </c>
    </row>
    <row r="177" spans="1:29" ht="26.25" customHeight="1">
      <c r="A177" s="254"/>
      <c r="B177" s="252" t="s">
        <v>394</v>
      </c>
      <c r="C177" s="240">
        <v>5310</v>
      </c>
      <c r="D177" s="241">
        <f t="shared" si="183"/>
        <v>38</v>
      </c>
      <c r="E177" s="241">
        <v>15</v>
      </c>
      <c r="F177" s="241">
        <v>23</v>
      </c>
      <c r="G177" s="241">
        <f t="shared" si="187"/>
        <v>81</v>
      </c>
      <c r="H177" s="241">
        <v>38</v>
      </c>
      <c r="I177" s="241">
        <v>43</v>
      </c>
      <c r="J177" s="241">
        <f t="shared" si="188"/>
        <v>-43</v>
      </c>
      <c r="K177" s="241">
        <f t="shared" si="189"/>
        <v>-23</v>
      </c>
      <c r="L177" s="241">
        <f t="shared" si="190"/>
        <v>-20</v>
      </c>
      <c r="M177" s="241">
        <f t="shared" si="191"/>
        <v>6</v>
      </c>
      <c r="N177" s="241">
        <v>5</v>
      </c>
      <c r="O177" s="241">
        <v>1</v>
      </c>
      <c r="P177" s="241" t="s">
        <v>485</v>
      </c>
      <c r="Q177" s="241" t="s">
        <v>485</v>
      </c>
      <c r="R177" s="241" t="s">
        <v>485</v>
      </c>
      <c r="S177" s="241" t="s">
        <v>485</v>
      </c>
      <c r="T177" s="241" t="s">
        <v>485</v>
      </c>
      <c r="U177" s="241" t="s">
        <v>485</v>
      </c>
      <c r="V177" s="241" t="s">
        <v>485</v>
      </c>
      <c r="W177" s="241" t="s">
        <v>485</v>
      </c>
      <c r="X177" s="241" t="s">
        <v>485</v>
      </c>
      <c r="Y177" s="241">
        <v>1</v>
      </c>
      <c r="Z177" s="241" t="s">
        <v>485</v>
      </c>
      <c r="AA177" s="241">
        <v>1</v>
      </c>
      <c r="AB177" s="241">
        <v>25</v>
      </c>
      <c r="AC177" s="241">
        <v>7</v>
      </c>
    </row>
    <row r="178" spans="1:29" ht="26.25" customHeight="1">
      <c r="A178" s="254"/>
      <c r="B178" s="252" t="s">
        <v>395</v>
      </c>
      <c r="C178" s="240">
        <v>3330</v>
      </c>
      <c r="D178" s="241">
        <f t="shared" si="183"/>
        <v>12</v>
      </c>
      <c r="E178" s="241">
        <v>7</v>
      </c>
      <c r="F178" s="241">
        <v>5</v>
      </c>
      <c r="G178" s="241">
        <f t="shared" si="187"/>
        <v>49</v>
      </c>
      <c r="H178" s="241">
        <v>25</v>
      </c>
      <c r="I178" s="241">
        <v>24</v>
      </c>
      <c r="J178" s="241">
        <f t="shared" si="188"/>
        <v>-37</v>
      </c>
      <c r="K178" s="241">
        <f t="shared" si="189"/>
        <v>-18</v>
      </c>
      <c r="L178" s="241">
        <f t="shared" si="190"/>
        <v>-19</v>
      </c>
      <c r="M178" s="241">
        <f t="shared" si="191"/>
        <v>0</v>
      </c>
      <c r="N178" s="241" t="s">
        <v>485</v>
      </c>
      <c r="O178" s="241" t="s">
        <v>485</v>
      </c>
      <c r="P178" s="241" t="s">
        <v>485</v>
      </c>
      <c r="Q178" s="241" t="s">
        <v>485</v>
      </c>
      <c r="R178" s="241" t="s">
        <v>485</v>
      </c>
      <c r="S178" s="241" t="s">
        <v>485</v>
      </c>
      <c r="T178" s="241" t="s">
        <v>485</v>
      </c>
      <c r="U178" s="241" t="s">
        <v>485</v>
      </c>
      <c r="V178" s="241" t="s">
        <v>485</v>
      </c>
      <c r="W178" s="241" t="s">
        <v>485</v>
      </c>
      <c r="X178" s="241" t="s">
        <v>485</v>
      </c>
      <c r="Y178" s="241">
        <v>2</v>
      </c>
      <c r="Z178" s="241" t="s">
        <v>485</v>
      </c>
      <c r="AA178" s="241">
        <v>2</v>
      </c>
      <c r="AB178" s="241">
        <v>8</v>
      </c>
      <c r="AC178" s="241">
        <v>2</v>
      </c>
    </row>
    <row r="179" spans="1:29" s="247" customFormat="1" ht="26.25" customHeight="1">
      <c r="A179" s="394" t="s">
        <v>396</v>
      </c>
      <c r="B179" s="394"/>
      <c r="C179" s="245">
        <v>73420</v>
      </c>
      <c r="D179" s="246">
        <f>SUM(D180:D187)</f>
        <v>497</v>
      </c>
      <c r="E179" s="246">
        <f t="shared" ref="E179:AC179" si="192">SUM(E180:E187)</f>
        <v>255</v>
      </c>
      <c r="F179" s="246">
        <f t="shared" si="192"/>
        <v>242</v>
      </c>
      <c r="G179" s="246">
        <f t="shared" si="192"/>
        <v>975</v>
      </c>
      <c r="H179" s="246">
        <f t="shared" si="192"/>
        <v>510</v>
      </c>
      <c r="I179" s="246">
        <f t="shared" si="192"/>
        <v>465</v>
      </c>
      <c r="J179" s="246">
        <f t="shared" si="192"/>
        <v>-478</v>
      </c>
      <c r="K179" s="246">
        <f t="shared" si="192"/>
        <v>-255</v>
      </c>
      <c r="L179" s="246">
        <f t="shared" si="192"/>
        <v>-223</v>
      </c>
      <c r="M179" s="246">
        <f t="shared" si="192"/>
        <v>60</v>
      </c>
      <c r="N179" s="246">
        <f t="shared" si="192"/>
        <v>27</v>
      </c>
      <c r="O179" s="246">
        <f t="shared" si="192"/>
        <v>33</v>
      </c>
      <c r="P179" s="246">
        <f t="shared" si="192"/>
        <v>0</v>
      </c>
      <c r="Q179" s="246">
        <f t="shared" si="192"/>
        <v>0</v>
      </c>
      <c r="R179" s="246">
        <f t="shared" si="192"/>
        <v>0</v>
      </c>
      <c r="S179" s="246">
        <f t="shared" si="192"/>
        <v>0</v>
      </c>
      <c r="T179" s="246">
        <f t="shared" si="192"/>
        <v>0</v>
      </c>
      <c r="U179" s="246">
        <f t="shared" si="192"/>
        <v>0</v>
      </c>
      <c r="V179" s="246">
        <f t="shared" si="192"/>
        <v>0</v>
      </c>
      <c r="W179" s="246">
        <f t="shared" si="192"/>
        <v>0</v>
      </c>
      <c r="X179" s="246">
        <f t="shared" si="192"/>
        <v>0</v>
      </c>
      <c r="Y179" s="246">
        <f t="shared" si="192"/>
        <v>9</v>
      </c>
      <c r="Z179" s="246">
        <f t="shared" si="192"/>
        <v>3</v>
      </c>
      <c r="AA179" s="246">
        <f t="shared" si="192"/>
        <v>6</v>
      </c>
      <c r="AB179" s="246">
        <f t="shared" si="192"/>
        <v>312</v>
      </c>
      <c r="AC179" s="246">
        <f t="shared" si="192"/>
        <v>128</v>
      </c>
    </row>
    <row r="180" spans="1:29" ht="26.25" customHeight="1">
      <c r="B180" s="252" t="s">
        <v>240</v>
      </c>
      <c r="C180" s="240">
        <v>23800</v>
      </c>
      <c r="D180" s="241">
        <f>SUM(E180:F180)</f>
        <v>152</v>
      </c>
      <c r="E180" s="241">
        <v>75</v>
      </c>
      <c r="F180" s="241">
        <v>77</v>
      </c>
      <c r="G180" s="241">
        <v>320</v>
      </c>
      <c r="H180" s="241">
        <v>163</v>
      </c>
      <c r="I180" s="241">
        <v>157</v>
      </c>
      <c r="J180" s="241">
        <v>-168</v>
      </c>
      <c r="K180" s="241">
        <v>-88</v>
      </c>
      <c r="L180" s="241">
        <v>-80</v>
      </c>
      <c r="M180" s="241">
        <v>20</v>
      </c>
      <c r="N180" s="241">
        <v>8</v>
      </c>
      <c r="O180" s="241">
        <v>12</v>
      </c>
      <c r="P180" s="241" t="s">
        <v>96</v>
      </c>
      <c r="Q180" s="241" t="s">
        <v>96</v>
      </c>
      <c r="R180" s="241" t="s">
        <v>96</v>
      </c>
      <c r="S180" s="241" t="s">
        <v>96</v>
      </c>
      <c r="T180" s="241" t="s">
        <v>96</v>
      </c>
      <c r="U180" s="241" t="s">
        <v>96</v>
      </c>
      <c r="V180" s="241" t="s">
        <v>96</v>
      </c>
      <c r="W180" s="241" t="s">
        <v>96</v>
      </c>
      <c r="X180" s="241" t="s">
        <v>96</v>
      </c>
      <c r="Y180" s="241">
        <v>2</v>
      </c>
      <c r="Z180" s="241">
        <v>1</v>
      </c>
      <c r="AA180" s="241">
        <v>1</v>
      </c>
      <c r="AB180" s="241">
        <v>98</v>
      </c>
      <c r="AC180" s="241">
        <v>58</v>
      </c>
    </row>
    <row r="181" spans="1:29" ht="26.25" customHeight="1">
      <c r="B181" s="252" t="s">
        <v>397</v>
      </c>
      <c r="C181" s="240">
        <v>5580</v>
      </c>
      <c r="D181" s="241">
        <f t="shared" ref="D181:D187" si="193">SUM(E181:F181)</f>
        <v>31</v>
      </c>
      <c r="E181" s="241">
        <v>15</v>
      </c>
      <c r="F181" s="241">
        <v>16</v>
      </c>
      <c r="G181" s="241">
        <f>SUM(H181:I181)</f>
        <v>67</v>
      </c>
      <c r="H181" s="241">
        <v>39</v>
      </c>
      <c r="I181" s="241">
        <v>28</v>
      </c>
      <c r="J181" s="241">
        <f>D181-G181</f>
        <v>-36</v>
      </c>
      <c r="K181" s="241">
        <f t="shared" ref="K181" si="194">E181-H181</f>
        <v>-24</v>
      </c>
      <c r="L181" s="241">
        <f t="shared" ref="L181" si="195">F181-I181</f>
        <v>-12</v>
      </c>
      <c r="M181" s="241">
        <f>SUM(N181:O181)</f>
        <v>4</v>
      </c>
      <c r="N181" s="241">
        <v>2</v>
      </c>
      <c r="O181" s="241">
        <v>2</v>
      </c>
      <c r="P181" s="241" t="s">
        <v>482</v>
      </c>
      <c r="Q181" s="241" t="s">
        <v>482</v>
      </c>
      <c r="R181" s="241" t="s">
        <v>482</v>
      </c>
      <c r="S181" s="241" t="s">
        <v>96</v>
      </c>
      <c r="T181" s="241" t="s">
        <v>96</v>
      </c>
      <c r="U181" s="241" t="s">
        <v>96</v>
      </c>
      <c r="V181" s="241" t="s">
        <v>96</v>
      </c>
      <c r="W181" s="241" t="s">
        <v>96</v>
      </c>
      <c r="X181" s="241" t="s">
        <v>96</v>
      </c>
      <c r="Y181" s="241" t="s">
        <v>482</v>
      </c>
      <c r="Z181" s="241" t="s">
        <v>482</v>
      </c>
      <c r="AA181" s="241" t="s">
        <v>482</v>
      </c>
      <c r="AB181" s="241">
        <v>17</v>
      </c>
      <c r="AC181" s="241">
        <v>6</v>
      </c>
    </row>
    <row r="182" spans="1:29" ht="26.25" customHeight="1">
      <c r="B182" s="252" t="s">
        <v>398</v>
      </c>
      <c r="C182" s="240">
        <v>21780</v>
      </c>
      <c r="D182" s="241">
        <f t="shared" si="193"/>
        <v>169</v>
      </c>
      <c r="E182" s="241">
        <v>90</v>
      </c>
      <c r="F182" s="241">
        <v>79</v>
      </c>
      <c r="G182" s="241">
        <f t="shared" ref="G182:G187" si="196">SUM(H182:I182)</f>
        <v>271</v>
      </c>
      <c r="H182" s="241">
        <v>144</v>
      </c>
      <c r="I182" s="241">
        <v>127</v>
      </c>
      <c r="J182" s="241">
        <f t="shared" ref="J182:J187" si="197">D182-G182</f>
        <v>-102</v>
      </c>
      <c r="K182" s="241">
        <f t="shared" ref="K182:K187" si="198">E182-H182</f>
        <v>-54</v>
      </c>
      <c r="L182" s="241">
        <f t="shared" ref="L182:L187" si="199">F182-I182</f>
        <v>-48</v>
      </c>
      <c r="M182" s="241">
        <f t="shared" ref="M182:M187" si="200">SUM(N182:O182)</f>
        <v>22</v>
      </c>
      <c r="N182" s="241">
        <v>11</v>
      </c>
      <c r="O182" s="241">
        <v>11</v>
      </c>
      <c r="P182" s="241" t="s">
        <v>485</v>
      </c>
      <c r="Q182" s="241" t="s">
        <v>485</v>
      </c>
      <c r="R182" s="241" t="s">
        <v>485</v>
      </c>
      <c r="S182" s="241" t="s">
        <v>96</v>
      </c>
      <c r="T182" s="241" t="s">
        <v>96</v>
      </c>
      <c r="U182" s="241" t="s">
        <v>96</v>
      </c>
      <c r="V182" s="241" t="s">
        <v>96</v>
      </c>
      <c r="W182" s="241" t="s">
        <v>96</v>
      </c>
      <c r="X182" s="241" t="s">
        <v>96</v>
      </c>
      <c r="Y182" s="241">
        <v>2</v>
      </c>
      <c r="Z182" s="241" t="s">
        <v>485</v>
      </c>
      <c r="AA182" s="241">
        <v>2</v>
      </c>
      <c r="AB182" s="241">
        <v>97</v>
      </c>
      <c r="AC182" s="241">
        <v>33</v>
      </c>
    </row>
    <row r="183" spans="1:29" ht="26.25" customHeight="1">
      <c r="B183" s="252" t="s">
        <v>399</v>
      </c>
      <c r="C183" s="240">
        <v>9540</v>
      </c>
      <c r="D183" s="241">
        <f t="shared" si="193"/>
        <v>52</v>
      </c>
      <c r="E183" s="241">
        <v>30</v>
      </c>
      <c r="F183" s="241">
        <v>22</v>
      </c>
      <c r="G183" s="241">
        <f t="shared" si="196"/>
        <v>143</v>
      </c>
      <c r="H183" s="241">
        <v>73</v>
      </c>
      <c r="I183" s="241">
        <v>70</v>
      </c>
      <c r="J183" s="241">
        <f t="shared" si="197"/>
        <v>-91</v>
      </c>
      <c r="K183" s="241">
        <f t="shared" si="198"/>
        <v>-43</v>
      </c>
      <c r="L183" s="241">
        <f t="shared" si="199"/>
        <v>-48</v>
      </c>
      <c r="M183" s="241">
        <f t="shared" si="200"/>
        <v>5</v>
      </c>
      <c r="N183" s="241">
        <v>3</v>
      </c>
      <c r="O183" s="241">
        <v>2</v>
      </c>
      <c r="P183" s="241" t="s">
        <v>485</v>
      </c>
      <c r="Q183" s="241" t="s">
        <v>485</v>
      </c>
      <c r="R183" s="241" t="s">
        <v>485</v>
      </c>
      <c r="S183" s="241" t="s">
        <v>96</v>
      </c>
      <c r="T183" s="241" t="s">
        <v>96</v>
      </c>
      <c r="U183" s="241" t="s">
        <v>96</v>
      </c>
      <c r="V183" s="241" t="s">
        <v>96</v>
      </c>
      <c r="W183" s="241" t="s">
        <v>96</v>
      </c>
      <c r="X183" s="241" t="s">
        <v>96</v>
      </c>
      <c r="Y183" s="241">
        <v>1</v>
      </c>
      <c r="Z183" s="241">
        <v>1</v>
      </c>
      <c r="AA183" s="241" t="s">
        <v>485</v>
      </c>
      <c r="AB183" s="241">
        <v>38</v>
      </c>
      <c r="AC183" s="241">
        <v>14</v>
      </c>
    </row>
    <row r="184" spans="1:29" ht="26.25" customHeight="1">
      <c r="B184" s="252" t="s">
        <v>400</v>
      </c>
      <c r="C184" s="240">
        <v>2900</v>
      </c>
      <c r="D184" s="241">
        <f t="shared" si="193"/>
        <v>17</v>
      </c>
      <c r="E184" s="241">
        <v>8</v>
      </c>
      <c r="F184" s="241">
        <v>9</v>
      </c>
      <c r="G184" s="241">
        <f t="shared" si="196"/>
        <v>46</v>
      </c>
      <c r="H184" s="241">
        <v>25</v>
      </c>
      <c r="I184" s="241">
        <v>21</v>
      </c>
      <c r="J184" s="241">
        <f t="shared" si="197"/>
        <v>-29</v>
      </c>
      <c r="K184" s="241">
        <f t="shared" si="198"/>
        <v>-17</v>
      </c>
      <c r="L184" s="241">
        <f t="shared" si="199"/>
        <v>-12</v>
      </c>
      <c r="M184" s="241">
        <f t="shared" si="200"/>
        <v>4</v>
      </c>
      <c r="N184" s="241">
        <v>3</v>
      </c>
      <c r="O184" s="241">
        <v>1</v>
      </c>
      <c r="P184" s="241" t="s">
        <v>485</v>
      </c>
      <c r="Q184" s="241" t="s">
        <v>485</v>
      </c>
      <c r="R184" s="241" t="s">
        <v>485</v>
      </c>
      <c r="S184" s="241" t="s">
        <v>96</v>
      </c>
      <c r="T184" s="241" t="s">
        <v>96</v>
      </c>
      <c r="U184" s="241" t="s">
        <v>96</v>
      </c>
      <c r="V184" s="241" t="s">
        <v>96</v>
      </c>
      <c r="W184" s="241" t="s">
        <v>96</v>
      </c>
      <c r="X184" s="241" t="s">
        <v>96</v>
      </c>
      <c r="Y184" s="241">
        <v>1</v>
      </c>
      <c r="Z184" s="241">
        <v>1</v>
      </c>
      <c r="AA184" s="241" t="s">
        <v>485</v>
      </c>
      <c r="AB184" s="241">
        <v>8</v>
      </c>
      <c r="AC184" s="241">
        <v>4</v>
      </c>
    </row>
    <row r="185" spans="1:29" ht="26.25" customHeight="1">
      <c r="B185" s="252" t="s">
        <v>401</v>
      </c>
      <c r="C185" s="240">
        <v>4080</v>
      </c>
      <c r="D185" s="241">
        <f t="shared" si="193"/>
        <v>34</v>
      </c>
      <c r="E185" s="241">
        <v>13</v>
      </c>
      <c r="F185" s="241">
        <v>21</v>
      </c>
      <c r="G185" s="241">
        <f t="shared" si="196"/>
        <v>44</v>
      </c>
      <c r="H185" s="241">
        <v>26</v>
      </c>
      <c r="I185" s="241">
        <v>18</v>
      </c>
      <c r="J185" s="241">
        <f t="shared" si="197"/>
        <v>-10</v>
      </c>
      <c r="K185" s="241">
        <f t="shared" si="198"/>
        <v>-13</v>
      </c>
      <c r="L185" s="241">
        <f t="shared" si="199"/>
        <v>3</v>
      </c>
      <c r="M185" s="241">
        <f t="shared" si="200"/>
        <v>3</v>
      </c>
      <c r="N185" s="241" t="s">
        <v>485</v>
      </c>
      <c r="O185" s="241">
        <v>3</v>
      </c>
      <c r="P185" s="241" t="s">
        <v>485</v>
      </c>
      <c r="Q185" s="241" t="s">
        <v>485</v>
      </c>
      <c r="R185" s="241" t="s">
        <v>485</v>
      </c>
      <c r="S185" s="241" t="s">
        <v>96</v>
      </c>
      <c r="T185" s="241" t="s">
        <v>96</v>
      </c>
      <c r="U185" s="241" t="s">
        <v>96</v>
      </c>
      <c r="V185" s="241" t="s">
        <v>96</v>
      </c>
      <c r="W185" s="241" t="s">
        <v>96</v>
      </c>
      <c r="X185" s="241" t="s">
        <v>96</v>
      </c>
      <c r="Y185" s="241" t="s">
        <v>485</v>
      </c>
      <c r="Z185" s="241" t="s">
        <v>485</v>
      </c>
      <c r="AA185" s="241" t="s">
        <v>485</v>
      </c>
      <c r="AB185" s="241">
        <v>16</v>
      </c>
      <c r="AC185" s="241">
        <v>3</v>
      </c>
    </row>
    <row r="186" spans="1:29" ht="26.25" customHeight="1">
      <c r="B186" s="252" t="s">
        <v>402</v>
      </c>
      <c r="C186" s="240">
        <v>1150</v>
      </c>
      <c r="D186" s="241">
        <f t="shared" si="193"/>
        <v>8</v>
      </c>
      <c r="E186" s="241">
        <v>5</v>
      </c>
      <c r="F186" s="241">
        <v>3</v>
      </c>
      <c r="G186" s="241">
        <f t="shared" si="196"/>
        <v>20</v>
      </c>
      <c r="H186" s="241">
        <v>8</v>
      </c>
      <c r="I186" s="241">
        <v>12</v>
      </c>
      <c r="J186" s="241">
        <f t="shared" si="197"/>
        <v>-12</v>
      </c>
      <c r="K186" s="241">
        <f t="shared" si="198"/>
        <v>-3</v>
      </c>
      <c r="L186" s="241">
        <f t="shared" si="199"/>
        <v>-9</v>
      </c>
      <c r="M186" s="241">
        <f t="shared" si="200"/>
        <v>0</v>
      </c>
      <c r="N186" s="241" t="s">
        <v>485</v>
      </c>
      <c r="O186" s="241" t="s">
        <v>485</v>
      </c>
      <c r="P186" s="241" t="s">
        <v>485</v>
      </c>
      <c r="Q186" s="241" t="s">
        <v>485</v>
      </c>
      <c r="R186" s="241" t="s">
        <v>485</v>
      </c>
      <c r="S186" s="241" t="s">
        <v>96</v>
      </c>
      <c r="T186" s="241" t="s">
        <v>96</v>
      </c>
      <c r="U186" s="241" t="s">
        <v>96</v>
      </c>
      <c r="V186" s="241" t="s">
        <v>96</v>
      </c>
      <c r="W186" s="241" t="s">
        <v>96</v>
      </c>
      <c r="X186" s="241" t="s">
        <v>96</v>
      </c>
      <c r="Y186" s="241" t="s">
        <v>485</v>
      </c>
      <c r="Z186" s="241" t="s">
        <v>485</v>
      </c>
      <c r="AA186" s="241" t="s">
        <v>485</v>
      </c>
      <c r="AB186" s="241">
        <v>3</v>
      </c>
      <c r="AC186" s="241" t="s">
        <v>485</v>
      </c>
    </row>
    <row r="187" spans="1:29" ht="26.25" customHeight="1">
      <c r="B187" s="252" t="s">
        <v>403</v>
      </c>
      <c r="C187" s="240">
        <v>4590</v>
      </c>
      <c r="D187" s="241">
        <f t="shared" si="193"/>
        <v>34</v>
      </c>
      <c r="E187" s="241">
        <v>19</v>
      </c>
      <c r="F187" s="241">
        <v>15</v>
      </c>
      <c r="G187" s="241">
        <f t="shared" si="196"/>
        <v>64</v>
      </c>
      <c r="H187" s="241">
        <v>32</v>
      </c>
      <c r="I187" s="241">
        <v>32</v>
      </c>
      <c r="J187" s="241">
        <f t="shared" si="197"/>
        <v>-30</v>
      </c>
      <c r="K187" s="241">
        <f t="shared" si="198"/>
        <v>-13</v>
      </c>
      <c r="L187" s="241">
        <f t="shared" si="199"/>
        <v>-17</v>
      </c>
      <c r="M187" s="241">
        <f t="shared" si="200"/>
        <v>2</v>
      </c>
      <c r="N187" s="241" t="s">
        <v>485</v>
      </c>
      <c r="O187" s="241">
        <v>2</v>
      </c>
      <c r="P187" s="241" t="s">
        <v>485</v>
      </c>
      <c r="Q187" s="241" t="s">
        <v>485</v>
      </c>
      <c r="R187" s="241" t="s">
        <v>485</v>
      </c>
      <c r="S187" s="241" t="s">
        <v>96</v>
      </c>
      <c r="T187" s="241" t="s">
        <v>96</v>
      </c>
      <c r="U187" s="241" t="s">
        <v>96</v>
      </c>
      <c r="V187" s="241" t="s">
        <v>96</v>
      </c>
      <c r="W187" s="241" t="s">
        <v>96</v>
      </c>
      <c r="X187" s="241" t="s">
        <v>96</v>
      </c>
      <c r="Y187" s="241">
        <v>3</v>
      </c>
      <c r="Z187" s="241" t="s">
        <v>485</v>
      </c>
      <c r="AA187" s="241">
        <v>3</v>
      </c>
      <c r="AB187" s="241">
        <v>35</v>
      </c>
      <c r="AC187" s="241">
        <v>10</v>
      </c>
    </row>
    <row r="188" spans="1:29" s="247" customFormat="1" ht="26.25" customHeight="1">
      <c r="A188" s="394" t="s">
        <v>404</v>
      </c>
      <c r="B188" s="394"/>
      <c r="C188" s="245">
        <v>70450</v>
      </c>
      <c r="D188" s="246">
        <f>SUM(D189:D198)</f>
        <v>514</v>
      </c>
      <c r="E188" s="246">
        <f t="shared" ref="E188:AC188" si="201">SUM(E189:E198)</f>
        <v>272</v>
      </c>
      <c r="F188" s="246">
        <f t="shared" si="201"/>
        <v>242</v>
      </c>
      <c r="G188" s="246">
        <f t="shared" si="201"/>
        <v>930</v>
      </c>
      <c r="H188" s="246">
        <f t="shared" si="201"/>
        <v>478</v>
      </c>
      <c r="I188" s="246">
        <f t="shared" si="201"/>
        <v>452</v>
      </c>
      <c r="J188" s="246">
        <f t="shared" si="201"/>
        <v>-416</v>
      </c>
      <c r="K188" s="246">
        <f t="shared" si="201"/>
        <v>-206</v>
      </c>
      <c r="L188" s="246">
        <f t="shared" si="201"/>
        <v>-210</v>
      </c>
      <c r="M188" s="246">
        <f t="shared" si="201"/>
        <v>47</v>
      </c>
      <c r="N188" s="246">
        <f t="shared" si="201"/>
        <v>24</v>
      </c>
      <c r="O188" s="246">
        <f t="shared" si="201"/>
        <v>23</v>
      </c>
      <c r="P188" s="246">
        <f t="shared" si="201"/>
        <v>1</v>
      </c>
      <c r="Q188" s="246">
        <f t="shared" si="201"/>
        <v>0</v>
      </c>
      <c r="R188" s="246">
        <f t="shared" si="201"/>
        <v>1</v>
      </c>
      <c r="S188" s="246">
        <f t="shared" si="201"/>
        <v>1</v>
      </c>
      <c r="T188" s="246">
        <f t="shared" si="201"/>
        <v>0</v>
      </c>
      <c r="U188" s="246">
        <f t="shared" si="201"/>
        <v>1</v>
      </c>
      <c r="V188" s="246">
        <f t="shared" si="201"/>
        <v>1</v>
      </c>
      <c r="W188" s="246">
        <f t="shared" si="201"/>
        <v>1</v>
      </c>
      <c r="X188" s="246">
        <f t="shared" si="201"/>
        <v>0</v>
      </c>
      <c r="Y188" s="246">
        <f t="shared" si="201"/>
        <v>11</v>
      </c>
      <c r="Z188" s="246">
        <f t="shared" si="201"/>
        <v>3</v>
      </c>
      <c r="AA188" s="246">
        <f t="shared" si="201"/>
        <v>8</v>
      </c>
      <c r="AB188" s="246">
        <f t="shared" si="201"/>
        <v>328</v>
      </c>
      <c r="AC188" s="246">
        <f t="shared" si="201"/>
        <v>127</v>
      </c>
    </row>
    <row r="189" spans="1:29" ht="26.25" customHeight="1">
      <c r="A189" s="254"/>
      <c r="B189" s="252" t="s">
        <v>235</v>
      </c>
      <c r="C189" s="240">
        <v>38120</v>
      </c>
      <c r="D189" s="241">
        <f>SUM(E189:F189)</f>
        <v>294</v>
      </c>
      <c r="E189" s="241">
        <v>158</v>
      </c>
      <c r="F189" s="241">
        <v>136</v>
      </c>
      <c r="G189" s="241">
        <v>457</v>
      </c>
      <c r="H189" s="241">
        <v>246</v>
      </c>
      <c r="I189" s="241">
        <v>211</v>
      </c>
      <c r="J189" s="241">
        <v>-163</v>
      </c>
      <c r="K189" s="241">
        <v>-88</v>
      </c>
      <c r="L189" s="241">
        <v>-75</v>
      </c>
      <c r="M189" s="241">
        <v>31</v>
      </c>
      <c r="N189" s="241">
        <v>15</v>
      </c>
      <c r="O189" s="241">
        <v>16</v>
      </c>
      <c r="P189" s="241" t="s">
        <v>96</v>
      </c>
      <c r="Q189" s="241" t="s">
        <v>96</v>
      </c>
      <c r="R189" s="241" t="s">
        <v>96</v>
      </c>
      <c r="S189" s="241" t="s">
        <v>96</v>
      </c>
      <c r="T189" s="241" t="s">
        <v>96</v>
      </c>
      <c r="U189" s="241" t="s">
        <v>96</v>
      </c>
      <c r="V189" s="241" t="s">
        <v>96</v>
      </c>
      <c r="W189" s="241" t="s">
        <v>96</v>
      </c>
      <c r="X189" s="241" t="s">
        <v>96</v>
      </c>
      <c r="Y189" s="241">
        <v>6</v>
      </c>
      <c r="Z189" s="241">
        <v>1</v>
      </c>
      <c r="AA189" s="241">
        <v>5</v>
      </c>
      <c r="AB189" s="241">
        <v>193</v>
      </c>
      <c r="AC189" s="241">
        <v>75</v>
      </c>
    </row>
    <row r="190" spans="1:29" ht="26.25" customHeight="1">
      <c r="A190" s="254"/>
      <c r="B190" s="252" t="s">
        <v>405</v>
      </c>
      <c r="C190" s="240">
        <v>2670</v>
      </c>
      <c r="D190" s="241">
        <f t="shared" ref="D190:D198" si="202">SUM(E190:F190)</f>
        <v>36</v>
      </c>
      <c r="E190" s="241">
        <v>17</v>
      </c>
      <c r="F190" s="241">
        <v>19</v>
      </c>
      <c r="G190" s="241">
        <f>SUM(H190:I190)</f>
        <v>28</v>
      </c>
      <c r="H190" s="241">
        <v>8</v>
      </c>
      <c r="I190" s="241">
        <v>20</v>
      </c>
      <c r="J190" s="241">
        <f t="shared" ref="J190" si="203">D190-G190</f>
        <v>8</v>
      </c>
      <c r="K190" s="241">
        <f t="shared" ref="K190" si="204">E190-H190</f>
        <v>9</v>
      </c>
      <c r="L190" s="241">
        <f t="shared" ref="L190" si="205">F190-I190</f>
        <v>-1</v>
      </c>
      <c r="M190" s="241">
        <f>SUM(N190:O190)</f>
        <v>1</v>
      </c>
      <c r="N190" s="241">
        <v>1</v>
      </c>
      <c r="O190" s="241" t="s">
        <v>486</v>
      </c>
      <c r="P190" s="241">
        <v>1</v>
      </c>
      <c r="Q190" s="241" t="s">
        <v>486</v>
      </c>
      <c r="R190" s="241">
        <v>1</v>
      </c>
      <c r="S190" s="241">
        <v>1</v>
      </c>
      <c r="T190" s="241" t="s">
        <v>486</v>
      </c>
      <c r="U190" s="241">
        <v>1</v>
      </c>
      <c r="V190" s="241" t="s">
        <v>96</v>
      </c>
      <c r="W190" s="241" t="s">
        <v>96</v>
      </c>
      <c r="X190" s="241" t="s">
        <v>96</v>
      </c>
      <c r="Y190" s="241" t="s">
        <v>486</v>
      </c>
      <c r="Z190" s="241" t="s">
        <v>486</v>
      </c>
      <c r="AA190" s="241" t="s">
        <v>486</v>
      </c>
      <c r="AB190" s="241">
        <v>18</v>
      </c>
      <c r="AC190" s="241">
        <v>8</v>
      </c>
    </row>
    <row r="191" spans="1:29" ht="26.25" customHeight="1">
      <c r="A191" s="254"/>
      <c r="B191" s="252" t="s">
        <v>406</v>
      </c>
      <c r="C191" s="240">
        <v>3890</v>
      </c>
      <c r="D191" s="241">
        <f t="shared" si="202"/>
        <v>19</v>
      </c>
      <c r="E191" s="241">
        <v>10</v>
      </c>
      <c r="F191" s="241">
        <v>9</v>
      </c>
      <c r="G191" s="241">
        <f t="shared" ref="G191:G198" si="206">SUM(H191:I191)</f>
        <v>51</v>
      </c>
      <c r="H191" s="241">
        <v>23</v>
      </c>
      <c r="I191" s="241">
        <v>28</v>
      </c>
      <c r="J191" s="241">
        <f t="shared" ref="J191:J198" si="207">D191-G191</f>
        <v>-32</v>
      </c>
      <c r="K191" s="241">
        <f t="shared" ref="K191:K198" si="208">E191-H191</f>
        <v>-13</v>
      </c>
      <c r="L191" s="241">
        <f t="shared" ref="L191:L198" si="209">F191-I191</f>
        <v>-19</v>
      </c>
      <c r="M191" s="241">
        <f t="shared" ref="M191:M198" si="210">SUM(N191:O191)</f>
        <v>3</v>
      </c>
      <c r="N191" s="241">
        <v>1</v>
      </c>
      <c r="O191" s="241">
        <v>2</v>
      </c>
      <c r="P191" s="241" t="s">
        <v>486</v>
      </c>
      <c r="Q191" s="241" t="s">
        <v>486</v>
      </c>
      <c r="R191" s="241" t="s">
        <v>486</v>
      </c>
      <c r="S191" s="241" t="s">
        <v>486</v>
      </c>
      <c r="T191" s="241" t="s">
        <v>486</v>
      </c>
      <c r="U191" s="241" t="s">
        <v>486</v>
      </c>
      <c r="V191" s="241" t="s">
        <v>96</v>
      </c>
      <c r="W191" s="241" t="s">
        <v>96</v>
      </c>
      <c r="X191" s="241" t="s">
        <v>96</v>
      </c>
      <c r="Y191" s="241">
        <v>1</v>
      </c>
      <c r="Z191" s="241" t="s">
        <v>486</v>
      </c>
      <c r="AA191" s="241">
        <v>1</v>
      </c>
      <c r="AB191" s="241">
        <v>16</v>
      </c>
      <c r="AC191" s="241">
        <v>8</v>
      </c>
    </row>
    <row r="192" spans="1:29" ht="26.25" customHeight="1">
      <c r="A192" s="254"/>
      <c r="B192" s="252" t="s">
        <v>407</v>
      </c>
      <c r="C192" s="240">
        <v>1900</v>
      </c>
      <c r="D192" s="241">
        <f t="shared" si="202"/>
        <v>12</v>
      </c>
      <c r="E192" s="241">
        <v>6</v>
      </c>
      <c r="F192" s="241">
        <v>6</v>
      </c>
      <c r="G192" s="241">
        <f t="shared" si="206"/>
        <v>27</v>
      </c>
      <c r="H192" s="241">
        <v>15</v>
      </c>
      <c r="I192" s="241">
        <v>12</v>
      </c>
      <c r="J192" s="241">
        <f t="shared" si="207"/>
        <v>-15</v>
      </c>
      <c r="K192" s="241">
        <f t="shared" si="208"/>
        <v>-9</v>
      </c>
      <c r="L192" s="241">
        <f t="shared" si="209"/>
        <v>-6</v>
      </c>
      <c r="M192" s="241">
        <f t="shared" si="210"/>
        <v>2</v>
      </c>
      <c r="N192" s="241">
        <v>2</v>
      </c>
      <c r="O192" s="241" t="s">
        <v>486</v>
      </c>
      <c r="P192" s="241" t="s">
        <v>486</v>
      </c>
      <c r="Q192" s="241" t="s">
        <v>486</v>
      </c>
      <c r="R192" s="241" t="s">
        <v>486</v>
      </c>
      <c r="S192" s="241" t="s">
        <v>486</v>
      </c>
      <c r="T192" s="241" t="s">
        <v>486</v>
      </c>
      <c r="U192" s="241" t="s">
        <v>486</v>
      </c>
      <c r="V192" s="241" t="s">
        <v>96</v>
      </c>
      <c r="W192" s="241" t="s">
        <v>96</v>
      </c>
      <c r="X192" s="241" t="s">
        <v>96</v>
      </c>
      <c r="Y192" s="241" t="s">
        <v>486</v>
      </c>
      <c r="Z192" s="241" t="s">
        <v>486</v>
      </c>
      <c r="AA192" s="241" t="s">
        <v>486</v>
      </c>
      <c r="AB192" s="241">
        <v>6</v>
      </c>
      <c r="AC192" s="241">
        <v>1</v>
      </c>
    </row>
    <row r="193" spans="1:29" ht="26.25" customHeight="1">
      <c r="A193" s="254"/>
      <c r="B193" s="252" t="s">
        <v>408</v>
      </c>
      <c r="C193" s="240">
        <v>8750</v>
      </c>
      <c r="D193" s="241">
        <f t="shared" si="202"/>
        <v>49</v>
      </c>
      <c r="E193" s="241">
        <v>22</v>
      </c>
      <c r="F193" s="241">
        <v>27</v>
      </c>
      <c r="G193" s="241">
        <f t="shared" si="206"/>
        <v>115</v>
      </c>
      <c r="H193" s="241">
        <v>69</v>
      </c>
      <c r="I193" s="241">
        <v>46</v>
      </c>
      <c r="J193" s="241">
        <f t="shared" si="207"/>
        <v>-66</v>
      </c>
      <c r="K193" s="241">
        <f t="shared" si="208"/>
        <v>-47</v>
      </c>
      <c r="L193" s="241">
        <f t="shared" si="209"/>
        <v>-19</v>
      </c>
      <c r="M193" s="241">
        <f t="shared" si="210"/>
        <v>3</v>
      </c>
      <c r="N193" s="241" t="s">
        <v>485</v>
      </c>
      <c r="O193" s="241">
        <v>3</v>
      </c>
      <c r="P193" s="241" t="s">
        <v>485</v>
      </c>
      <c r="Q193" s="241" t="s">
        <v>485</v>
      </c>
      <c r="R193" s="241" t="s">
        <v>485</v>
      </c>
      <c r="S193" s="241" t="s">
        <v>485</v>
      </c>
      <c r="T193" s="241" t="s">
        <v>485</v>
      </c>
      <c r="U193" s="241" t="s">
        <v>485</v>
      </c>
      <c r="V193" s="241">
        <v>1</v>
      </c>
      <c r="W193" s="241">
        <v>1</v>
      </c>
      <c r="X193" s="241" t="s">
        <v>485</v>
      </c>
      <c r="Y193" s="241">
        <v>3</v>
      </c>
      <c r="Z193" s="241">
        <v>2</v>
      </c>
      <c r="AA193" s="241">
        <v>1</v>
      </c>
      <c r="AB193" s="241">
        <v>37</v>
      </c>
      <c r="AC193" s="241">
        <v>13</v>
      </c>
    </row>
    <row r="194" spans="1:29" ht="26.25" customHeight="1">
      <c r="A194" s="254"/>
      <c r="B194" s="252" t="s">
        <v>409</v>
      </c>
      <c r="C194" s="240">
        <v>4200</v>
      </c>
      <c r="D194" s="241">
        <f t="shared" si="202"/>
        <v>32</v>
      </c>
      <c r="E194" s="241">
        <v>22</v>
      </c>
      <c r="F194" s="241">
        <v>10</v>
      </c>
      <c r="G194" s="241">
        <f t="shared" si="206"/>
        <v>85</v>
      </c>
      <c r="H194" s="241">
        <v>41</v>
      </c>
      <c r="I194" s="241">
        <v>44</v>
      </c>
      <c r="J194" s="241">
        <f t="shared" si="207"/>
        <v>-53</v>
      </c>
      <c r="K194" s="241">
        <f t="shared" si="208"/>
        <v>-19</v>
      </c>
      <c r="L194" s="241">
        <f t="shared" si="209"/>
        <v>-34</v>
      </c>
      <c r="M194" s="241">
        <f t="shared" si="210"/>
        <v>4</v>
      </c>
      <c r="N194" s="241">
        <v>3</v>
      </c>
      <c r="O194" s="241">
        <v>1</v>
      </c>
      <c r="P194" s="241" t="s">
        <v>485</v>
      </c>
      <c r="Q194" s="241" t="s">
        <v>485</v>
      </c>
      <c r="R194" s="241" t="s">
        <v>485</v>
      </c>
      <c r="S194" s="241" t="s">
        <v>485</v>
      </c>
      <c r="T194" s="241" t="s">
        <v>485</v>
      </c>
      <c r="U194" s="241" t="s">
        <v>485</v>
      </c>
      <c r="V194" s="241" t="s">
        <v>485</v>
      </c>
      <c r="W194" s="241" t="s">
        <v>485</v>
      </c>
      <c r="X194" s="241" t="s">
        <v>485</v>
      </c>
      <c r="Y194" s="241" t="s">
        <v>485</v>
      </c>
      <c r="Z194" s="241" t="s">
        <v>485</v>
      </c>
      <c r="AA194" s="241" t="s">
        <v>485</v>
      </c>
      <c r="AB194" s="241">
        <v>17</v>
      </c>
      <c r="AC194" s="241">
        <v>6</v>
      </c>
    </row>
    <row r="195" spans="1:29" ht="26.25" customHeight="1">
      <c r="A195" s="254"/>
      <c r="B195" s="252" t="s">
        <v>410</v>
      </c>
      <c r="C195" s="240">
        <v>2920</v>
      </c>
      <c r="D195" s="241">
        <f t="shared" si="202"/>
        <v>15</v>
      </c>
      <c r="E195" s="241">
        <v>5</v>
      </c>
      <c r="F195" s="241">
        <v>10</v>
      </c>
      <c r="G195" s="241">
        <f t="shared" si="206"/>
        <v>45</v>
      </c>
      <c r="H195" s="241">
        <v>24</v>
      </c>
      <c r="I195" s="241">
        <v>21</v>
      </c>
      <c r="J195" s="241">
        <f t="shared" si="207"/>
        <v>-30</v>
      </c>
      <c r="K195" s="241">
        <f t="shared" si="208"/>
        <v>-19</v>
      </c>
      <c r="L195" s="241">
        <f t="shared" si="209"/>
        <v>-11</v>
      </c>
      <c r="M195" s="241">
        <f t="shared" si="210"/>
        <v>0</v>
      </c>
      <c r="N195" s="241" t="s">
        <v>485</v>
      </c>
      <c r="O195" s="241" t="s">
        <v>485</v>
      </c>
      <c r="P195" s="241" t="s">
        <v>485</v>
      </c>
      <c r="Q195" s="241" t="s">
        <v>485</v>
      </c>
      <c r="R195" s="241" t="s">
        <v>485</v>
      </c>
      <c r="S195" s="241" t="s">
        <v>485</v>
      </c>
      <c r="T195" s="241" t="s">
        <v>485</v>
      </c>
      <c r="U195" s="241" t="s">
        <v>485</v>
      </c>
      <c r="V195" s="241" t="s">
        <v>485</v>
      </c>
      <c r="W195" s="241" t="s">
        <v>485</v>
      </c>
      <c r="X195" s="241" t="s">
        <v>485</v>
      </c>
      <c r="Y195" s="241" t="s">
        <v>485</v>
      </c>
      <c r="Z195" s="241" t="s">
        <v>485</v>
      </c>
      <c r="AA195" s="241" t="s">
        <v>485</v>
      </c>
      <c r="AB195" s="241">
        <v>7</v>
      </c>
      <c r="AC195" s="241">
        <v>6</v>
      </c>
    </row>
    <row r="196" spans="1:29" ht="26.25" customHeight="1">
      <c r="A196" s="254"/>
      <c r="B196" s="252" t="s">
        <v>411</v>
      </c>
      <c r="C196" s="240">
        <v>2440</v>
      </c>
      <c r="D196" s="241">
        <f t="shared" si="202"/>
        <v>12</v>
      </c>
      <c r="E196" s="241">
        <v>7</v>
      </c>
      <c r="F196" s="241">
        <v>5</v>
      </c>
      <c r="G196" s="241">
        <f t="shared" si="206"/>
        <v>40</v>
      </c>
      <c r="H196" s="241">
        <v>15</v>
      </c>
      <c r="I196" s="241">
        <v>25</v>
      </c>
      <c r="J196" s="241">
        <f t="shared" si="207"/>
        <v>-28</v>
      </c>
      <c r="K196" s="241">
        <f t="shared" si="208"/>
        <v>-8</v>
      </c>
      <c r="L196" s="241">
        <f t="shared" si="209"/>
        <v>-20</v>
      </c>
      <c r="M196" s="241">
        <f t="shared" si="210"/>
        <v>0</v>
      </c>
      <c r="N196" s="241" t="s">
        <v>485</v>
      </c>
      <c r="O196" s="241" t="s">
        <v>485</v>
      </c>
      <c r="P196" s="241" t="s">
        <v>485</v>
      </c>
      <c r="Q196" s="241" t="s">
        <v>485</v>
      </c>
      <c r="R196" s="241" t="s">
        <v>485</v>
      </c>
      <c r="S196" s="241" t="s">
        <v>485</v>
      </c>
      <c r="T196" s="241" t="s">
        <v>485</v>
      </c>
      <c r="U196" s="241" t="s">
        <v>485</v>
      </c>
      <c r="V196" s="241" t="s">
        <v>485</v>
      </c>
      <c r="W196" s="241" t="s">
        <v>485</v>
      </c>
      <c r="X196" s="241" t="s">
        <v>485</v>
      </c>
      <c r="Y196" s="241" t="s">
        <v>485</v>
      </c>
      <c r="Z196" s="241" t="s">
        <v>485</v>
      </c>
      <c r="AA196" s="241" t="s">
        <v>485</v>
      </c>
      <c r="AB196" s="241">
        <v>10</v>
      </c>
      <c r="AC196" s="241">
        <v>6</v>
      </c>
    </row>
    <row r="197" spans="1:29" ht="26.25" customHeight="1">
      <c r="A197" s="254"/>
      <c r="B197" s="252" t="s">
        <v>412</v>
      </c>
      <c r="C197" s="240">
        <v>2890</v>
      </c>
      <c r="D197" s="241">
        <f t="shared" si="202"/>
        <v>21</v>
      </c>
      <c r="E197" s="241">
        <v>13</v>
      </c>
      <c r="F197" s="241">
        <v>8</v>
      </c>
      <c r="G197" s="241">
        <f t="shared" si="206"/>
        <v>53</v>
      </c>
      <c r="H197" s="241">
        <v>25</v>
      </c>
      <c r="I197" s="241">
        <v>28</v>
      </c>
      <c r="J197" s="241">
        <f t="shared" si="207"/>
        <v>-32</v>
      </c>
      <c r="K197" s="241">
        <f t="shared" si="208"/>
        <v>-12</v>
      </c>
      <c r="L197" s="241">
        <f t="shared" si="209"/>
        <v>-20</v>
      </c>
      <c r="M197" s="241">
        <f t="shared" si="210"/>
        <v>2</v>
      </c>
      <c r="N197" s="241">
        <v>1</v>
      </c>
      <c r="O197" s="241">
        <v>1</v>
      </c>
      <c r="P197" s="241" t="s">
        <v>485</v>
      </c>
      <c r="Q197" s="241" t="s">
        <v>485</v>
      </c>
      <c r="R197" s="241" t="s">
        <v>485</v>
      </c>
      <c r="S197" s="241" t="s">
        <v>485</v>
      </c>
      <c r="T197" s="241" t="s">
        <v>485</v>
      </c>
      <c r="U197" s="241" t="s">
        <v>485</v>
      </c>
      <c r="V197" s="241" t="s">
        <v>485</v>
      </c>
      <c r="W197" s="241" t="s">
        <v>485</v>
      </c>
      <c r="X197" s="241" t="s">
        <v>485</v>
      </c>
      <c r="Y197" s="241" t="s">
        <v>485</v>
      </c>
      <c r="Z197" s="241" t="s">
        <v>485</v>
      </c>
      <c r="AA197" s="241" t="s">
        <v>485</v>
      </c>
      <c r="AB197" s="241">
        <v>11</v>
      </c>
      <c r="AC197" s="241">
        <v>4</v>
      </c>
    </row>
    <row r="198" spans="1:29" ht="26.25" customHeight="1">
      <c r="A198" s="254"/>
      <c r="B198" s="252" t="s">
        <v>413</v>
      </c>
      <c r="C198" s="240">
        <v>2670</v>
      </c>
      <c r="D198" s="241">
        <f t="shared" si="202"/>
        <v>24</v>
      </c>
      <c r="E198" s="241">
        <v>12</v>
      </c>
      <c r="F198" s="241">
        <v>12</v>
      </c>
      <c r="G198" s="241">
        <f t="shared" si="206"/>
        <v>29</v>
      </c>
      <c r="H198" s="241">
        <v>12</v>
      </c>
      <c r="I198" s="241">
        <v>17</v>
      </c>
      <c r="J198" s="241">
        <f t="shared" si="207"/>
        <v>-5</v>
      </c>
      <c r="K198" s="241">
        <f t="shared" si="208"/>
        <v>0</v>
      </c>
      <c r="L198" s="241">
        <f t="shared" si="209"/>
        <v>-5</v>
      </c>
      <c r="M198" s="241">
        <f t="shared" si="210"/>
        <v>1</v>
      </c>
      <c r="N198" s="241">
        <v>1</v>
      </c>
      <c r="O198" s="241" t="s">
        <v>485</v>
      </c>
      <c r="P198" s="241" t="s">
        <v>485</v>
      </c>
      <c r="Q198" s="241" t="s">
        <v>485</v>
      </c>
      <c r="R198" s="241" t="s">
        <v>485</v>
      </c>
      <c r="S198" s="241" t="s">
        <v>485</v>
      </c>
      <c r="T198" s="241" t="s">
        <v>485</v>
      </c>
      <c r="U198" s="241" t="s">
        <v>485</v>
      </c>
      <c r="V198" s="241" t="s">
        <v>485</v>
      </c>
      <c r="W198" s="241" t="s">
        <v>485</v>
      </c>
      <c r="X198" s="241" t="s">
        <v>485</v>
      </c>
      <c r="Y198" s="241">
        <v>1</v>
      </c>
      <c r="Z198" s="241" t="s">
        <v>485</v>
      </c>
      <c r="AA198" s="241">
        <v>1</v>
      </c>
      <c r="AB198" s="241">
        <v>13</v>
      </c>
      <c r="AC198" s="241" t="s">
        <v>485</v>
      </c>
    </row>
    <row r="199" spans="1:29" s="247" customFormat="1" ht="26.25" customHeight="1">
      <c r="A199" s="394" t="s">
        <v>414</v>
      </c>
      <c r="B199" s="394"/>
      <c r="C199" s="245">
        <v>50810</v>
      </c>
      <c r="D199" s="246">
        <f>SUM(D200:D207)</f>
        <v>343</v>
      </c>
      <c r="E199" s="246">
        <f t="shared" ref="E199:AC199" si="211">SUM(E200:E207)</f>
        <v>177</v>
      </c>
      <c r="F199" s="246">
        <f t="shared" si="211"/>
        <v>166</v>
      </c>
      <c r="G199" s="246">
        <f t="shared" si="211"/>
        <v>680</v>
      </c>
      <c r="H199" s="246">
        <f t="shared" si="211"/>
        <v>366</v>
      </c>
      <c r="I199" s="246">
        <f t="shared" si="211"/>
        <v>314</v>
      </c>
      <c r="J199" s="246">
        <f t="shared" si="211"/>
        <v>-337</v>
      </c>
      <c r="K199" s="246">
        <f t="shared" si="211"/>
        <v>-189</v>
      </c>
      <c r="L199" s="246">
        <f t="shared" si="211"/>
        <v>-148</v>
      </c>
      <c r="M199" s="246">
        <f t="shared" si="211"/>
        <v>38</v>
      </c>
      <c r="N199" s="246">
        <f t="shared" si="211"/>
        <v>17</v>
      </c>
      <c r="O199" s="246">
        <f t="shared" si="211"/>
        <v>21</v>
      </c>
      <c r="P199" s="246">
        <f t="shared" si="211"/>
        <v>0</v>
      </c>
      <c r="Q199" s="246">
        <f t="shared" si="211"/>
        <v>0</v>
      </c>
      <c r="R199" s="246">
        <f t="shared" si="211"/>
        <v>0</v>
      </c>
      <c r="S199" s="246">
        <f t="shared" si="211"/>
        <v>0</v>
      </c>
      <c r="T199" s="246">
        <f t="shared" si="211"/>
        <v>0</v>
      </c>
      <c r="U199" s="246">
        <f t="shared" si="211"/>
        <v>0</v>
      </c>
      <c r="V199" s="246">
        <f t="shared" si="211"/>
        <v>0</v>
      </c>
      <c r="W199" s="246">
        <f t="shared" si="211"/>
        <v>0</v>
      </c>
      <c r="X199" s="246">
        <f t="shared" si="211"/>
        <v>0</v>
      </c>
      <c r="Y199" s="246">
        <f t="shared" si="211"/>
        <v>5</v>
      </c>
      <c r="Z199" s="246">
        <f t="shared" si="211"/>
        <v>0</v>
      </c>
      <c r="AA199" s="246">
        <f t="shared" si="211"/>
        <v>5</v>
      </c>
      <c r="AB199" s="246">
        <f t="shared" si="211"/>
        <v>215</v>
      </c>
      <c r="AC199" s="246">
        <f t="shared" si="211"/>
        <v>85</v>
      </c>
    </row>
    <row r="200" spans="1:29" ht="26.25" customHeight="1">
      <c r="A200" s="254"/>
      <c r="B200" s="252" t="s">
        <v>233</v>
      </c>
      <c r="C200" s="240">
        <v>23370</v>
      </c>
      <c r="D200" s="241">
        <f>SUM(E200:F200)</f>
        <v>168</v>
      </c>
      <c r="E200" s="241">
        <v>86</v>
      </c>
      <c r="F200" s="241">
        <v>82</v>
      </c>
      <c r="G200" s="241">
        <v>271</v>
      </c>
      <c r="H200" s="241">
        <v>148</v>
      </c>
      <c r="I200" s="241">
        <v>123</v>
      </c>
      <c r="J200" s="241">
        <v>-103</v>
      </c>
      <c r="K200" s="241">
        <v>-62</v>
      </c>
      <c r="L200" s="241">
        <v>-41</v>
      </c>
      <c r="M200" s="241">
        <v>21</v>
      </c>
      <c r="N200" s="241">
        <v>6</v>
      </c>
      <c r="O200" s="241">
        <v>15</v>
      </c>
      <c r="P200" s="241" t="s">
        <v>96</v>
      </c>
      <c r="Q200" s="241" t="s">
        <v>96</v>
      </c>
      <c r="R200" s="241" t="s">
        <v>96</v>
      </c>
      <c r="S200" s="241" t="s">
        <v>96</v>
      </c>
      <c r="T200" s="241" t="s">
        <v>96</v>
      </c>
      <c r="U200" s="241" t="s">
        <v>96</v>
      </c>
      <c r="V200" s="241" t="s">
        <v>96</v>
      </c>
      <c r="W200" s="241" t="s">
        <v>96</v>
      </c>
      <c r="X200" s="241" t="s">
        <v>96</v>
      </c>
      <c r="Y200" s="241">
        <v>2</v>
      </c>
      <c r="Z200" s="241" t="s">
        <v>96</v>
      </c>
      <c r="AA200" s="241">
        <v>2</v>
      </c>
      <c r="AB200" s="241">
        <v>132</v>
      </c>
      <c r="AC200" s="241">
        <v>44</v>
      </c>
    </row>
    <row r="201" spans="1:29" ht="26.25" customHeight="1">
      <c r="A201" s="254"/>
      <c r="B201" s="252" t="s">
        <v>415</v>
      </c>
      <c r="C201" s="240">
        <v>4830</v>
      </c>
      <c r="D201" s="241">
        <f t="shared" ref="D201:D207" si="212">SUM(E201:F201)</f>
        <v>31</v>
      </c>
      <c r="E201" s="241">
        <v>14</v>
      </c>
      <c r="F201" s="241">
        <v>17</v>
      </c>
      <c r="G201" s="241">
        <f>SUM(H201:I201)</f>
        <v>83</v>
      </c>
      <c r="H201" s="241">
        <v>31</v>
      </c>
      <c r="I201" s="241">
        <v>52</v>
      </c>
      <c r="J201" s="241">
        <f t="shared" ref="J201" si="213">D201-G201</f>
        <v>-52</v>
      </c>
      <c r="K201" s="241">
        <f t="shared" ref="K201" si="214">E201-H201</f>
        <v>-17</v>
      </c>
      <c r="L201" s="241">
        <f t="shared" ref="L201" si="215">F201-I201</f>
        <v>-35</v>
      </c>
      <c r="M201" s="241">
        <f>SUM(N201:O201)</f>
        <v>5</v>
      </c>
      <c r="N201" s="241">
        <v>3</v>
      </c>
      <c r="O201" s="241">
        <v>2</v>
      </c>
      <c r="P201" s="241" t="s">
        <v>485</v>
      </c>
      <c r="Q201" s="241" t="s">
        <v>485</v>
      </c>
      <c r="R201" s="241" t="s">
        <v>485</v>
      </c>
      <c r="S201" s="241" t="s">
        <v>96</v>
      </c>
      <c r="T201" s="241" t="s">
        <v>96</v>
      </c>
      <c r="U201" s="241" t="s">
        <v>96</v>
      </c>
      <c r="V201" s="241" t="s">
        <v>96</v>
      </c>
      <c r="W201" s="241" t="s">
        <v>96</v>
      </c>
      <c r="X201" s="241" t="s">
        <v>96</v>
      </c>
      <c r="Y201" s="241">
        <v>1</v>
      </c>
      <c r="Z201" s="241" t="s">
        <v>485</v>
      </c>
      <c r="AA201" s="241">
        <v>1</v>
      </c>
      <c r="AB201" s="241">
        <v>18</v>
      </c>
      <c r="AC201" s="241">
        <v>5</v>
      </c>
    </row>
    <row r="202" spans="1:29" ht="26.25" customHeight="1">
      <c r="A202" s="254"/>
      <c r="B202" s="252" t="s">
        <v>416</v>
      </c>
      <c r="C202" s="240">
        <v>3550</v>
      </c>
      <c r="D202" s="241">
        <f t="shared" si="212"/>
        <v>19</v>
      </c>
      <c r="E202" s="241">
        <v>10</v>
      </c>
      <c r="F202" s="241">
        <v>9</v>
      </c>
      <c r="G202" s="241">
        <f t="shared" ref="G202:G207" si="216">SUM(H202:I202)</f>
        <v>43</v>
      </c>
      <c r="H202" s="241">
        <v>24</v>
      </c>
      <c r="I202" s="241">
        <v>19</v>
      </c>
      <c r="J202" s="241">
        <f t="shared" ref="J202:J207" si="217">D202-G202</f>
        <v>-24</v>
      </c>
      <c r="K202" s="241">
        <f t="shared" ref="K202:K207" si="218">E202-H202</f>
        <v>-14</v>
      </c>
      <c r="L202" s="241">
        <f t="shared" ref="L202:L207" si="219">F202-I202</f>
        <v>-10</v>
      </c>
      <c r="M202" s="241">
        <f t="shared" ref="M202:M207" si="220">SUM(N202:O202)</f>
        <v>0</v>
      </c>
      <c r="N202" s="241" t="s">
        <v>485</v>
      </c>
      <c r="O202" s="241" t="s">
        <v>485</v>
      </c>
      <c r="P202" s="241" t="s">
        <v>485</v>
      </c>
      <c r="Q202" s="241" t="s">
        <v>485</v>
      </c>
      <c r="R202" s="241" t="s">
        <v>485</v>
      </c>
      <c r="S202" s="241" t="s">
        <v>96</v>
      </c>
      <c r="T202" s="241" t="s">
        <v>96</v>
      </c>
      <c r="U202" s="241" t="s">
        <v>96</v>
      </c>
      <c r="V202" s="241" t="s">
        <v>96</v>
      </c>
      <c r="W202" s="241" t="s">
        <v>96</v>
      </c>
      <c r="X202" s="241" t="s">
        <v>96</v>
      </c>
      <c r="Y202" s="241">
        <v>1</v>
      </c>
      <c r="Z202" s="241" t="s">
        <v>485</v>
      </c>
      <c r="AA202" s="241">
        <v>1</v>
      </c>
      <c r="AB202" s="241">
        <v>11</v>
      </c>
      <c r="AC202" s="241">
        <v>1</v>
      </c>
    </row>
    <row r="203" spans="1:29" ht="26.25" customHeight="1">
      <c r="A203" s="254"/>
      <c r="B203" s="252" t="s">
        <v>417</v>
      </c>
      <c r="C203" s="240">
        <v>3530</v>
      </c>
      <c r="D203" s="241">
        <f t="shared" si="212"/>
        <v>26</v>
      </c>
      <c r="E203" s="241">
        <v>12</v>
      </c>
      <c r="F203" s="241">
        <v>14</v>
      </c>
      <c r="G203" s="241">
        <f t="shared" si="216"/>
        <v>45</v>
      </c>
      <c r="H203" s="241">
        <v>30</v>
      </c>
      <c r="I203" s="241">
        <v>15</v>
      </c>
      <c r="J203" s="241">
        <f t="shared" si="217"/>
        <v>-19</v>
      </c>
      <c r="K203" s="241">
        <f t="shared" si="218"/>
        <v>-18</v>
      </c>
      <c r="L203" s="241">
        <f t="shared" si="219"/>
        <v>-1</v>
      </c>
      <c r="M203" s="241">
        <f t="shared" si="220"/>
        <v>2</v>
      </c>
      <c r="N203" s="241">
        <v>1</v>
      </c>
      <c r="O203" s="241">
        <v>1</v>
      </c>
      <c r="P203" s="241" t="s">
        <v>485</v>
      </c>
      <c r="Q203" s="241" t="s">
        <v>485</v>
      </c>
      <c r="R203" s="241" t="s">
        <v>485</v>
      </c>
      <c r="S203" s="241" t="s">
        <v>96</v>
      </c>
      <c r="T203" s="241" t="s">
        <v>96</v>
      </c>
      <c r="U203" s="241" t="s">
        <v>96</v>
      </c>
      <c r="V203" s="241" t="s">
        <v>96</v>
      </c>
      <c r="W203" s="241" t="s">
        <v>96</v>
      </c>
      <c r="X203" s="241" t="s">
        <v>96</v>
      </c>
      <c r="Y203" s="241" t="s">
        <v>485</v>
      </c>
      <c r="Z203" s="241" t="s">
        <v>485</v>
      </c>
      <c r="AA203" s="241" t="s">
        <v>485</v>
      </c>
      <c r="AB203" s="241">
        <v>10</v>
      </c>
      <c r="AC203" s="241">
        <v>5</v>
      </c>
    </row>
    <row r="204" spans="1:29" ht="26.25" customHeight="1">
      <c r="A204" s="254"/>
      <c r="B204" s="252" t="s">
        <v>418</v>
      </c>
      <c r="C204" s="240">
        <v>7690</v>
      </c>
      <c r="D204" s="241">
        <f t="shared" si="212"/>
        <v>50</v>
      </c>
      <c r="E204" s="241">
        <v>32</v>
      </c>
      <c r="F204" s="241">
        <v>18</v>
      </c>
      <c r="G204" s="241">
        <f t="shared" si="216"/>
        <v>112</v>
      </c>
      <c r="H204" s="241">
        <v>66</v>
      </c>
      <c r="I204" s="241">
        <v>46</v>
      </c>
      <c r="J204" s="241">
        <f t="shared" si="217"/>
        <v>-62</v>
      </c>
      <c r="K204" s="241">
        <f t="shared" si="218"/>
        <v>-34</v>
      </c>
      <c r="L204" s="241">
        <f t="shared" si="219"/>
        <v>-28</v>
      </c>
      <c r="M204" s="241">
        <f t="shared" si="220"/>
        <v>5</v>
      </c>
      <c r="N204" s="241">
        <v>5</v>
      </c>
      <c r="O204" s="241" t="s">
        <v>485</v>
      </c>
      <c r="P204" s="241" t="s">
        <v>485</v>
      </c>
      <c r="Q204" s="241" t="s">
        <v>485</v>
      </c>
      <c r="R204" s="241" t="s">
        <v>485</v>
      </c>
      <c r="S204" s="241" t="s">
        <v>96</v>
      </c>
      <c r="T204" s="241" t="s">
        <v>96</v>
      </c>
      <c r="U204" s="241" t="s">
        <v>96</v>
      </c>
      <c r="V204" s="241" t="s">
        <v>96</v>
      </c>
      <c r="W204" s="241" t="s">
        <v>96</v>
      </c>
      <c r="X204" s="241" t="s">
        <v>96</v>
      </c>
      <c r="Y204" s="241" t="s">
        <v>485</v>
      </c>
      <c r="Z204" s="241" t="s">
        <v>485</v>
      </c>
      <c r="AA204" s="241" t="s">
        <v>485</v>
      </c>
      <c r="AB204" s="241">
        <v>22</v>
      </c>
      <c r="AC204" s="241">
        <v>14</v>
      </c>
    </row>
    <row r="205" spans="1:29" ht="26.25" customHeight="1">
      <c r="A205" s="254"/>
      <c r="B205" s="252" t="s">
        <v>419</v>
      </c>
      <c r="C205" s="240">
        <v>1300</v>
      </c>
      <c r="D205" s="241">
        <f t="shared" si="212"/>
        <v>3</v>
      </c>
      <c r="E205" s="241" t="s">
        <v>485</v>
      </c>
      <c r="F205" s="241">
        <v>3</v>
      </c>
      <c r="G205" s="241">
        <f t="shared" si="216"/>
        <v>20</v>
      </c>
      <c r="H205" s="241">
        <v>11</v>
      </c>
      <c r="I205" s="241">
        <v>9</v>
      </c>
      <c r="J205" s="241">
        <f t="shared" si="217"/>
        <v>-17</v>
      </c>
      <c r="K205" s="241">
        <v>-11</v>
      </c>
      <c r="L205" s="241">
        <f t="shared" si="219"/>
        <v>-6</v>
      </c>
      <c r="M205" s="241">
        <f t="shared" si="220"/>
        <v>0</v>
      </c>
      <c r="N205" s="241" t="s">
        <v>485</v>
      </c>
      <c r="O205" s="241" t="s">
        <v>485</v>
      </c>
      <c r="P205" s="241" t="s">
        <v>485</v>
      </c>
      <c r="Q205" s="241" t="s">
        <v>485</v>
      </c>
      <c r="R205" s="241" t="s">
        <v>485</v>
      </c>
      <c r="S205" s="241" t="s">
        <v>96</v>
      </c>
      <c r="T205" s="241" t="s">
        <v>96</v>
      </c>
      <c r="U205" s="241" t="s">
        <v>96</v>
      </c>
      <c r="V205" s="241" t="s">
        <v>96</v>
      </c>
      <c r="W205" s="241" t="s">
        <v>96</v>
      </c>
      <c r="X205" s="241" t="s">
        <v>96</v>
      </c>
      <c r="Y205" s="241" t="s">
        <v>485</v>
      </c>
      <c r="Z205" s="241" t="s">
        <v>485</v>
      </c>
      <c r="AA205" s="241" t="s">
        <v>485</v>
      </c>
      <c r="AB205" s="241">
        <v>1</v>
      </c>
      <c r="AC205" s="241">
        <v>1</v>
      </c>
    </row>
    <row r="206" spans="1:29" ht="26.25" customHeight="1">
      <c r="A206" s="254"/>
      <c r="B206" s="252" t="s">
        <v>420</v>
      </c>
      <c r="C206" s="240">
        <v>2960</v>
      </c>
      <c r="D206" s="241">
        <f t="shared" si="212"/>
        <v>24</v>
      </c>
      <c r="E206" s="241">
        <v>13</v>
      </c>
      <c r="F206" s="241">
        <v>11</v>
      </c>
      <c r="G206" s="241">
        <f t="shared" si="216"/>
        <v>49</v>
      </c>
      <c r="H206" s="241">
        <v>27</v>
      </c>
      <c r="I206" s="241">
        <v>22</v>
      </c>
      <c r="J206" s="241">
        <f t="shared" si="217"/>
        <v>-25</v>
      </c>
      <c r="K206" s="241">
        <f t="shared" si="218"/>
        <v>-14</v>
      </c>
      <c r="L206" s="241">
        <f t="shared" si="219"/>
        <v>-11</v>
      </c>
      <c r="M206" s="241">
        <f t="shared" si="220"/>
        <v>3</v>
      </c>
      <c r="N206" s="241">
        <v>1</v>
      </c>
      <c r="O206" s="241">
        <v>2</v>
      </c>
      <c r="P206" s="241" t="s">
        <v>485</v>
      </c>
      <c r="Q206" s="241" t="s">
        <v>485</v>
      </c>
      <c r="R206" s="241" t="s">
        <v>485</v>
      </c>
      <c r="S206" s="241" t="s">
        <v>96</v>
      </c>
      <c r="T206" s="241" t="s">
        <v>96</v>
      </c>
      <c r="U206" s="241" t="s">
        <v>96</v>
      </c>
      <c r="V206" s="241" t="s">
        <v>96</v>
      </c>
      <c r="W206" s="241" t="s">
        <v>96</v>
      </c>
      <c r="X206" s="241" t="s">
        <v>96</v>
      </c>
      <c r="Y206" s="241" t="s">
        <v>485</v>
      </c>
      <c r="Z206" s="241" t="s">
        <v>485</v>
      </c>
      <c r="AA206" s="241" t="s">
        <v>485</v>
      </c>
      <c r="AB206" s="241">
        <v>9</v>
      </c>
      <c r="AC206" s="241">
        <v>6</v>
      </c>
    </row>
    <row r="207" spans="1:29" ht="26.25" customHeight="1">
      <c r="A207" s="254"/>
      <c r="B207" s="252" t="s">
        <v>421</v>
      </c>
      <c r="C207" s="240">
        <v>3580</v>
      </c>
      <c r="D207" s="241">
        <f t="shared" si="212"/>
        <v>22</v>
      </c>
      <c r="E207" s="241">
        <v>10</v>
      </c>
      <c r="F207" s="241">
        <v>12</v>
      </c>
      <c r="G207" s="241">
        <f t="shared" si="216"/>
        <v>57</v>
      </c>
      <c r="H207" s="241">
        <v>29</v>
      </c>
      <c r="I207" s="241">
        <v>28</v>
      </c>
      <c r="J207" s="241">
        <f t="shared" si="217"/>
        <v>-35</v>
      </c>
      <c r="K207" s="241">
        <f t="shared" si="218"/>
        <v>-19</v>
      </c>
      <c r="L207" s="241">
        <f t="shared" si="219"/>
        <v>-16</v>
      </c>
      <c r="M207" s="241">
        <f t="shared" si="220"/>
        <v>2</v>
      </c>
      <c r="N207" s="241">
        <v>1</v>
      </c>
      <c r="O207" s="241">
        <v>1</v>
      </c>
      <c r="P207" s="241" t="s">
        <v>485</v>
      </c>
      <c r="Q207" s="241" t="s">
        <v>485</v>
      </c>
      <c r="R207" s="241" t="s">
        <v>485</v>
      </c>
      <c r="S207" s="241" t="s">
        <v>96</v>
      </c>
      <c r="T207" s="241" t="s">
        <v>96</v>
      </c>
      <c r="U207" s="241" t="s">
        <v>96</v>
      </c>
      <c r="V207" s="241" t="s">
        <v>96</v>
      </c>
      <c r="W207" s="241" t="s">
        <v>96</v>
      </c>
      <c r="X207" s="241" t="s">
        <v>96</v>
      </c>
      <c r="Y207" s="241">
        <v>1</v>
      </c>
      <c r="Z207" s="241" t="s">
        <v>485</v>
      </c>
      <c r="AA207" s="241">
        <v>1</v>
      </c>
      <c r="AB207" s="241">
        <v>12</v>
      </c>
      <c r="AC207" s="241">
        <v>9</v>
      </c>
    </row>
    <row r="208" spans="1:29" s="247" customFormat="1" ht="26.25" customHeight="1">
      <c r="A208" s="394" t="s">
        <v>422</v>
      </c>
      <c r="B208" s="394"/>
      <c r="C208" s="245">
        <v>55370</v>
      </c>
      <c r="D208" s="246">
        <f>SUM(D209:D217)</f>
        <v>288</v>
      </c>
      <c r="E208" s="246">
        <f t="shared" ref="E208:AC208" si="221">SUM(E209:E217)</f>
        <v>145</v>
      </c>
      <c r="F208" s="246">
        <f t="shared" si="221"/>
        <v>143</v>
      </c>
      <c r="G208" s="246">
        <f t="shared" si="221"/>
        <v>715</v>
      </c>
      <c r="H208" s="246">
        <f t="shared" si="221"/>
        <v>395</v>
      </c>
      <c r="I208" s="246">
        <f t="shared" si="221"/>
        <v>320</v>
      </c>
      <c r="J208" s="246">
        <f t="shared" si="221"/>
        <v>-427</v>
      </c>
      <c r="K208" s="246">
        <f t="shared" si="221"/>
        <v>-250</v>
      </c>
      <c r="L208" s="246">
        <f t="shared" si="221"/>
        <v>-177</v>
      </c>
      <c r="M208" s="246">
        <f t="shared" si="221"/>
        <v>34</v>
      </c>
      <c r="N208" s="246">
        <f t="shared" si="221"/>
        <v>11</v>
      </c>
      <c r="O208" s="246">
        <f t="shared" si="221"/>
        <v>23</v>
      </c>
      <c r="P208" s="246">
        <f t="shared" si="221"/>
        <v>0</v>
      </c>
      <c r="Q208" s="246">
        <f t="shared" si="221"/>
        <v>0</v>
      </c>
      <c r="R208" s="246">
        <f t="shared" si="221"/>
        <v>0</v>
      </c>
      <c r="S208" s="246">
        <f t="shared" si="221"/>
        <v>0</v>
      </c>
      <c r="T208" s="246">
        <f t="shared" si="221"/>
        <v>0</v>
      </c>
      <c r="U208" s="246">
        <f t="shared" si="221"/>
        <v>0</v>
      </c>
      <c r="V208" s="246">
        <f t="shared" si="221"/>
        <v>1</v>
      </c>
      <c r="W208" s="246">
        <f t="shared" si="221"/>
        <v>1</v>
      </c>
      <c r="X208" s="246">
        <f t="shared" si="221"/>
        <v>0</v>
      </c>
      <c r="Y208" s="246">
        <f t="shared" si="221"/>
        <v>13</v>
      </c>
      <c r="Z208" s="246">
        <f t="shared" si="221"/>
        <v>5</v>
      </c>
      <c r="AA208" s="246">
        <f t="shared" si="221"/>
        <v>8</v>
      </c>
      <c r="AB208" s="246">
        <f t="shared" si="221"/>
        <v>172</v>
      </c>
      <c r="AC208" s="246">
        <f t="shared" si="221"/>
        <v>84</v>
      </c>
    </row>
    <row r="209" spans="1:29" ht="26.25" customHeight="1">
      <c r="B209" s="252" t="s">
        <v>423</v>
      </c>
      <c r="C209" s="240">
        <v>7180</v>
      </c>
      <c r="D209" s="241">
        <f>SUM(E209:F209)</f>
        <v>35</v>
      </c>
      <c r="E209" s="241">
        <v>14</v>
      </c>
      <c r="F209" s="241">
        <v>21</v>
      </c>
      <c r="G209" s="241">
        <f>SUM(H209:I209)</f>
        <v>80</v>
      </c>
      <c r="H209" s="241">
        <v>42</v>
      </c>
      <c r="I209" s="241">
        <v>38</v>
      </c>
      <c r="J209" s="241">
        <f t="shared" ref="J209" si="222">D209-G209</f>
        <v>-45</v>
      </c>
      <c r="K209" s="241">
        <f t="shared" ref="K209" si="223">E209-H209</f>
        <v>-28</v>
      </c>
      <c r="L209" s="241">
        <f t="shared" ref="L209" si="224">F209-I209</f>
        <v>-17</v>
      </c>
      <c r="M209" s="241">
        <f>SUM(N209:O209)</f>
        <v>3</v>
      </c>
      <c r="N209" s="241" t="s">
        <v>485</v>
      </c>
      <c r="O209" s="241">
        <v>3</v>
      </c>
      <c r="P209" s="241" t="s">
        <v>485</v>
      </c>
      <c r="Q209" s="241" t="s">
        <v>485</v>
      </c>
      <c r="R209" s="241" t="s">
        <v>485</v>
      </c>
      <c r="S209" s="241" t="s">
        <v>485</v>
      </c>
      <c r="T209" s="241" t="s">
        <v>485</v>
      </c>
      <c r="U209" s="241" t="s">
        <v>485</v>
      </c>
      <c r="V209" s="241" t="s">
        <v>485</v>
      </c>
      <c r="W209" s="241" t="s">
        <v>485</v>
      </c>
      <c r="X209" s="241" t="s">
        <v>485</v>
      </c>
      <c r="Y209" s="241">
        <v>2</v>
      </c>
      <c r="Z209" s="241" t="s">
        <v>485</v>
      </c>
      <c r="AA209" s="241">
        <v>2</v>
      </c>
      <c r="AB209" s="241">
        <v>14</v>
      </c>
      <c r="AC209" s="241">
        <v>18</v>
      </c>
    </row>
    <row r="210" spans="1:29" ht="26.25" customHeight="1">
      <c r="B210" s="252" t="s">
        <v>424</v>
      </c>
      <c r="C210" s="240">
        <v>9600</v>
      </c>
      <c r="D210" s="241">
        <f t="shared" ref="D210:D217" si="225">SUM(E210:F210)</f>
        <v>66</v>
      </c>
      <c r="E210" s="241">
        <v>37</v>
      </c>
      <c r="F210" s="241">
        <v>29</v>
      </c>
      <c r="G210" s="241">
        <f t="shared" ref="G210:G217" si="226">SUM(H210:I210)</f>
        <v>76</v>
      </c>
      <c r="H210" s="241">
        <v>46</v>
      </c>
      <c r="I210" s="241">
        <v>30</v>
      </c>
      <c r="J210" s="241">
        <f t="shared" ref="J210:J217" si="227">D210-G210</f>
        <v>-10</v>
      </c>
      <c r="K210" s="241">
        <f t="shared" ref="K210:K217" si="228">E210-H210</f>
        <v>-9</v>
      </c>
      <c r="L210" s="241">
        <f t="shared" ref="L210:L217" si="229">F210-I210</f>
        <v>-1</v>
      </c>
      <c r="M210" s="241">
        <f t="shared" ref="M210:M217" si="230">SUM(N210:O210)</f>
        <v>8</v>
      </c>
      <c r="N210" s="241">
        <v>3</v>
      </c>
      <c r="O210" s="241">
        <v>5</v>
      </c>
      <c r="P210" s="241" t="s">
        <v>485</v>
      </c>
      <c r="Q210" s="241" t="s">
        <v>485</v>
      </c>
      <c r="R210" s="241" t="s">
        <v>485</v>
      </c>
      <c r="S210" s="241" t="s">
        <v>485</v>
      </c>
      <c r="T210" s="241" t="s">
        <v>485</v>
      </c>
      <c r="U210" s="241" t="s">
        <v>485</v>
      </c>
      <c r="V210" s="241" t="s">
        <v>485</v>
      </c>
      <c r="W210" s="241" t="s">
        <v>485</v>
      </c>
      <c r="X210" s="241" t="s">
        <v>485</v>
      </c>
      <c r="Y210" s="241">
        <v>3</v>
      </c>
      <c r="Z210" s="241">
        <v>1</v>
      </c>
      <c r="AA210" s="241">
        <v>2</v>
      </c>
      <c r="AB210" s="241">
        <v>34</v>
      </c>
      <c r="AC210" s="241">
        <v>18</v>
      </c>
    </row>
    <row r="211" spans="1:29" ht="26.25" customHeight="1">
      <c r="B211" s="252" t="s">
        <v>425</v>
      </c>
      <c r="C211" s="240">
        <v>6940</v>
      </c>
      <c r="D211" s="241">
        <f t="shared" si="225"/>
        <v>25</v>
      </c>
      <c r="E211" s="241">
        <v>12</v>
      </c>
      <c r="F211" s="241">
        <v>13</v>
      </c>
      <c r="G211" s="241">
        <f t="shared" si="226"/>
        <v>98</v>
      </c>
      <c r="H211" s="241">
        <v>51</v>
      </c>
      <c r="I211" s="241">
        <v>47</v>
      </c>
      <c r="J211" s="241">
        <f t="shared" si="227"/>
        <v>-73</v>
      </c>
      <c r="K211" s="241">
        <f t="shared" si="228"/>
        <v>-39</v>
      </c>
      <c r="L211" s="241">
        <f t="shared" si="229"/>
        <v>-34</v>
      </c>
      <c r="M211" s="241">
        <f t="shared" si="230"/>
        <v>4</v>
      </c>
      <c r="N211" s="241">
        <v>1</v>
      </c>
      <c r="O211" s="241">
        <v>3</v>
      </c>
      <c r="P211" s="241" t="s">
        <v>485</v>
      </c>
      <c r="Q211" s="241" t="s">
        <v>485</v>
      </c>
      <c r="R211" s="241" t="s">
        <v>485</v>
      </c>
      <c r="S211" s="241" t="s">
        <v>485</v>
      </c>
      <c r="T211" s="241" t="s">
        <v>485</v>
      </c>
      <c r="U211" s="241" t="s">
        <v>485</v>
      </c>
      <c r="V211" s="241">
        <v>1</v>
      </c>
      <c r="W211" s="241">
        <v>1</v>
      </c>
      <c r="X211" s="241" t="s">
        <v>485</v>
      </c>
      <c r="Y211" s="241">
        <v>3</v>
      </c>
      <c r="Z211" s="241">
        <v>1</v>
      </c>
      <c r="AA211" s="241">
        <v>2</v>
      </c>
      <c r="AB211" s="241">
        <v>18</v>
      </c>
      <c r="AC211" s="241">
        <v>13</v>
      </c>
    </row>
    <row r="212" spans="1:29" ht="26.25" customHeight="1">
      <c r="B212" s="252" t="s">
        <v>426</v>
      </c>
      <c r="C212" s="240">
        <v>3950</v>
      </c>
      <c r="D212" s="241">
        <f t="shared" si="225"/>
        <v>22</v>
      </c>
      <c r="E212" s="241">
        <v>7</v>
      </c>
      <c r="F212" s="241">
        <v>15</v>
      </c>
      <c r="G212" s="241">
        <f t="shared" si="226"/>
        <v>56</v>
      </c>
      <c r="H212" s="241">
        <v>30</v>
      </c>
      <c r="I212" s="241">
        <v>26</v>
      </c>
      <c r="J212" s="241">
        <f t="shared" si="227"/>
        <v>-34</v>
      </c>
      <c r="K212" s="241">
        <f t="shared" si="228"/>
        <v>-23</v>
      </c>
      <c r="L212" s="241">
        <f t="shared" si="229"/>
        <v>-11</v>
      </c>
      <c r="M212" s="241">
        <f t="shared" si="230"/>
        <v>3</v>
      </c>
      <c r="N212" s="241">
        <v>2</v>
      </c>
      <c r="O212" s="241">
        <v>1</v>
      </c>
      <c r="P212" s="241" t="s">
        <v>485</v>
      </c>
      <c r="Q212" s="241" t="s">
        <v>485</v>
      </c>
      <c r="R212" s="241" t="s">
        <v>485</v>
      </c>
      <c r="S212" s="241" t="s">
        <v>485</v>
      </c>
      <c r="T212" s="241" t="s">
        <v>485</v>
      </c>
      <c r="U212" s="241" t="s">
        <v>485</v>
      </c>
      <c r="V212" s="241" t="s">
        <v>485</v>
      </c>
      <c r="W212" s="241" t="s">
        <v>485</v>
      </c>
      <c r="X212" s="241" t="s">
        <v>485</v>
      </c>
      <c r="Y212" s="241" t="s">
        <v>485</v>
      </c>
      <c r="Z212" s="241" t="s">
        <v>485</v>
      </c>
      <c r="AA212" s="241" t="s">
        <v>485</v>
      </c>
      <c r="AB212" s="241">
        <v>10</v>
      </c>
      <c r="AC212" s="241">
        <v>5</v>
      </c>
    </row>
    <row r="213" spans="1:29" ht="26.25" customHeight="1">
      <c r="B213" s="252" t="s">
        <v>427</v>
      </c>
      <c r="C213" s="240">
        <v>3160</v>
      </c>
      <c r="D213" s="241">
        <f t="shared" si="225"/>
        <v>17</v>
      </c>
      <c r="E213" s="241">
        <v>10</v>
      </c>
      <c r="F213" s="241">
        <v>7</v>
      </c>
      <c r="G213" s="241">
        <f t="shared" si="226"/>
        <v>54</v>
      </c>
      <c r="H213" s="241">
        <v>29</v>
      </c>
      <c r="I213" s="241">
        <v>25</v>
      </c>
      <c r="J213" s="241">
        <f t="shared" si="227"/>
        <v>-37</v>
      </c>
      <c r="K213" s="241">
        <f t="shared" si="228"/>
        <v>-19</v>
      </c>
      <c r="L213" s="241">
        <f t="shared" si="229"/>
        <v>-18</v>
      </c>
      <c r="M213" s="241">
        <f t="shared" si="230"/>
        <v>2</v>
      </c>
      <c r="N213" s="241" t="s">
        <v>485</v>
      </c>
      <c r="O213" s="241">
        <v>2</v>
      </c>
      <c r="P213" s="241" t="s">
        <v>485</v>
      </c>
      <c r="Q213" s="241" t="s">
        <v>485</v>
      </c>
      <c r="R213" s="241" t="s">
        <v>485</v>
      </c>
      <c r="S213" s="241" t="s">
        <v>485</v>
      </c>
      <c r="T213" s="241" t="s">
        <v>485</v>
      </c>
      <c r="U213" s="241" t="s">
        <v>485</v>
      </c>
      <c r="V213" s="241" t="s">
        <v>485</v>
      </c>
      <c r="W213" s="241" t="s">
        <v>485</v>
      </c>
      <c r="X213" s="241" t="s">
        <v>485</v>
      </c>
      <c r="Y213" s="241">
        <v>1</v>
      </c>
      <c r="Z213" s="241" t="s">
        <v>485</v>
      </c>
      <c r="AA213" s="241">
        <v>1</v>
      </c>
      <c r="AB213" s="241">
        <v>7</v>
      </c>
      <c r="AC213" s="241">
        <v>2</v>
      </c>
    </row>
    <row r="214" spans="1:29" ht="26.25" customHeight="1">
      <c r="B214" s="252" t="s">
        <v>428</v>
      </c>
      <c r="C214" s="240">
        <v>4300</v>
      </c>
      <c r="D214" s="241">
        <f t="shared" si="225"/>
        <v>18</v>
      </c>
      <c r="E214" s="241">
        <v>7</v>
      </c>
      <c r="F214" s="241">
        <v>11</v>
      </c>
      <c r="G214" s="241">
        <f t="shared" si="226"/>
        <v>60</v>
      </c>
      <c r="H214" s="241">
        <v>28</v>
      </c>
      <c r="I214" s="241">
        <v>32</v>
      </c>
      <c r="J214" s="241">
        <f t="shared" si="227"/>
        <v>-42</v>
      </c>
      <c r="K214" s="241">
        <f t="shared" si="228"/>
        <v>-21</v>
      </c>
      <c r="L214" s="241">
        <f t="shared" si="229"/>
        <v>-21</v>
      </c>
      <c r="M214" s="241">
        <f t="shared" si="230"/>
        <v>6</v>
      </c>
      <c r="N214" s="241">
        <v>2</v>
      </c>
      <c r="O214" s="241">
        <v>4</v>
      </c>
      <c r="P214" s="241" t="s">
        <v>485</v>
      </c>
      <c r="Q214" s="241" t="s">
        <v>485</v>
      </c>
      <c r="R214" s="241" t="s">
        <v>485</v>
      </c>
      <c r="S214" s="241" t="s">
        <v>485</v>
      </c>
      <c r="T214" s="241" t="s">
        <v>485</v>
      </c>
      <c r="U214" s="241" t="s">
        <v>485</v>
      </c>
      <c r="V214" s="241" t="s">
        <v>485</v>
      </c>
      <c r="W214" s="241" t="s">
        <v>485</v>
      </c>
      <c r="X214" s="241" t="s">
        <v>485</v>
      </c>
      <c r="Y214" s="241">
        <v>1</v>
      </c>
      <c r="Z214" s="241">
        <v>1</v>
      </c>
      <c r="AA214" s="241" t="s">
        <v>485</v>
      </c>
      <c r="AB214" s="241">
        <v>15</v>
      </c>
      <c r="AC214" s="241">
        <v>1</v>
      </c>
    </row>
    <row r="215" spans="1:29" ht="26.25" customHeight="1">
      <c r="B215" s="252" t="s">
        <v>429</v>
      </c>
      <c r="C215" s="240">
        <v>7840</v>
      </c>
      <c r="D215" s="241">
        <f t="shared" si="225"/>
        <v>41</v>
      </c>
      <c r="E215" s="241">
        <v>23</v>
      </c>
      <c r="F215" s="241">
        <v>18</v>
      </c>
      <c r="G215" s="241">
        <f t="shared" si="226"/>
        <v>117</v>
      </c>
      <c r="H215" s="241">
        <v>73</v>
      </c>
      <c r="I215" s="241">
        <v>44</v>
      </c>
      <c r="J215" s="241">
        <f t="shared" si="227"/>
        <v>-76</v>
      </c>
      <c r="K215" s="241">
        <f t="shared" si="228"/>
        <v>-50</v>
      </c>
      <c r="L215" s="241">
        <f t="shared" si="229"/>
        <v>-26</v>
      </c>
      <c r="M215" s="241">
        <f t="shared" si="230"/>
        <v>3</v>
      </c>
      <c r="N215" s="241">
        <v>1</v>
      </c>
      <c r="O215" s="241">
        <v>2</v>
      </c>
      <c r="P215" s="241" t="s">
        <v>485</v>
      </c>
      <c r="Q215" s="241" t="s">
        <v>485</v>
      </c>
      <c r="R215" s="241" t="s">
        <v>485</v>
      </c>
      <c r="S215" s="241" t="s">
        <v>485</v>
      </c>
      <c r="T215" s="241" t="s">
        <v>485</v>
      </c>
      <c r="U215" s="241" t="s">
        <v>485</v>
      </c>
      <c r="V215" s="241" t="s">
        <v>485</v>
      </c>
      <c r="W215" s="241" t="s">
        <v>485</v>
      </c>
      <c r="X215" s="241" t="s">
        <v>485</v>
      </c>
      <c r="Y215" s="241">
        <v>1</v>
      </c>
      <c r="Z215" s="241">
        <v>1</v>
      </c>
      <c r="AA215" s="241" t="s">
        <v>485</v>
      </c>
      <c r="AB215" s="241">
        <v>28</v>
      </c>
      <c r="AC215" s="241">
        <v>13</v>
      </c>
    </row>
    <row r="216" spans="1:29" ht="26.25" customHeight="1">
      <c r="B216" s="252" t="s">
        <v>430</v>
      </c>
      <c r="C216" s="240">
        <v>10760</v>
      </c>
      <c r="D216" s="241">
        <f t="shared" si="225"/>
        <v>59</v>
      </c>
      <c r="E216" s="241">
        <v>32</v>
      </c>
      <c r="F216" s="241">
        <v>27</v>
      </c>
      <c r="G216" s="241">
        <f t="shared" si="226"/>
        <v>150</v>
      </c>
      <c r="H216" s="241">
        <v>85</v>
      </c>
      <c r="I216" s="241">
        <v>65</v>
      </c>
      <c r="J216" s="241">
        <f t="shared" si="227"/>
        <v>-91</v>
      </c>
      <c r="K216" s="241">
        <f t="shared" si="228"/>
        <v>-53</v>
      </c>
      <c r="L216" s="241">
        <f t="shared" si="229"/>
        <v>-38</v>
      </c>
      <c r="M216" s="241">
        <f t="shared" si="230"/>
        <v>5</v>
      </c>
      <c r="N216" s="241">
        <v>2</v>
      </c>
      <c r="O216" s="241">
        <v>3</v>
      </c>
      <c r="P216" s="241" t="s">
        <v>485</v>
      </c>
      <c r="Q216" s="241" t="s">
        <v>485</v>
      </c>
      <c r="R216" s="241" t="s">
        <v>485</v>
      </c>
      <c r="S216" s="241" t="s">
        <v>485</v>
      </c>
      <c r="T216" s="241" t="s">
        <v>485</v>
      </c>
      <c r="U216" s="241" t="s">
        <v>485</v>
      </c>
      <c r="V216" s="241" t="s">
        <v>485</v>
      </c>
      <c r="W216" s="241" t="s">
        <v>485</v>
      </c>
      <c r="X216" s="241" t="s">
        <v>485</v>
      </c>
      <c r="Y216" s="241">
        <v>2</v>
      </c>
      <c r="Z216" s="241">
        <v>1</v>
      </c>
      <c r="AA216" s="241">
        <v>1</v>
      </c>
      <c r="AB216" s="241">
        <v>40</v>
      </c>
      <c r="AC216" s="241">
        <v>11</v>
      </c>
    </row>
    <row r="217" spans="1:29" ht="26.25" customHeight="1">
      <c r="A217" s="255"/>
      <c r="B217" s="252" t="s">
        <v>431</v>
      </c>
      <c r="C217" s="240">
        <v>1640</v>
      </c>
      <c r="D217" s="241">
        <f t="shared" si="225"/>
        <v>5</v>
      </c>
      <c r="E217" s="241">
        <v>3</v>
      </c>
      <c r="F217" s="241">
        <v>2</v>
      </c>
      <c r="G217" s="241">
        <f t="shared" si="226"/>
        <v>24</v>
      </c>
      <c r="H217" s="241">
        <v>11</v>
      </c>
      <c r="I217" s="241">
        <v>13</v>
      </c>
      <c r="J217" s="241">
        <f t="shared" si="227"/>
        <v>-19</v>
      </c>
      <c r="K217" s="241">
        <f t="shared" si="228"/>
        <v>-8</v>
      </c>
      <c r="L217" s="241">
        <f t="shared" si="229"/>
        <v>-11</v>
      </c>
      <c r="M217" s="241">
        <f t="shared" si="230"/>
        <v>0</v>
      </c>
      <c r="N217" s="241" t="s">
        <v>485</v>
      </c>
      <c r="O217" s="241" t="s">
        <v>485</v>
      </c>
      <c r="P217" s="241" t="s">
        <v>485</v>
      </c>
      <c r="Q217" s="241" t="s">
        <v>485</v>
      </c>
      <c r="R217" s="241" t="s">
        <v>485</v>
      </c>
      <c r="S217" s="241" t="s">
        <v>485</v>
      </c>
      <c r="T217" s="241" t="s">
        <v>485</v>
      </c>
      <c r="U217" s="241" t="s">
        <v>485</v>
      </c>
      <c r="V217" s="241" t="s">
        <v>485</v>
      </c>
      <c r="W217" s="241" t="s">
        <v>485</v>
      </c>
      <c r="X217" s="241" t="s">
        <v>485</v>
      </c>
      <c r="Y217" s="241" t="s">
        <v>485</v>
      </c>
      <c r="Z217" s="241" t="s">
        <v>485</v>
      </c>
      <c r="AA217" s="241" t="s">
        <v>485</v>
      </c>
      <c r="AB217" s="241">
        <v>6</v>
      </c>
      <c r="AC217" s="241">
        <v>3</v>
      </c>
    </row>
    <row r="218" spans="1:29" s="244" customFormat="1" ht="21" customHeight="1">
      <c r="B218" s="243" t="s">
        <v>203</v>
      </c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</row>
    <row r="219" spans="1:29" ht="21.75" customHeight="1"/>
  </sheetData>
  <mergeCells count="63">
    <mergeCell ref="A188:B188"/>
    <mergeCell ref="A199:B199"/>
    <mergeCell ref="A208:B208"/>
    <mergeCell ref="AA5:AA6"/>
    <mergeCell ref="Z5:Z6"/>
    <mergeCell ref="Y5:Y6"/>
    <mergeCell ref="V5:V6"/>
    <mergeCell ref="U5:U6"/>
    <mergeCell ref="T5:T6"/>
    <mergeCell ref="S5:S6"/>
    <mergeCell ref="R5:R6"/>
    <mergeCell ref="Q5:Q6"/>
    <mergeCell ref="P5:P6"/>
    <mergeCell ref="O5:O6"/>
    <mergeCell ref="N5:N6"/>
    <mergeCell ref="M5:M6"/>
    <mergeCell ref="A160:B160"/>
    <mergeCell ref="A162:B162"/>
    <mergeCell ref="A167:B167"/>
    <mergeCell ref="A173:B173"/>
    <mergeCell ref="A179:B179"/>
    <mergeCell ref="A116:B116"/>
    <mergeCell ref="A122:B122"/>
    <mergeCell ref="A126:B126"/>
    <mergeCell ref="A131:B131"/>
    <mergeCell ref="A151:B151"/>
    <mergeCell ref="A73:B73"/>
    <mergeCell ref="A89:B89"/>
    <mergeCell ref="A95:B95"/>
    <mergeCell ref="A104:B104"/>
    <mergeCell ref="A109:B109"/>
    <mergeCell ref="A36:B36"/>
    <mergeCell ref="A47:B47"/>
    <mergeCell ref="A53:B53"/>
    <mergeCell ref="A59:B59"/>
    <mergeCell ref="A68:B68"/>
    <mergeCell ref="A13:B13"/>
    <mergeCell ref="A15:B15"/>
    <mergeCell ref="A17:B17"/>
    <mergeCell ref="A22:B22"/>
    <mergeCell ref="A26:B26"/>
    <mergeCell ref="C2:Z2"/>
    <mergeCell ref="A8:B8"/>
    <mergeCell ref="A9:B9"/>
    <mergeCell ref="A11:B11"/>
    <mergeCell ref="A4:B6"/>
    <mergeCell ref="L5:L6"/>
    <mergeCell ref="K5:K6"/>
    <mergeCell ref="J5:J6"/>
    <mergeCell ref="I5:I6"/>
    <mergeCell ref="H5:H6"/>
    <mergeCell ref="G5:G6"/>
    <mergeCell ref="F5:F6"/>
    <mergeCell ref="E5:E6"/>
    <mergeCell ref="D5:D6"/>
    <mergeCell ref="V4:X4"/>
    <mergeCell ref="Y4:AA4"/>
    <mergeCell ref="S4:U4"/>
    <mergeCell ref="D4:F4"/>
    <mergeCell ref="G4:I4"/>
    <mergeCell ref="J4:L4"/>
    <mergeCell ref="M4:O4"/>
    <mergeCell ref="P4:R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54" fitToHeight="4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0"/>
  <sheetViews>
    <sheetView topLeftCell="A4" zoomScale="70" zoomScaleNormal="70" workbookViewId="0">
      <selection activeCell="I51" sqref="I51"/>
    </sheetView>
  </sheetViews>
  <sheetFormatPr defaultColWidth="9.125" defaultRowHeight="13.5"/>
  <cols>
    <col min="1" max="1" width="11.875" style="274" customWidth="1"/>
    <col min="2" max="15" width="11.875" style="244" customWidth="1"/>
    <col min="16" max="16384" width="9.125" style="244"/>
  </cols>
  <sheetData>
    <row r="1" spans="1:16" ht="15" customHeight="1"/>
    <row r="2" spans="1:16" ht="24">
      <c r="B2" s="392" t="s">
        <v>499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408" t="s">
        <v>151</v>
      </c>
      <c r="O2" s="408"/>
    </row>
    <row r="3" spans="1:16">
      <c r="N3" s="409" t="s">
        <v>489</v>
      </c>
      <c r="O3" s="409"/>
    </row>
    <row r="4" spans="1:16" ht="37.5" customHeight="1">
      <c r="A4" s="405" t="s">
        <v>161</v>
      </c>
      <c r="B4" s="420" t="s">
        <v>99</v>
      </c>
      <c r="C4" s="420" t="s">
        <v>100</v>
      </c>
      <c r="D4" s="420" t="s">
        <v>432</v>
      </c>
      <c r="E4" s="420" t="s">
        <v>494</v>
      </c>
      <c r="F4" s="420" t="s">
        <v>490</v>
      </c>
      <c r="G4" s="420" t="s">
        <v>491</v>
      </c>
      <c r="H4" s="415" t="s">
        <v>433</v>
      </c>
      <c r="I4" s="416"/>
      <c r="J4" s="417"/>
      <c r="K4" s="415" t="s">
        <v>434</v>
      </c>
      <c r="L4" s="416"/>
      <c r="M4" s="417"/>
      <c r="N4" s="418" t="s">
        <v>492</v>
      </c>
      <c r="O4" s="418" t="s">
        <v>493</v>
      </c>
    </row>
    <row r="5" spans="1:16" ht="15" customHeight="1">
      <c r="A5" s="406"/>
      <c r="B5" s="421"/>
      <c r="C5" s="421"/>
      <c r="D5" s="421"/>
      <c r="E5" s="421"/>
      <c r="F5" s="421"/>
      <c r="G5" s="421"/>
      <c r="H5" s="410" t="s">
        <v>435</v>
      </c>
      <c r="I5" s="288" t="s">
        <v>162</v>
      </c>
      <c r="J5" s="288" t="s">
        <v>163</v>
      </c>
      <c r="K5" s="412" t="s">
        <v>495</v>
      </c>
      <c r="L5" s="412" t="s">
        <v>496</v>
      </c>
      <c r="M5" s="412" t="s">
        <v>497</v>
      </c>
      <c r="N5" s="419"/>
      <c r="O5" s="419"/>
    </row>
    <row r="6" spans="1:16" ht="15" customHeight="1">
      <c r="A6" s="406"/>
      <c r="B6" s="421"/>
      <c r="C6" s="421"/>
      <c r="D6" s="421"/>
      <c r="E6" s="421"/>
      <c r="F6" s="421"/>
      <c r="G6" s="421"/>
      <c r="H6" s="411"/>
      <c r="I6" s="289" t="s">
        <v>205</v>
      </c>
      <c r="J6" s="289" t="s">
        <v>168</v>
      </c>
      <c r="K6" s="413"/>
      <c r="L6" s="413"/>
      <c r="M6" s="413"/>
      <c r="N6" s="419"/>
      <c r="O6" s="419"/>
    </row>
    <row r="7" spans="1:16" s="239" customFormat="1" ht="30" customHeight="1">
      <c r="A7" s="407"/>
      <c r="B7" s="283" t="s">
        <v>436</v>
      </c>
      <c r="C7" s="283" t="s">
        <v>436</v>
      </c>
      <c r="D7" s="283" t="s">
        <v>436</v>
      </c>
      <c r="E7" s="283" t="s">
        <v>437</v>
      </c>
      <c r="F7" s="283" t="s">
        <v>437</v>
      </c>
      <c r="G7" s="283" t="s">
        <v>437</v>
      </c>
      <c r="H7" s="284" t="s">
        <v>438</v>
      </c>
      <c r="I7" s="284" t="s">
        <v>438</v>
      </c>
      <c r="J7" s="284" t="s">
        <v>439</v>
      </c>
      <c r="K7" s="414"/>
      <c r="L7" s="414"/>
      <c r="M7" s="414"/>
      <c r="N7" s="284" t="s">
        <v>436</v>
      </c>
      <c r="O7" s="285" t="s">
        <v>436</v>
      </c>
      <c r="P7" s="265"/>
    </row>
    <row r="8" spans="1:16" ht="30" customHeight="1">
      <c r="A8" s="274" t="s">
        <v>171</v>
      </c>
      <c r="B8" s="275">
        <v>8.2348023531840226</v>
      </c>
      <c r="C8" s="276">
        <v>9.9745071730828769</v>
      </c>
      <c r="D8" s="276">
        <v>-1.7397048198988545</v>
      </c>
      <c r="E8" s="276">
        <v>95.746270599316844</v>
      </c>
      <c r="F8" s="276">
        <v>2.2164782965414647</v>
      </c>
      <c r="G8" s="276">
        <v>1.0267722426344759</v>
      </c>
      <c r="H8" s="276">
        <v>3.9846475857354817</v>
      </c>
      <c r="I8" s="276">
        <v>3.2230043259408947</v>
      </c>
      <c r="J8" s="276">
        <v>0.7616432597945878</v>
      </c>
      <c r="K8" s="276">
        <v>23.909813725197182</v>
      </c>
      <c r="L8" s="276">
        <v>11.037078529276506</v>
      </c>
      <c r="M8" s="276">
        <v>12.872735195920677</v>
      </c>
      <c r="N8" s="276">
        <v>5.3102963709837478</v>
      </c>
      <c r="O8" s="277">
        <v>1.8689393999539525</v>
      </c>
    </row>
    <row r="9" spans="1:16" ht="30" customHeight="1">
      <c r="A9" s="274" t="s">
        <v>172</v>
      </c>
      <c r="B9" s="278">
        <v>7.1087835354649025</v>
      </c>
      <c r="C9" s="276">
        <v>10.669974274163911</v>
      </c>
      <c r="D9" s="276">
        <v>-3.561190738699008</v>
      </c>
      <c r="E9" s="276">
        <v>97.296179496458663</v>
      </c>
      <c r="F9" s="276">
        <v>2.2747247066122109</v>
      </c>
      <c r="G9" s="276">
        <v>1.111513208912785</v>
      </c>
      <c r="H9" s="276">
        <v>4.1358631029312924</v>
      </c>
      <c r="I9" s="276">
        <v>3.3603887711316758</v>
      </c>
      <c r="J9" s="276">
        <v>0.77547433179961744</v>
      </c>
      <c r="K9" s="276">
        <v>29.526126984923362</v>
      </c>
      <c r="L9" s="276">
        <v>12.226645298040635</v>
      </c>
      <c r="M9" s="276">
        <v>18.197797652897687</v>
      </c>
      <c r="N9" s="276">
        <v>4.8765159867695704</v>
      </c>
      <c r="O9" s="277">
        <v>2.1302829841969864</v>
      </c>
    </row>
    <row r="10" spans="1:16" ht="30" customHeight="1">
      <c r="A10" s="274" t="s">
        <v>173</v>
      </c>
      <c r="B10" s="278">
        <v>7.5409528866124269</v>
      </c>
      <c r="C10" s="276">
        <v>8.447199795951299</v>
      </c>
      <c r="D10" s="276">
        <v>-0.90624690933887175</v>
      </c>
      <c r="E10" s="276">
        <v>95.188789949609998</v>
      </c>
      <c r="F10" s="276">
        <v>2.3469317318975635</v>
      </c>
      <c r="G10" s="276">
        <v>0.8973562504314212</v>
      </c>
      <c r="H10" s="276">
        <v>4.6248360599157872</v>
      </c>
      <c r="I10" s="276">
        <v>3.8655346172430458</v>
      </c>
      <c r="J10" s="276">
        <v>0.75930144267274113</v>
      </c>
      <c r="K10" s="276">
        <v>29.866738096832517</v>
      </c>
      <c r="L10" s="276">
        <v>12.424932698281218</v>
      </c>
      <c r="M10" s="276">
        <v>18.361289431904467</v>
      </c>
      <c r="N10" s="276">
        <v>5.65246133745595</v>
      </c>
      <c r="O10" s="277">
        <v>2.3710250844563823</v>
      </c>
    </row>
    <row r="11" spans="1:16" ht="30" customHeight="1">
      <c r="A11" s="274" t="s">
        <v>174</v>
      </c>
      <c r="B11" s="278">
        <v>5.047269317915462</v>
      </c>
      <c r="C11" s="276">
        <v>14.868349089772638</v>
      </c>
      <c r="D11" s="276">
        <v>-9.8210797718571765</v>
      </c>
      <c r="E11" s="276">
        <v>92.879256965944279</v>
      </c>
      <c r="F11" s="276">
        <v>1.5479876160990713</v>
      </c>
      <c r="G11" s="276">
        <v>1.5479876160990713</v>
      </c>
      <c r="H11" s="276">
        <v>3.0959752321981426</v>
      </c>
      <c r="I11" s="276">
        <v>3.0959752321981426</v>
      </c>
      <c r="J11" s="276" t="s">
        <v>96</v>
      </c>
      <c r="K11" s="276">
        <v>30.03003003003003</v>
      </c>
      <c r="L11" s="276">
        <v>9.2879256965944261</v>
      </c>
      <c r="M11" s="276">
        <v>21.671826625386998</v>
      </c>
      <c r="N11" s="276">
        <v>3.5784045628564729</v>
      </c>
      <c r="O11" s="277">
        <v>1.7892022814282365</v>
      </c>
    </row>
    <row r="12" spans="1:16" ht="30" customHeight="1">
      <c r="A12" s="274" t="s">
        <v>175</v>
      </c>
      <c r="B12" s="278">
        <v>6.204072679413593</v>
      </c>
      <c r="C12" s="276">
        <v>12.898036778415531</v>
      </c>
      <c r="D12" s="276">
        <v>-6.6939640990019376</v>
      </c>
      <c r="E12" s="276">
        <v>98.998232174425453</v>
      </c>
      <c r="F12" s="276">
        <v>1.1785503830288744</v>
      </c>
      <c r="G12" s="276" t="s">
        <v>96</v>
      </c>
      <c r="H12" s="276">
        <v>4.1249263406010606</v>
      </c>
      <c r="I12" s="276">
        <v>4.1249263406010606</v>
      </c>
      <c r="J12" s="276" t="s">
        <v>96</v>
      </c>
      <c r="K12" s="276">
        <v>33.048433048433054</v>
      </c>
      <c r="L12" s="276">
        <v>10.606953447259871</v>
      </c>
      <c r="M12" s="276">
        <v>23.571007660577489</v>
      </c>
      <c r="N12" s="276">
        <v>4.6868716411362552</v>
      </c>
      <c r="O12" s="277">
        <v>1.966877490586042</v>
      </c>
    </row>
    <row r="13" spans="1:16" ht="30" customHeight="1">
      <c r="A13" s="274" t="s">
        <v>176</v>
      </c>
      <c r="B13" s="278">
        <v>7.1564244177551792</v>
      </c>
      <c r="C13" s="276">
        <v>11.16273633149236</v>
      </c>
      <c r="D13" s="276">
        <v>-4.0063119137371794</v>
      </c>
      <c r="E13" s="276">
        <v>101.67415271539404</v>
      </c>
      <c r="F13" s="276">
        <v>2.4499795835034708</v>
      </c>
      <c r="G13" s="276">
        <v>1.2249897917517354</v>
      </c>
      <c r="H13" s="276">
        <v>2.8583095140873827</v>
      </c>
      <c r="I13" s="276">
        <v>2.0416496529195589</v>
      </c>
      <c r="J13" s="276">
        <v>0.81665986116782363</v>
      </c>
      <c r="K13" s="276">
        <v>41.487279843444227</v>
      </c>
      <c r="L13" s="276">
        <v>12.249897917517355</v>
      </c>
      <c r="M13" s="276">
        <v>31.033074724377297</v>
      </c>
      <c r="N13" s="276">
        <v>5.186873557172496</v>
      </c>
      <c r="O13" s="277">
        <v>2.0981268811548466</v>
      </c>
    </row>
    <row r="14" spans="1:16" ht="30" customHeight="1">
      <c r="A14" s="274" t="s">
        <v>177</v>
      </c>
      <c r="B14" s="278">
        <v>5.6328302259051002</v>
      </c>
      <c r="C14" s="276">
        <v>9.3321495511492536</v>
      </c>
      <c r="D14" s="276">
        <v>-3.6993193252441547</v>
      </c>
      <c r="E14" s="276">
        <v>91.068301225919441</v>
      </c>
      <c r="F14" s="276">
        <v>1.7513134851138354</v>
      </c>
      <c r="G14" s="276">
        <v>0.87565674255691772</v>
      </c>
      <c r="H14" s="276">
        <v>1.7513134851138354</v>
      </c>
      <c r="I14" s="276">
        <v>1.7513134851138354</v>
      </c>
      <c r="J14" s="276" t="s">
        <v>96</v>
      </c>
      <c r="K14" s="276">
        <v>27.257240204429301</v>
      </c>
      <c r="L14" s="276">
        <v>12.259194395796849</v>
      </c>
      <c r="M14" s="276">
        <v>15.761821366024519</v>
      </c>
      <c r="N14" s="276">
        <v>3.2948604123507943</v>
      </c>
      <c r="O14" s="277">
        <v>1.9729703067968827</v>
      </c>
    </row>
    <row r="15" spans="1:16" ht="30" customHeight="1">
      <c r="A15" s="274" t="s">
        <v>178</v>
      </c>
      <c r="B15" s="278">
        <v>7.8527222172392142</v>
      </c>
      <c r="C15" s="276">
        <v>7.8661763386850838</v>
      </c>
      <c r="D15" s="276">
        <v>-1.3454121445869584E-2</v>
      </c>
      <c r="E15" s="276">
        <v>94.802969731581953</v>
      </c>
      <c r="F15" s="276">
        <v>2.2844089091947457</v>
      </c>
      <c r="G15" s="276">
        <v>2.2844089091947457</v>
      </c>
      <c r="H15" s="276">
        <v>4.5688178183894914</v>
      </c>
      <c r="I15" s="276">
        <v>2.8555111364934325</v>
      </c>
      <c r="J15" s="276">
        <v>1.7133066818960594</v>
      </c>
      <c r="K15" s="276">
        <v>31.526548672566371</v>
      </c>
      <c r="L15" s="276">
        <v>9.1376356367789828</v>
      </c>
      <c r="M15" s="276">
        <v>23.415191319246144</v>
      </c>
      <c r="N15" s="276">
        <v>5.1753520495111669</v>
      </c>
      <c r="O15" s="277">
        <v>2.4038030316620325</v>
      </c>
    </row>
    <row r="16" spans="1:16" ht="30" customHeight="1">
      <c r="A16" s="274" t="s">
        <v>179</v>
      </c>
      <c r="B16" s="278">
        <v>5.611984338648357</v>
      </c>
      <c r="C16" s="276">
        <v>14.010100436929013</v>
      </c>
      <c r="D16" s="276">
        <v>-8.3981160982806564</v>
      </c>
      <c r="E16" s="276">
        <v>103.13447927199192</v>
      </c>
      <c r="F16" s="276">
        <v>6.0667340748230538</v>
      </c>
      <c r="G16" s="276">
        <v>4.0444893832153692</v>
      </c>
      <c r="H16" s="276">
        <v>6.0667340748230538</v>
      </c>
      <c r="I16" s="276">
        <v>3.0333670374115269</v>
      </c>
      <c r="J16" s="276">
        <v>3.0333670374115269</v>
      </c>
      <c r="K16" s="276">
        <v>20.792079207920793</v>
      </c>
      <c r="L16" s="276">
        <v>8.0889787664307384</v>
      </c>
      <c r="M16" s="276">
        <v>13.14459049544995</v>
      </c>
      <c r="N16" s="276">
        <v>3.6940362026896669</v>
      </c>
      <c r="O16" s="277">
        <v>1.5320887476593088</v>
      </c>
    </row>
    <row r="17" spans="1:15" ht="30" customHeight="1">
      <c r="A17" s="274" t="s">
        <v>180</v>
      </c>
      <c r="B17" s="278">
        <v>5.0213582076540844</v>
      </c>
      <c r="C17" s="276">
        <v>14.497428297445733</v>
      </c>
      <c r="D17" s="276">
        <v>-9.4760700897916479</v>
      </c>
      <c r="E17" s="276">
        <v>112.84722222222223</v>
      </c>
      <c r="F17" s="276">
        <v>3.4722222222222219</v>
      </c>
      <c r="G17" s="276">
        <v>3.4722222222222219</v>
      </c>
      <c r="H17" s="276">
        <v>10.416666666666666</v>
      </c>
      <c r="I17" s="276">
        <v>8.6805555555555554</v>
      </c>
      <c r="J17" s="276">
        <v>1.7361111111111109</v>
      </c>
      <c r="K17" s="276">
        <v>30.303030303030305</v>
      </c>
      <c r="L17" s="276">
        <v>19.097222222222225</v>
      </c>
      <c r="M17" s="276">
        <v>12.152777777777779</v>
      </c>
      <c r="N17" s="276">
        <v>3.5742306686426639</v>
      </c>
      <c r="O17" s="277">
        <v>1.6825037049952054</v>
      </c>
    </row>
    <row r="18" spans="1:15" ht="30" customHeight="1">
      <c r="A18" s="274" t="s">
        <v>181</v>
      </c>
      <c r="B18" s="278">
        <v>4.8293811451706192</v>
      </c>
      <c r="C18" s="276">
        <v>16.338924233661075</v>
      </c>
      <c r="D18" s="276">
        <v>-11.509543088490457</v>
      </c>
      <c r="E18" s="276">
        <v>131.7365269461078</v>
      </c>
      <c r="F18" s="276" t="s">
        <v>96</v>
      </c>
      <c r="G18" s="276" t="s">
        <v>96</v>
      </c>
      <c r="H18" s="276" t="s">
        <v>96</v>
      </c>
      <c r="I18" s="276" t="s">
        <v>96</v>
      </c>
      <c r="J18" s="276" t="s">
        <v>96</v>
      </c>
      <c r="K18" s="276">
        <v>40.229885057471265</v>
      </c>
      <c r="L18" s="276">
        <v>35.928143712574851</v>
      </c>
      <c r="M18" s="276">
        <v>5.9880239520958085</v>
      </c>
      <c r="N18" s="276">
        <v>3.3834586466165413</v>
      </c>
      <c r="O18" s="277">
        <v>1.156737998843262</v>
      </c>
    </row>
    <row r="19" spans="1:15" ht="30" customHeight="1">
      <c r="A19" s="274" t="s">
        <v>182</v>
      </c>
      <c r="B19" s="278">
        <v>7.9265562024182712</v>
      </c>
      <c r="C19" s="276">
        <v>10.277653381101656</v>
      </c>
      <c r="D19" s="276">
        <v>-2.3510971786833856</v>
      </c>
      <c r="E19" s="276">
        <v>93.220338983050851</v>
      </c>
      <c r="F19" s="276" t="s">
        <v>96</v>
      </c>
      <c r="G19" s="276" t="s">
        <v>96</v>
      </c>
      <c r="H19" s="276">
        <v>2.8248587570621471</v>
      </c>
      <c r="I19" s="276">
        <v>2.8248587570621471</v>
      </c>
      <c r="J19" s="276" t="s">
        <v>96</v>
      </c>
      <c r="K19" s="276">
        <v>27.472527472527471</v>
      </c>
      <c r="L19" s="276">
        <v>5.6497175141242941</v>
      </c>
      <c r="M19" s="276">
        <v>22.598870056497177</v>
      </c>
      <c r="N19" s="276">
        <v>4.9708911777877294</v>
      </c>
      <c r="O19" s="277">
        <v>1.5450067174205107</v>
      </c>
    </row>
    <row r="20" spans="1:15" ht="30" customHeight="1">
      <c r="A20" s="274" t="s">
        <v>183</v>
      </c>
      <c r="B20" s="278">
        <v>7.0842332613390937</v>
      </c>
      <c r="C20" s="276">
        <v>12.728581713462923</v>
      </c>
      <c r="D20" s="276">
        <v>-5.6443484521238299</v>
      </c>
      <c r="E20" s="276">
        <v>107.72357723577237</v>
      </c>
      <c r="F20" s="276">
        <v>2.0325203252032522</v>
      </c>
      <c r="G20" s="276" t="s">
        <v>96</v>
      </c>
      <c r="H20" s="276" t="s">
        <v>96</v>
      </c>
      <c r="I20" s="276" t="s">
        <v>96</v>
      </c>
      <c r="J20" s="276" t="s">
        <v>96</v>
      </c>
      <c r="K20" s="276">
        <v>31.496062992125985</v>
      </c>
      <c r="L20" s="276">
        <v>10.16260162601626</v>
      </c>
      <c r="M20" s="276">
        <v>22.357723577235774</v>
      </c>
      <c r="N20" s="276">
        <v>3.9452843772498203</v>
      </c>
      <c r="O20" s="277">
        <v>1.5982721382289418</v>
      </c>
    </row>
    <row r="21" spans="1:15" ht="30" customHeight="1">
      <c r="A21" s="274" t="s">
        <v>184</v>
      </c>
      <c r="B21" s="278">
        <v>7.1490467937608324</v>
      </c>
      <c r="C21" s="276">
        <v>14.904679376083189</v>
      </c>
      <c r="D21" s="276">
        <v>-7.7556325823223569</v>
      </c>
      <c r="E21" s="276">
        <v>54.54545454545454</v>
      </c>
      <c r="F21" s="276" t="s">
        <v>96</v>
      </c>
      <c r="G21" s="276" t="s">
        <v>96</v>
      </c>
      <c r="H21" s="276">
        <v>12.121212121212121</v>
      </c>
      <c r="I21" s="276">
        <v>12.121212121212121</v>
      </c>
      <c r="J21" s="276" t="s">
        <v>96</v>
      </c>
      <c r="K21" s="276">
        <v>51.724137931034484</v>
      </c>
      <c r="L21" s="276">
        <v>30.303030303030305</v>
      </c>
      <c r="M21" s="276">
        <v>24.242424242424242</v>
      </c>
      <c r="N21" s="276">
        <v>4.6793760831889077</v>
      </c>
      <c r="O21" s="277">
        <v>1.3864818024263432</v>
      </c>
    </row>
    <row r="22" spans="1:15" ht="30" customHeight="1">
      <c r="A22" s="274" t="s">
        <v>185</v>
      </c>
      <c r="B22" s="278">
        <v>7.4113856068743287</v>
      </c>
      <c r="C22" s="276">
        <v>14.151450053705693</v>
      </c>
      <c r="D22" s="276">
        <v>-6.7400644468313642</v>
      </c>
      <c r="E22" s="276">
        <v>90.579710144927532</v>
      </c>
      <c r="F22" s="276">
        <v>5.4347826086956523</v>
      </c>
      <c r="G22" s="276">
        <v>3.6231884057971016</v>
      </c>
      <c r="H22" s="276">
        <v>7.2463768115942031</v>
      </c>
      <c r="I22" s="276">
        <v>3.6231884057971016</v>
      </c>
      <c r="J22" s="276">
        <v>3.6231884057971016</v>
      </c>
      <c r="K22" s="276">
        <v>38.327526132404181</v>
      </c>
      <c r="L22" s="276">
        <v>10.869565217391305</v>
      </c>
      <c r="M22" s="276">
        <v>28.985507246376812</v>
      </c>
      <c r="N22" s="276">
        <v>4.3098818474758325</v>
      </c>
      <c r="O22" s="277">
        <v>1.8528464017185822</v>
      </c>
    </row>
    <row r="23" spans="1:15" ht="30" customHeight="1">
      <c r="A23" s="274" t="s">
        <v>186</v>
      </c>
      <c r="B23" s="278">
        <v>5.3592695514092892</v>
      </c>
      <c r="C23" s="276">
        <v>14.211988884477966</v>
      </c>
      <c r="D23" s="276">
        <v>-8.8527193330686789</v>
      </c>
      <c r="E23" s="276">
        <v>111.1111111111111</v>
      </c>
      <c r="F23" s="276" t="s">
        <v>96</v>
      </c>
      <c r="G23" s="276" t="s">
        <v>96</v>
      </c>
      <c r="H23" s="276" t="s">
        <v>96</v>
      </c>
      <c r="I23" s="276" t="s">
        <v>96</v>
      </c>
      <c r="J23" s="276" t="s">
        <v>96</v>
      </c>
      <c r="K23" s="276">
        <v>28.776978417266189</v>
      </c>
      <c r="L23" s="276">
        <v>7.4074074074074074</v>
      </c>
      <c r="M23" s="276">
        <v>22.222222222222221</v>
      </c>
      <c r="N23" s="276">
        <v>4.1683207622072249</v>
      </c>
      <c r="O23" s="277">
        <v>1.5482334259626835</v>
      </c>
    </row>
    <row r="24" spans="1:15" ht="30" customHeight="1">
      <c r="A24" s="274" t="s">
        <v>187</v>
      </c>
      <c r="B24" s="278">
        <v>6.2059238363892808</v>
      </c>
      <c r="C24" s="276">
        <v>12.577781465195388</v>
      </c>
      <c r="D24" s="276">
        <v>-6.3718576288061062</v>
      </c>
      <c r="E24" s="276">
        <v>102.94117647058823</v>
      </c>
      <c r="F24" s="276">
        <v>2.6737967914438503</v>
      </c>
      <c r="G24" s="276">
        <v>1.3368983957219251</v>
      </c>
      <c r="H24" s="276">
        <v>4.0106951871657754</v>
      </c>
      <c r="I24" s="276">
        <v>2.6737967914438503</v>
      </c>
      <c r="J24" s="276">
        <v>1.3368983957219251</v>
      </c>
      <c r="K24" s="276">
        <v>23.49869451697128</v>
      </c>
      <c r="L24" s="276">
        <v>5.3475935828877006</v>
      </c>
      <c r="M24" s="276">
        <v>18.71657754010695</v>
      </c>
      <c r="N24" s="276">
        <v>3.799883846345308</v>
      </c>
      <c r="O24" s="277">
        <v>2.2732929561105122</v>
      </c>
    </row>
    <row r="25" spans="1:15" ht="30" customHeight="1">
      <c r="A25" s="274" t="s">
        <v>188</v>
      </c>
      <c r="B25" s="278">
        <v>6.4974619289340101</v>
      </c>
      <c r="C25" s="276">
        <v>14.31472081218274</v>
      </c>
      <c r="D25" s="276">
        <v>-7.8172588832487317</v>
      </c>
      <c r="E25" s="276">
        <v>74.21875</v>
      </c>
      <c r="F25" s="276" t="s">
        <v>96</v>
      </c>
      <c r="G25" s="276" t="s">
        <v>96</v>
      </c>
      <c r="H25" s="276">
        <v>3.90625</v>
      </c>
      <c r="I25" s="276">
        <v>3.90625</v>
      </c>
      <c r="J25" s="276" t="s">
        <v>96</v>
      </c>
      <c r="K25" s="276">
        <v>30.303030303030305</v>
      </c>
      <c r="L25" s="276">
        <v>19.53125</v>
      </c>
      <c r="M25" s="276">
        <v>11.71875</v>
      </c>
      <c r="N25" s="276">
        <v>3.578680203045685</v>
      </c>
      <c r="O25" s="277">
        <v>1.4720812182741119</v>
      </c>
    </row>
    <row r="26" spans="1:15" ht="30" customHeight="1">
      <c r="A26" s="274" t="s">
        <v>189</v>
      </c>
      <c r="B26" s="278">
        <v>6.6418405346120499</v>
      </c>
      <c r="C26" s="276">
        <v>13.717288170178033</v>
      </c>
      <c r="D26" s="276">
        <v>-7.0754476355659843</v>
      </c>
      <c r="E26" s="276">
        <v>109.83102918586791</v>
      </c>
      <c r="F26" s="276">
        <v>2.3041474654377878</v>
      </c>
      <c r="G26" s="276">
        <v>0.76804915514592931</v>
      </c>
      <c r="H26" s="276">
        <v>2.3041474654377878</v>
      </c>
      <c r="I26" s="276">
        <v>2.3041474654377878</v>
      </c>
      <c r="J26" s="276" t="s">
        <v>96</v>
      </c>
      <c r="K26" s="276">
        <v>23.988005997001498</v>
      </c>
      <c r="L26" s="276">
        <v>8.4485407066052236</v>
      </c>
      <c r="M26" s="276">
        <v>16.129032258064516</v>
      </c>
      <c r="N26" s="276">
        <v>4.2340458093149014</v>
      </c>
      <c r="O26" s="277">
        <v>1.9078712441973167</v>
      </c>
    </row>
    <row r="27" spans="1:15" ht="30" customHeight="1">
      <c r="A27" s="274" t="s">
        <v>190</v>
      </c>
      <c r="B27" s="278">
        <v>7.9710483306093867</v>
      </c>
      <c r="C27" s="276">
        <v>10.576698575764651</v>
      </c>
      <c r="D27" s="276">
        <v>-2.6056502451552652</v>
      </c>
      <c r="E27" s="276">
        <v>87.873462214411248</v>
      </c>
      <c r="F27" s="276">
        <v>4.6865846514352665</v>
      </c>
      <c r="G27" s="276">
        <v>1.1716461628588166</v>
      </c>
      <c r="H27" s="276">
        <v>5.8582308142940835</v>
      </c>
      <c r="I27" s="276">
        <v>5.272407732864675</v>
      </c>
      <c r="J27" s="276">
        <v>0.58582308142940831</v>
      </c>
      <c r="K27" s="276">
        <v>31.214528944381385</v>
      </c>
      <c r="L27" s="276">
        <v>12.888107791446984</v>
      </c>
      <c r="M27" s="276">
        <v>19.332161687170473</v>
      </c>
      <c r="N27" s="276">
        <v>5.4214335745972448</v>
      </c>
      <c r="O27" s="277">
        <v>2.5262666355358392</v>
      </c>
    </row>
    <row r="28" spans="1:15" ht="30" customHeight="1">
      <c r="A28" s="274" t="s">
        <v>191</v>
      </c>
      <c r="B28" s="278">
        <v>6.8936527952921391</v>
      </c>
      <c r="C28" s="276">
        <v>12.35813366960908</v>
      </c>
      <c r="D28" s="276">
        <v>-5.4644808743169397</v>
      </c>
      <c r="E28" s="276">
        <v>79.268292682926827</v>
      </c>
      <c r="F28" s="276" t="s">
        <v>96</v>
      </c>
      <c r="G28" s="276" t="s">
        <v>96</v>
      </c>
      <c r="H28" s="276" t="s">
        <v>96</v>
      </c>
      <c r="I28" s="276" t="s">
        <v>96</v>
      </c>
      <c r="J28" s="276" t="s">
        <v>96</v>
      </c>
      <c r="K28" s="276">
        <v>40.935672514619881</v>
      </c>
      <c r="L28" s="276">
        <v>24.390243902439025</v>
      </c>
      <c r="M28" s="276">
        <v>18.292682926829269</v>
      </c>
      <c r="N28" s="276">
        <v>4.2034468263976459</v>
      </c>
      <c r="O28" s="277">
        <v>1.5973097940311054</v>
      </c>
    </row>
    <row r="29" spans="1:15" ht="30" customHeight="1">
      <c r="A29" s="274" t="s">
        <v>192</v>
      </c>
      <c r="B29" s="278">
        <v>8.3674304418985272</v>
      </c>
      <c r="C29" s="276">
        <v>13.952536824877249</v>
      </c>
      <c r="D29" s="276">
        <v>-5.585106382978724</v>
      </c>
      <c r="E29" s="276">
        <v>78.239608801955995</v>
      </c>
      <c r="F29" s="276">
        <v>2.4449877750611249</v>
      </c>
      <c r="G29" s="276">
        <v>2.4449877750611249</v>
      </c>
      <c r="H29" s="276">
        <v>7.3349633251833737</v>
      </c>
      <c r="I29" s="276">
        <v>4.8899755501222497</v>
      </c>
      <c r="J29" s="276">
        <v>2.4449877750611249</v>
      </c>
      <c r="K29" s="276">
        <v>37.647058823529406</v>
      </c>
      <c r="L29" s="276">
        <v>14.669926650366747</v>
      </c>
      <c r="M29" s="276">
        <v>24.44987775061125</v>
      </c>
      <c r="N29" s="276">
        <v>4.357610474631751</v>
      </c>
      <c r="O29" s="277">
        <v>2.4959083469721768</v>
      </c>
    </row>
    <row r="30" spans="1:15" ht="30" customHeight="1">
      <c r="A30" s="274" t="s">
        <v>193</v>
      </c>
      <c r="B30" s="278">
        <v>7.9718945176960441</v>
      </c>
      <c r="C30" s="276">
        <v>10.279319916724496</v>
      </c>
      <c r="D30" s="276">
        <v>-2.3074253990284523</v>
      </c>
      <c r="E30" s="276">
        <v>92.854552049328973</v>
      </c>
      <c r="F30" s="276">
        <v>2.1762785636561479</v>
      </c>
      <c r="G30" s="276">
        <v>1.088139281828074</v>
      </c>
      <c r="H30" s="276">
        <v>4.3525571273122958</v>
      </c>
      <c r="I30" s="276">
        <v>3.6271309394269129</v>
      </c>
      <c r="J30" s="276">
        <v>0.7254261878853826</v>
      </c>
      <c r="K30" s="276">
        <v>22.686990428925913</v>
      </c>
      <c r="L30" s="276">
        <v>15.95937613347842</v>
      </c>
      <c r="M30" s="276">
        <v>7.2542618788538258</v>
      </c>
      <c r="N30" s="276">
        <v>4.8750867453157527</v>
      </c>
      <c r="O30" s="277">
        <v>1.9546611149664586</v>
      </c>
    </row>
    <row r="31" spans="1:15" ht="30" customHeight="1">
      <c r="A31" s="274" t="s">
        <v>194</v>
      </c>
      <c r="B31" s="278">
        <v>6.8830257236054333</v>
      </c>
      <c r="C31" s="276">
        <v>11.573557950369546</v>
      </c>
      <c r="D31" s="276">
        <v>-4.6905322267641107</v>
      </c>
      <c r="E31" s="276">
        <v>92.381523695260952</v>
      </c>
      <c r="F31" s="276">
        <v>0.59988002399520091</v>
      </c>
      <c r="G31" s="276" t="s">
        <v>96</v>
      </c>
      <c r="H31" s="276">
        <v>1.1997600479904018</v>
      </c>
      <c r="I31" s="276">
        <v>1.1997600479904018</v>
      </c>
      <c r="J31" s="276" t="s">
        <v>96</v>
      </c>
      <c r="K31" s="276">
        <v>20.564042303172737</v>
      </c>
      <c r="L31" s="276">
        <v>14.397120575884824</v>
      </c>
      <c r="M31" s="276">
        <v>6.5986802639472106</v>
      </c>
      <c r="N31" s="276">
        <v>4.3932449729551175</v>
      </c>
      <c r="O31" s="277">
        <v>2.4113299475618319</v>
      </c>
    </row>
    <row r="32" spans="1:15" ht="30" customHeight="1">
      <c r="A32" s="274" t="s">
        <v>195</v>
      </c>
      <c r="B32" s="278">
        <v>6.9162210338680925</v>
      </c>
      <c r="C32" s="276">
        <v>12.192513368983956</v>
      </c>
      <c r="D32" s="276">
        <v>-5.2762923351158646</v>
      </c>
      <c r="E32" s="276">
        <v>134.02061855670104</v>
      </c>
      <c r="F32" s="276" t="s">
        <v>96</v>
      </c>
      <c r="G32" s="276" t="s">
        <v>96</v>
      </c>
      <c r="H32" s="276">
        <v>5.1546391752577323</v>
      </c>
      <c r="I32" s="276">
        <v>5.1546391752577323</v>
      </c>
      <c r="J32" s="276" t="s">
        <v>96</v>
      </c>
      <c r="K32" s="276">
        <v>39.603960396039604</v>
      </c>
      <c r="L32" s="276">
        <v>30.927835051546392</v>
      </c>
      <c r="M32" s="276">
        <v>10.309278350515465</v>
      </c>
      <c r="N32" s="276">
        <v>4.8128342245989311</v>
      </c>
      <c r="O32" s="277">
        <v>2.1390374331550803</v>
      </c>
    </row>
    <row r="33" spans="1:15" ht="30" customHeight="1">
      <c r="A33" s="274" t="s">
        <v>196</v>
      </c>
      <c r="B33" s="278">
        <v>10.490061011611887</v>
      </c>
      <c r="C33" s="276">
        <v>9.6044085809879931</v>
      </c>
      <c r="D33" s="276">
        <v>0.88565243062389287</v>
      </c>
      <c r="E33" s="276">
        <v>91.932457786116316</v>
      </c>
      <c r="F33" s="276">
        <v>3.75234521575985</v>
      </c>
      <c r="G33" s="276">
        <v>1.876172607879925</v>
      </c>
      <c r="H33" s="276">
        <v>5.6285178236397746</v>
      </c>
      <c r="I33" s="276">
        <v>5.6285178236397746</v>
      </c>
      <c r="J33" s="276" t="s">
        <v>96</v>
      </c>
      <c r="K33" s="276">
        <v>18.41620626151013</v>
      </c>
      <c r="L33" s="276">
        <v>9.3808630393996264</v>
      </c>
      <c r="M33" s="276">
        <v>9.3808630393996264</v>
      </c>
      <c r="N33" s="276">
        <v>5.6878567211178899</v>
      </c>
      <c r="O33" s="277">
        <v>2.3026963196221217</v>
      </c>
    </row>
    <row r="34" spans="1:15" ht="30" customHeight="1">
      <c r="A34" s="274" t="s">
        <v>197</v>
      </c>
      <c r="B34" s="278">
        <v>7.4765024209626887</v>
      </c>
      <c r="C34" s="276">
        <v>11.207633152947878</v>
      </c>
      <c r="D34" s="276">
        <v>-3.7311307319851896</v>
      </c>
      <c r="E34" s="276">
        <v>100.95238095238095</v>
      </c>
      <c r="F34" s="276" t="s">
        <v>96</v>
      </c>
      <c r="G34" s="276" t="s">
        <v>96</v>
      </c>
      <c r="H34" s="276">
        <v>1.9047619047619047</v>
      </c>
      <c r="I34" s="276">
        <v>1.9047619047619047</v>
      </c>
      <c r="J34" s="276" t="s">
        <v>96</v>
      </c>
      <c r="K34" s="276">
        <v>24.163568773234203</v>
      </c>
      <c r="L34" s="276">
        <v>19.047619047619051</v>
      </c>
      <c r="M34" s="276">
        <v>5.7142857142857144</v>
      </c>
      <c r="N34" s="276">
        <v>4.2295642267160352</v>
      </c>
      <c r="O34" s="277">
        <v>1.8370834520079748</v>
      </c>
    </row>
    <row r="35" spans="1:15" ht="30" customHeight="1">
      <c r="A35" s="274" t="s">
        <v>198</v>
      </c>
      <c r="B35" s="278">
        <v>7.4134573097945591</v>
      </c>
      <c r="C35" s="276">
        <v>11.685619149337187</v>
      </c>
      <c r="D35" s="276">
        <v>-4.2721618395426271</v>
      </c>
      <c r="E35" s="276">
        <v>116.94915254237289</v>
      </c>
      <c r="F35" s="276">
        <v>2.5423728813559321</v>
      </c>
      <c r="G35" s="276">
        <v>2.5423728813559321</v>
      </c>
      <c r="H35" s="276">
        <v>5.9322033898305087</v>
      </c>
      <c r="I35" s="276">
        <v>3.3898305084745761</v>
      </c>
      <c r="J35" s="276">
        <v>2.5423728813559321</v>
      </c>
      <c r="K35" s="276">
        <v>38.304808475957621</v>
      </c>
      <c r="L35" s="276">
        <v>10.169491525423728</v>
      </c>
      <c r="M35" s="276">
        <v>29.661016949152543</v>
      </c>
      <c r="N35" s="276">
        <v>4.6051391593893323</v>
      </c>
      <c r="O35" s="277">
        <v>2.0606898284852675</v>
      </c>
    </row>
    <row r="36" spans="1:15" ht="30" customHeight="1">
      <c r="A36" s="274" t="s">
        <v>199</v>
      </c>
      <c r="B36" s="278">
        <v>6.7692726777444836</v>
      </c>
      <c r="C36" s="276">
        <v>13.279760283301552</v>
      </c>
      <c r="D36" s="276">
        <v>-6.5104876055570688</v>
      </c>
      <c r="E36" s="276">
        <v>120.72434607645876</v>
      </c>
      <c r="F36" s="276" t="s">
        <v>96</v>
      </c>
      <c r="G36" s="276" t="s">
        <v>96</v>
      </c>
      <c r="H36" s="276" t="s">
        <v>96</v>
      </c>
      <c r="I36" s="276" t="s">
        <v>96</v>
      </c>
      <c r="J36" s="276" t="s">
        <v>96</v>
      </c>
      <c r="K36" s="276">
        <v>17.786561264822137</v>
      </c>
      <c r="L36" s="276">
        <v>6.0362173038229372</v>
      </c>
      <c r="M36" s="276">
        <v>12.072434607645874</v>
      </c>
      <c r="N36" s="276">
        <v>4.249523290656497</v>
      </c>
      <c r="O36" s="277">
        <v>1.7433941705257423</v>
      </c>
    </row>
    <row r="37" spans="1:15" ht="30" customHeight="1">
      <c r="A37" s="274" t="s">
        <v>200</v>
      </c>
      <c r="B37" s="278">
        <v>7.2959545777146912</v>
      </c>
      <c r="C37" s="276">
        <v>13.200851667849539</v>
      </c>
      <c r="D37" s="276">
        <v>-5.9048970901348472</v>
      </c>
      <c r="E37" s="276">
        <v>91.439688715953295</v>
      </c>
      <c r="F37" s="276">
        <v>1.9455252918287937</v>
      </c>
      <c r="G37" s="276">
        <v>1.9455252918287937</v>
      </c>
      <c r="H37" s="276">
        <v>1.9455252918287937</v>
      </c>
      <c r="I37" s="276">
        <v>1.9455252918287937</v>
      </c>
      <c r="J37" s="276" t="s">
        <v>96</v>
      </c>
      <c r="K37" s="276">
        <v>20.952380952380953</v>
      </c>
      <c r="L37" s="276">
        <v>7.782101167315175</v>
      </c>
      <c r="M37" s="276">
        <v>13.618677042801556</v>
      </c>
      <c r="N37" s="276">
        <v>4.6557842441447841</v>
      </c>
      <c r="O37" s="277">
        <v>1.8026969481902058</v>
      </c>
    </row>
    <row r="38" spans="1:15" ht="30" customHeight="1">
      <c r="A38" s="274" t="s">
        <v>201</v>
      </c>
      <c r="B38" s="278">
        <v>6.7506396378665618</v>
      </c>
      <c r="C38" s="276">
        <v>13.383192284983272</v>
      </c>
      <c r="D38" s="276">
        <v>-6.6325526471167091</v>
      </c>
      <c r="E38" s="276">
        <v>110.78717201166181</v>
      </c>
      <c r="F38" s="276" t="s">
        <v>96</v>
      </c>
      <c r="G38" s="276" t="s">
        <v>96</v>
      </c>
      <c r="H38" s="276" t="s">
        <v>96</v>
      </c>
      <c r="I38" s="276" t="s">
        <v>96</v>
      </c>
      <c r="J38" s="276" t="s">
        <v>96</v>
      </c>
      <c r="K38" s="276">
        <v>14.367816091954023</v>
      </c>
      <c r="L38" s="276" t="s">
        <v>96</v>
      </c>
      <c r="M38" s="276">
        <v>14.577259475218659</v>
      </c>
      <c r="N38" s="276">
        <v>4.2314505018697108</v>
      </c>
      <c r="O38" s="277">
        <v>1.672899035622909</v>
      </c>
    </row>
    <row r="39" spans="1:15" ht="30" customHeight="1">
      <c r="A39" s="279" t="s">
        <v>202</v>
      </c>
      <c r="B39" s="280">
        <v>5.2013725844320033</v>
      </c>
      <c r="C39" s="281">
        <v>12.913129853711396</v>
      </c>
      <c r="D39" s="281">
        <v>-7.7117572692793939</v>
      </c>
      <c r="E39" s="281">
        <v>118.05555555555556</v>
      </c>
      <c r="F39" s="281" t="s">
        <v>96</v>
      </c>
      <c r="G39" s="281" t="s">
        <v>96</v>
      </c>
      <c r="H39" s="281">
        <v>3.4722222222222219</v>
      </c>
      <c r="I39" s="281">
        <v>3.4722222222222219</v>
      </c>
      <c r="J39" s="281" t="s">
        <v>96</v>
      </c>
      <c r="K39" s="281">
        <v>43.189368770764119</v>
      </c>
      <c r="L39" s="281">
        <v>17.361111111111111</v>
      </c>
      <c r="M39" s="281">
        <v>27.777777777777775</v>
      </c>
      <c r="N39" s="281">
        <v>3.106375293480224</v>
      </c>
      <c r="O39" s="282">
        <v>1.5170670037926675</v>
      </c>
    </row>
    <row r="40" spans="1:15">
      <c r="A40" s="244" t="s">
        <v>203</v>
      </c>
    </row>
  </sheetData>
  <mergeCells count="18">
    <mergeCell ref="F4:F6"/>
    <mergeCell ref="G4:G6"/>
    <mergeCell ref="A4:A7"/>
    <mergeCell ref="N2:O2"/>
    <mergeCell ref="N3:O3"/>
    <mergeCell ref="B2:M2"/>
    <mergeCell ref="H5:H6"/>
    <mergeCell ref="K5:K7"/>
    <mergeCell ref="L5:L7"/>
    <mergeCell ref="M5:M7"/>
    <mergeCell ref="H4:J4"/>
    <mergeCell ref="K4:M4"/>
    <mergeCell ref="N4:N6"/>
    <mergeCell ref="O4:O6"/>
    <mergeCell ref="B4:B6"/>
    <mergeCell ref="C4:C6"/>
    <mergeCell ref="D4:D6"/>
    <mergeCell ref="E4:E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topLeftCell="A10" zoomScale="85" zoomScaleNormal="85" workbookViewId="0">
      <selection activeCell="B2" sqref="B2:M2"/>
    </sheetView>
  </sheetViews>
  <sheetFormatPr defaultColWidth="9.125" defaultRowHeight="13.5"/>
  <cols>
    <col min="1" max="1" width="17.5" style="272" customWidth="1"/>
    <col min="2" max="6" width="11.875" style="272" customWidth="1"/>
    <col min="7" max="7" width="11.875" style="290" customWidth="1"/>
    <col min="8" max="15" width="11.875" style="272" customWidth="1"/>
    <col min="16" max="16384" width="9.125" style="272"/>
  </cols>
  <sheetData>
    <row r="1" spans="1:15" ht="15" customHeight="1">
      <c r="A1" s="271"/>
    </row>
    <row r="2" spans="1:15" ht="24">
      <c r="A2" s="271"/>
      <c r="B2" s="425" t="s">
        <v>500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08" t="s">
        <v>151</v>
      </c>
      <c r="O2" s="408"/>
    </row>
    <row r="3" spans="1:15">
      <c r="A3" s="271"/>
      <c r="N3" s="424" t="s">
        <v>498</v>
      </c>
      <c r="O3" s="424"/>
    </row>
    <row r="4" spans="1:15" s="292" customFormat="1" ht="37.5" customHeight="1">
      <c r="A4" s="291" t="s">
        <v>152</v>
      </c>
      <c r="B4" s="420" t="s">
        <v>99</v>
      </c>
      <c r="C4" s="420" t="s">
        <v>100</v>
      </c>
      <c r="D4" s="420" t="s">
        <v>432</v>
      </c>
      <c r="E4" s="420" t="s">
        <v>494</v>
      </c>
      <c r="F4" s="420" t="s">
        <v>490</v>
      </c>
      <c r="G4" s="422" t="s">
        <v>491</v>
      </c>
      <c r="H4" s="427" t="s">
        <v>433</v>
      </c>
      <c r="I4" s="428"/>
      <c r="J4" s="429"/>
      <c r="K4" s="427" t="s">
        <v>434</v>
      </c>
      <c r="L4" s="428"/>
      <c r="M4" s="429"/>
      <c r="N4" s="430" t="s">
        <v>492</v>
      </c>
      <c r="O4" s="432" t="s">
        <v>493</v>
      </c>
    </row>
    <row r="5" spans="1:15" ht="15" customHeight="1">
      <c r="A5" s="293" t="s">
        <v>440</v>
      </c>
      <c r="B5" s="421"/>
      <c r="C5" s="421"/>
      <c r="D5" s="421"/>
      <c r="E5" s="421"/>
      <c r="F5" s="421"/>
      <c r="G5" s="423"/>
      <c r="H5" s="410" t="s">
        <v>435</v>
      </c>
      <c r="I5" s="296" t="s">
        <v>162</v>
      </c>
      <c r="J5" s="296" t="s">
        <v>163</v>
      </c>
      <c r="K5" s="410" t="s">
        <v>435</v>
      </c>
      <c r="L5" s="410" t="s">
        <v>169</v>
      </c>
      <c r="M5" s="410" t="s">
        <v>170</v>
      </c>
      <c r="N5" s="431"/>
      <c r="O5" s="433"/>
    </row>
    <row r="6" spans="1:15" ht="15" customHeight="1">
      <c r="A6" s="293"/>
      <c r="B6" s="421"/>
      <c r="C6" s="421"/>
      <c r="D6" s="421"/>
      <c r="E6" s="421"/>
      <c r="F6" s="421"/>
      <c r="G6" s="423"/>
      <c r="H6" s="411"/>
      <c r="I6" s="297" t="s">
        <v>205</v>
      </c>
      <c r="J6" s="297" t="s">
        <v>168</v>
      </c>
      <c r="K6" s="411"/>
      <c r="L6" s="411"/>
      <c r="M6" s="411"/>
      <c r="N6" s="431"/>
      <c r="O6" s="433"/>
    </row>
    <row r="7" spans="1:15" s="234" customFormat="1" ht="30" customHeight="1">
      <c r="A7" s="294"/>
      <c r="B7" s="283" t="s">
        <v>436</v>
      </c>
      <c r="C7" s="283" t="s">
        <v>436</v>
      </c>
      <c r="D7" s="283" t="s">
        <v>436</v>
      </c>
      <c r="E7" s="283" t="s">
        <v>437</v>
      </c>
      <c r="F7" s="283" t="s">
        <v>437</v>
      </c>
      <c r="G7" s="295" t="s">
        <v>437</v>
      </c>
      <c r="H7" s="283" t="s">
        <v>438</v>
      </c>
      <c r="I7" s="283" t="s">
        <v>438</v>
      </c>
      <c r="J7" s="283" t="s">
        <v>439</v>
      </c>
      <c r="K7" s="426"/>
      <c r="L7" s="426"/>
      <c r="M7" s="426"/>
      <c r="N7" s="283" t="s">
        <v>436</v>
      </c>
      <c r="O7" s="283" t="s">
        <v>436</v>
      </c>
    </row>
    <row r="8" spans="1:15" s="244" customFormat="1" ht="24" customHeight="1">
      <c r="A8" s="253" t="s">
        <v>441</v>
      </c>
      <c r="B8" s="275">
        <v>8.2348023531840226</v>
      </c>
      <c r="C8" s="298">
        <v>9.9745071730828769</v>
      </c>
      <c r="D8" s="298">
        <v>-1.7397048198988545</v>
      </c>
      <c r="E8" s="299">
        <v>95.746270599316844</v>
      </c>
      <c r="F8" s="298">
        <v>2.2164782965414647</v>
      </c>
      <c r="G8" s="299">
        <v>1.0267722426344759</v>
      </c>
      <c r="H8" s="298">
        <v>3.9846475857354817</v>
      </c>
      <c r="I8" s="298">
        <v>3.2230043259408947</v>
      </c>
      <c r="J8" s="298">
        <v>0.7616432597945878</v>
      </c>
      <c r="K8" s="298">
        <v>23.909813725197182</v>
      </c>
      <c r="L8" s="298">
        <v>11.037078529276506</v>
      </c>
      <c r="M8" s="298">
        <v>12.872735195920677</v>
      </c>
      <c r="N8" s="298">
        <v>5.3102963709837478</v>
      </c>
      <c r="O8" s="300">
        <v>1.8689393999539525</v>
      </c>
    </row>
    <row r="9" spans="1:15" s="244" customFormat="1" ht="24" customHeight="1">
      <c r="A9" s="253" t="s">
        <v>442</v>
      </c>
      <c r="B9" s="278">
        <v>7.1087835354649025</v>
      </c>
      <c r="C9" s="276">
        <v>10.669974274163911</v>
      </c>
      <c r="D9" s="276">
        <v>-3.561190738699008</v>
      </c>
      <c r="E9" s="276">
        <v>97.296179496458663</v>
      </c>
      <c r="F9" s="276">
        <v>2.2747247066122109</v>
      </c>
      <c r="G9" s="301">
        <v>1.111513208912785</v>
      </c>
      <c r="H9" s="276">
        <v>4.1358631029312924</v>
      </c>
      <c r="I9" s="276">
        <v>3.3603887711316758</v>
      </c>
      <c r="J9" s="276">
        <v>0.77547433179961744</v>
      </c>
      <c r="K9" s="276">
        <v>29.526126984923362</v>
      </c>
      <c r="L9" s="276">
        <v>12.226645298040635</v>
      </c>
      <c r="M9" s="276">
        <v>18.197797652897687</v>
      </c>
      <c r="N9" s="276">
        <v>4.8765159867695704</v>
      </c>
      <c r="O9" s="277">
        <v>2.1302829841969864</v>
      </c>
    </row>
    <row r="10" spans="1:15" s="244" customFormat="1" ht="24" customHeight="1">
      <c r="A10" s="253" t="s">
        <v>443</v>
      </c>
      <c r="B10" s="278">
        <v>6.7727803738317753</v>
      </c>
      <c r="C10" s="276">
        <v>13.10845015576324</v>
      </c>
      <c r="D10" s="276">
        <v>-6.3356697819314647</v>
      </c>
      <c r="E10" s="276">
        <v>90.987494609745582</v>
      </c>
      <c r="F10" s="276">
        <v>2.4435820037372427</v>
      </c>
      <c r="G10" s="301">
        <v>1.5811412965358633</v>
      </c>
      <c r="H10" s="276">
        <v>4.1684634181400027</v>
      </c>
      <c r="I10" s="276">
        <v>3.3060227109386231</v>
      </c>
      <c r="J10" s="276">
        <v>0.86244070720137989</v>
      </c>
      <c r="K10" s="276">
        <v>27.265100671140939</v>
      </c>
      <c r="L10" s="276">
        <v>12.361650136553113</v>
      </c>
      <c r="M10" s="276">
        <v>15.667672847491733</v>
      </c>
      <c r="N10" s="276">
        <v>3.9544392523364484</v>
      </c>
      <c r="O10" s="277">
        <v>1.7348130841121496</v>
      </c>
    </row>
    <row r="11" spans="1:15" s="244" customFormat="1" ht="24" customHeight="1">
      <c r="A11" s="253" t="s">
        <v>444</v>
      </c>
      <c r="B11" s="278">
        <v>7.1868806414713973</v>
      </c>
      <c r="C11" s="276">
        <v>10.102494988504706</v>
      </c>
      <c r="D11" s="276">
        <v>-2.915614347033308</v>
      </c>
      <c r="E11" s="276">
        <v>98.679441520375676</v>
      </c>
      <c r="F11" s="276">
        <v>2.2377005263323775</v>
      </c>
      <c r="G11" s="301">
        <v>1.0085410822906489</v>
      </c>
      <c r="H11" s="276">
        <v>4.1287150556273433</v>
      </c>
      <c r="I11" s="276">
        <v>3.3723092439093576</v>
      </c>
      <c r="J11" s="276">
        <v>0.75640581171798671</v>
      </c>
      <c r="K11" s="276">
        <v>30.020482406529915</v>
      </c>
      <c r="L11" s="276">
        <v>12.197043713952535</v>
      </c>
      <c r="M11" s="276">
        <v>18.752560748841756</v>
      </c>
      <c r="N11" s="276">
        <v>5.0909996942138465</v>
      </c>
      <c r="O11" s="277">
        <v>2.222272557391531</v>
      </c>
    </row>
    <row r="12" spans="1:15" s="244" customFormat="1" ht="24" customHeight="1">
      <c r="A12" s="302" t="s">
        <v>208</v>
      </c>
      <c r="B12" s="278">
        <v>4.2384722869119695</v>
      </c>
      <c r="C12" s="276">
        <v>11.224965067536097</v>
      </c>
      <c r="D12" s="276">
        <v>-6.9864927806241264</v>
      </c>
      <c r="E12" s="276">
        <v>109.89010989010988</v>
      </c>
      <c r="F12" s="276" t="s">
        <v>96</v>
      </c>
      <c r="G12" s="276" t="s">
        <v>96</v>
      </c>
      <c r="H12" s="276" t="s">
        <v>96</v>
      </c>
      <c r="I12" s="276" t="s">
        <v>96</v>
      </c>
      <c r="J12" s="276" t="s">
        <v>96</v>
      </c>
      <c r="K12" s="276">
        <v>31.914893617021274</v>
      </c>
      <c r="L12" s="276">
        <v>10.989010989010989</v>
      </c>
      <c r="M12" s="276">
        <v>21.978021978021978</v>
      </c>
      <c r="N12" s="276">
        <v>3.6329762459245458</v>
      </c>
      <c r="O12" s="277">
        <v>2.0493712156497437</v>
      </c>
    </row>
    <row r="13" spans="1:15" s="244" customFormat="1" ht="24" customHeight="1">
      <c r="A13" s="302" t="s">
        <v>209</v>
      </c>
      <c r="B13" s="278">
        <v>6.1666324646008626</v>
      </c>
      <c r="C13" s="276">
        <v>13.83131541145085</v>
      </c>
      <c r="D13" s="276">
        <v>-7.6646829468499895</v>
      </c>
      <c r="E13" s="276">
        <v>89.850249584026628</v>
      </c>
      <c r="F13" s="276">
        <v>1.6638935108153079</v>
      </c>
      <c r="G13" s="276" t="s">
        <v>96</v>
      </c>
      <c r="H13" s="276">
        <v>1.6638935108153079</v>
      </c>
      <c r="I13" s="276">
        <v>1.6638935108153079</v>
      </c>
      <c r="J13" s="276" t="s">
        <v>96</v>
      </c>
      <c r="K13" s="276">
        <v>19.57585644371941</v>
      </c>
      <c r="L13" s="276">
        <v>8.3194675540765388</v>
      </c>
      <c r="M13" s="276">
        <v>11.647254575707155</v>
      </c>
      <c r="N13" s="276">
        <v>3.6835624871742256</v>
      </c>
      <c r="O13" s="277">
        <v>1.7853478350092347</v>
      </c>
    </row>
    <row r="14" spans="1:15" s="244" customFormat="1" ht="24" customHeight="1">
      <c r="A14" s="302" t="s">
        <v>210</v>
      </c>
      <c r="B14" s="278">
        <v>5.0422255340288125</v>
      </c>
      <c r="C14" s="276">
        <v>15.002483854942872</v>
      </c>
      <c r="D14" s="276">
        <v>-9.9602583209140594</v>
      </c>
      <c r="E14" s="276">
        <v>88.669950738916256</v>
      </c>
      <c r="F14" s="276" t="s">
        <v>96</v>
      </c>
      <c r="G14" s="276" t="s">
        <v>96</v>
      </c>
      <c r="H14" s="276">
        <v>4.9261083743842367</v>
      </c>
      <c r="I14" s="276">
        <v>4.9261083743842367</v>
      </c>
      <c r="J14" s="276" t="s">
        <v>96</v>
      </c>
      <c r="K14" s="276">
        <v>33.333333333333336</v>
      </c>
      <c r="L14" s="276">
        <v>9.8522167487684733</v>
      </c>
      <c r="M14" s="276">
        <v>24.630541871921185</v>
      </c>
      <c r="N14" s="276">
        <v>3.4773969200198707</v>
      </c>
      <c r="O14" s="277">
        <v>1.4903129657228018</v>
      </c>
    </row>
    <row r="15" spans="1:15" s="244" customFormat="1" ht="24" customHeight="1">
      <c r="A15" s="302" t="s">
        <v>211</v>
      </c>
      <c r="B15" s="278">
        <v>7.3493234932349329</v>
      </c>
      <c r="C15" s="276">
        <v>14.329643296432964</v>
      </c>
      <c r="D15" s="276">
        <v>-6.9803198031980322</v>
      </c>
      <c r="E15" s="276">
        <v>82.287308228730836</v>
      </c>
      <c r="F15" s="276">
        <v>4.1841004184100417</v>
      </c>
      <c r="G15" s="301">
        <v>2.7894002789400276</v>
      </c>
      <c r="H15" s="276">
        <v>8.3682008368200833</v>
      </c>
      <c r="I15" s="276">
        <v>5.5788005578800552</v>
      </c>
      <c r="J15" s="276">
        <v>2.7894002789400276</v>
      </c>
      <c r="K15" s="276">
        <v>41.44385026737968</v>
      </c>
      <c r="L15" s="276">
        <v>15.341701534170154</v>
      </c>
      <c r="M15" s="276">
        <v>27.894002789400279</v>
      </c>
      <c r="N15" s="276">
        <v>4.39729397293973</v>
      </c>
      <c r="O15" s="277">
        <v>1.7425174251742517</v>
      </c>
    </row>
    <row r="16" spans="1:15" s="244" customFormat="1" ht="24" customHeight="1">
      <c r="A16" s="302" t="s">
        <v>212</v>
      </c>
      <c r="B16" s="278">
        <v>5.0385067223600046</v>
      </c>
      <c r="C16" s="276">
        <v>14.658660749249446</v>
      </c>
      <c r="D16" s="276">
        <v>-9.6201540268894412</v>
      </c>
      <c r="E16" s="276">
        <v>142.48704663212436</v>
      </c>
      <c r="F16" s="276">
        <v>2.5906735751295336</v>
      </c>
      <c r="G16" s="301">
        <v>2.5906735751295336</v>
      </c>
      <c r="H16" s="276">
        <v>2.5906735751295336</v>
      </c>
      <c r="I16" s="276" t="s">
        <v>96</v>
      </c>
      <c r="J16" s="276">
        <v>2.5906735751295336</v>
      </c>
      <c r="K16" s="276">
        <v>15.306122448979592</v>
      </c>
      <c r="L16" s="276">
        <v>2.5906735751295336</v>
      </c>
      <c r="M16" s="276">
        <v>12.953367875647668</v>
      </c>
      <c r="N16" s="276">
        <v>3.2632815559326458</v>
      </c>
      <c r="O16" s="277">
        <v>1.253100117478136</v>
      </c>
    </row>
    <row r="17" spans="1:15" s="244" customFormat="1" ht="24" customHeight="1">
      <c r="A17" s="302" t="s">
        <v>213</v>
      </c>
      <c r="B17" s="278">
        <v>5.9635444104941522</v>
      </c>
      <c r="C17" s="276">
        <v>12.928037087767359</v>
      </c>
      <c r="D17" s="276">
        <v>-6.9644926772732063</v>
      </c>
      <c r="E17" s="276">
        <v>95.406360424028264</v>
      </c>
      <c r="F17" s="276" t="s">
        <v>96</v>
      </c>
      <c r="G17" s="301">
        <v>0</v>
      </c>
      <c r="H17" s="276">
        <v>1.7667844522968197</v>
      </c>
      <c r="I17" s="276">
        <v>1.7667844522968197</v>
      </c>
      <c r="J17" s="276" t="s">
        <v>96</v>
      </c>
      <c r="K17" s="276">
        <v>35.77512776831346</v>
      </c>
      <c r="L17" s="276">
        <v>12.367491166077738</v>
      </c>
      <c r="M17" s="276">
        <v>24.734982332155475</v>
      </c>
      <c r="N17" s="276">
        <v>3.5718048677694658</v>
      </c>
      <c r="O17" s="277">
        <v>1.4540090612158887</v>
      </c>
    </row>
    <row r="18" spans="1:15" s="244" customFormat="1" ht="24" customHeight="1">
      <c r="A18" s="302" t="s">
        <v>214</v>
      </c>
      <c r="B18" s="278">
        <v>6.3775510204081636</v>
      </c>
      <c r="C18" s="276">
        <v>14.905247813411078</v>
      </c>
      <c r="D18" s="276">
        <v>-8.5276967930029137</v>
      </c>
      <c r="E18" s="276">
        <v>97.142857142857139</v>
      </c>
      <c r="F18" s="276" t="s">
        <v>96</v>
      </c>
      <c r="G18" s="301">
        <v>0</v>
      </c>
      <c r="H18" s="276" t="s">
        <v>96</v>
      </c>
      <c r="I18" s="276" t="s">
        <v>96</v>
      </c>
      <c r="J18" s="276" t="s">
        <v>96</v>
      </c>
      <c r="K18" s="276">
        <v>16.853932584269664</v>
      </c>
      <c r="L18" s="276" t="s">
        <v>96</v>
      </c>
      <c r="M18" s="276">
        <v>17.142857142857142</v>
      </c>
      <c r="N18" s="276">
        <v>3.0247813411078717</v>
      </c>
      <c r="O18" s="277">
        <v>1.4941690962099126</v>
      </c>
    </row>
    <row r="19" spans="1:15" s="244" customFormat="1" ht="24" customHeight="1">
      <c r="A19" s="302" t="s">
        <v>215</v>
      </c>
      <c r="B19" s="278">
        <v>6.8048252397154343</v>
      </c>
      <c r="C19" s="276">
        <v>14.630374265388186</v>
      </c>
      <c r="D19" s="276">
        <v>-7.8255490256727498</v>
      </c>
      <c r="E19" s="276">
        <v>72.72727272727272</v>
      </c>
      <c r="F19" s="276">
        <v>4.545454545454545</v>
      </c>
      <c r="G19" s="301">
        <v>4.545454545454545</v>
      </c>
      <c r="H19" s="276">
        <v>4.545454545454545</v>
      </c>
      <c r="I19" s="276">
        <v>4.545454545454545</v>
      </c>
      <c r="J19" s="276" t="s">
        <v>96</v>
      </c>
      <c r="K19" s="276">
        <v>22.222222222222221</v>
      </c>
      <c r="L19" s="276">
        <v>13.636363636363635</v>
      </c>
      <c r="M19" s="276">
        <v>9.0909090909090899</v>
      </c>
      <c r="N19" s="276">
        <v>4.1756882152799264</v>
      </c>
      <c r="O19" s="277">
        <v>1.6084132384781937</v>
      </c>
    </row>
    <row r="20" spans="1:15" s="244" customFormat="1" ht="24" customHeight="1">
      <c r="A20" s="302" t="s">
        <v>216</v>
      </c>
      <c r="B20" s="278">
        <v>7.1540606483095157</v>
      </c>
      <c r="C20" s="276">
        <v>13.088184036249565</v>
      </c>
      <c r="D20" s="276">
        <v>-5.9341233879400486</v>
      </c>
      <c r="E20" s="276">
        <v>98.660170523751518</v>
      </c>
      <c r="F20" s="276">
        <v>1.2180267965895248</v>
      </c>
      <c r="G20" s="301">
        <v>1.2180267965895248</v>
      </c>
      <c r="H20" s="276">
        <v>2.4360535931790497</v>
      </c>
      <c r="I20" s="276">
        <v>1.2180267965895248</v>
      </c>
      <c r="J20" s="276">
        <v>1.2180267965895248</v>
      </c>
      <c r="K20" s="276">
        <v>20.286396181384248</v>
      </c>
      <c r="L20" s="276">
        <v>6.0901339829476244</v>
      </c>
      <c r="M20" s="276">
        <v>14.616321559074299</v>
      </c>
      <c r="N20" s="276">
        <v>4.3830602997560124</v>
      </c>
      <c r="O20" s="277">
        <v>1.6120599512025096</v>
      </c>
    </row>
    <row r="21" spans="1:15" s="244" customFormat="1" ht="24" customHeight="1">
      <c r="A21" s="302" t="s">
        <v>217</v>
      </c>
      <c r="B21" s="278">
        <v>5.2929085303186021</v>
      </c>
      <c r="C21" s="276">
        <v>15.707434052757794</v>
      </c>
      <c r="D21" s="276">
        <v>-10.414525522439192</v>
      </c>
      <c r="E21" s="276">
        <v>80.906148867313917</v>
      </c>
      <c r="F21" s="276">
        <v>12.944983818770227</v>
      </c>
      <c r="G21" s="276">
        <v>6.4724919093851137</v>
      </c>
      <c r="H21" s="276">
        <v>6.4724919093851137</v>
      </c>
      <c r="I21" s="276">
        <v>6.4724919093851137</v>
      </c>
      <c r="J21" s="276" t="s">
        <v>96</v>
      </c>
      <c r="K21" s="276">
        <v>40.372670807453417</v>
      </c>
      <c r="L21" s="276">
        <v>16.181229773462782</v>
      </c>
      <c r="M21" s="276">
        <v>25.889967637540455</v>
      </c>
      <c r="N21" s="276">
        <v>3.2716683795820485</v>
      </c>
      <c r="O21" s="277">
        <v>1.5073655361425147</v>
      </c>
    </row>
    <row r="22" spans="1:15" s="244" customFormat="1" ht="24" customHeight="1">
      <c r="A22" s="302" t="s">
        <v>218</v>
      </c>
      <c r="B22" s="278">
        <v>7.8849594055318564</v>
      </c>
      <c r="C22" s="276">
        <v>13.430576579056005</v>
      </c>
      <c r="D22" s="276">
        <v>-5.5456171735241497</v>
      </c>
      <c r="E22" s="276">
        <v>78.534031413612567</v>
      </c>
      <c r="F22" s="276">
        <v>1.7452006980802792</v>
      </c>
      <c r="G22" s="276">
        <v>1.7452006980802792</v>
      </c>
      <c r="H22" s="276">
        <v>5.2356020942408383</v>
      </c>
      <c r="I22" s="276">
        <v>3.4904013961605584</v>
      </c>
      <c r="J22" s="276">
        <v>1.7452006980802792</v>
      </c>
      <c r="K22" s="276">
        <v>38.590604026845639</v>
      </c>
      <c r="L22" s="276">
        <v>17.452006980802793</v>
      </c>
      <c r="M22" s="276">
        <v>22.687609075043628</v>
      </c>
      <c r="N22" s="276">
        <v>4.3071418742259535</v>
      </c>
      <c r="O22" s="277">
        <v>2.2017338654190177</v>
      </c>
    </row>
    <row r="23" spans="1:15" s="244" customFormat="1" ht="24" customHeight="1">
      <c r="A23" s="302" t="s">
        <v>219</v>
      </c>
      <c r="B23" s="278">
        <v>7.4834511387860427</v>
      </c>
      <c r="C23" s="276">
        <v>11.129810389318971</v>
      </c>
      <c r="D23" s="276">
        <v>-3.6463592505329294</v>
      </c>
      <c r="E23" s="276">
        <v>83.208395802098948</v>
      </c>
      <c r="F23" s="276">
        <v>1.4992503748125936</v>
      </c>
      <c r="G23" s="301">
        <v>1.4992503748125936</v>
      </c>
      <c r="H23" s="276">
        <v>5.2473763118440777</v>
      </c>
      <c r="I23" s="276">
        <v>4.497751124437781</v>
      </c>
      <c r="J23" s="276">
        <v>0.7496251874062968</v>
      </c>
      <c r="K23" s="276">
        <v>25.566106647187727</v>
      </c>
      <c r="L23" s="276">
        <v>18.740629685157423</v>
      </c>
      <c r="M23" s="276">
        <v>7.4962518740629687</v>
      </c>
      <c r="N23" s="276">
        <v>3.9997756086615053</v>
      </c>
      <c r="O23" s="277">
        <v>1.7670817906428813</v>
      </c>
    </row>
    <row r="24" spans="1:15" s="244" customFormat="1" ht="24" customHeight="1">
      <c r="A24" s="302" t="s">
        <v>220</v>
      </c>
      <c r="B24" s="278">
        <v>6.6583696328562541</v>
      </c>
      <c r="C24" s="276">
        <v>12.056627255756068</v>
      </c>
      <c r="D24" s="276">
        <v>-5.3982576228998136</v>
      </c>
      <c r="E24" s="276">
        <v>91.121495327102807</v>
      </c>
      <c r="F24" s="276">
        <v>2.3364485981308412</v>
      </c>
      <c r="G24" s="276" t="s">
        <v>96</v>
      </c>
      <c r="H24" s="276">
        <v>2.3364485981308412</v>
      </c>
      <c r="I24" s="276">
        <v>2.3364485981308412</v>
      </c>
      <c r="J24" s="276" t="s">
        <v>96</v>
      </c>
      <c r="K24" s="276">
        <v>20.594965675057207</v>
      </c>
      <c r="L24" s="276">
        <v>14.018691588785046</v>
      </c>
      <c r="M24" s="276">
        <v>7.009345794392523</v>
      </c>
      <c r="N24" s="276">
        <v>3.7336652146857499</v>
      </c>
      <c r="O24" s="277">
        <v>2.209085252022402</v>
      </c>
    </row>
    <row r="25" spans="1:15" s="244" customFormat="1" ht="24" customHeight="1">
      <c r="A25" s="302" t="s">
        <v>221</v>
      </c>
      <c r="B25" s="278">
        <v>10.490061011611887</v>
      </c>
      <c r="C25" s="276">
        <v>9.6044085809879931</v>
      </c>
      <c r="D25" s="276">
        <v>0.88565243062389287</v>
      </c>
      <c r="E25" s="276">
        <v>91.932457786116316</v>
      </c>
      <c r="F25" s="276">
        <v>3.75234521575985</v>
      </c>
      <c r="G25" s="276">
        <v>1.876172607879925</v>
      </c>
      <c r="H25" s="276">
        <v>5.6285178236397746</v>
      </c>
      <c r="I25" s="276">
        <v>5.6285178236397746</v>
      </c>
      <c r="J25" s="276" t="s">
        <v>96</v>
      </c>
      <c r="K25" s="276">
        <v>18.41620626151013</v>
      </c>
      <c r="L25" s="276">
        <v>9.3808630393996264</v>
      </c>
      <c r="M25" s="276">
        <v>9.3808630393996264</v>
      </c>
      <c r="N25" s="276">
        <v>5.6878567211178899</v>
      </c>
      <c r="O25" s="277">
        <v>2.3026963196221217</v>
      </c>
    </row>
    <row r="26" spans="1:15" s="244" customFormat="1" ht="24" customHeight="1">
      <c r="A26" s="253" t="s">
        <v>222</v>
      </c>
      <c r="B26" s="278">
        <v>7.5409528866124269</v>
      </c>
      <c r="C26" s="276">
        <v>8.447199795951299</v>
      </c>
      <c r="D26" s="276">
        <v>-0.90624690933887175</v>
      </c>
      <c r="E26" s="276">
        <v>95.188789949609998</v>
      </c>
      <c r="F26" s="276">
        <v>2.3469317318975635</v>
      </c>
      <c r="G26" s="301">
        <v>0.8973562504314212</v>
      </c>
      <c r="H26" s="276">
        <v>4.6248360599157872</v>
      </c>
      <c r="I26" s="276">
        <v>3.8655346172430458</v>
      </c>
      <c r="J26" s="276">
        <v>0.75930144267274113</v>
      </c>
      <c r="K26" s="276">
        <v>29.866738096832517</v>
      </c>
      <c r="L26" s="276">
        <v>12.424932698281218</v>
      </c>
      <c r="M26" s="276">
        <v>18.361289431904467</v>
      </c>
      <c r="N26" s="276">
        <v>5.65246133745595</v>
      </c>
      <c r="O26" s="277">
        <v>2.3710250844563823</v>
      </c>
    </row>
    <row r="27" spans="1:15" s="244" customFormat="1" ht="24" customHeight="1">
      <c r="A27" s="253" t="s">
        <v>445</v>
      </c>
      <c r="B27" s="278">
        <v>6.204072679413593</v>
      </c>
      <c r="C27" s="276">
        <v>12.898036778415531</v>
      </c>
      <c r="D27" s="276">
        <v>-6.6939640990019376</v>
      </c>
      <c r="E27" s="276">
        <v>98.998232174425453</v>
      </c>
      <c r="F27" s="276">
        <v>1.1785503830288744</v>
      </c>
      <c r="G27" s="301" t="s">
        <v>96</v>
      </c>
      <c r="H27" s="276">
        <v>4.1249263406010606</v>
      </c>
      <c r="I27" s="276">
        <v>4.1249263406010606</v>
      </c>
      <c r="J27" s="276" t="s">
        <v>96</v>
      </c>
      <c r="K27" s="276">
        <v>33.048433048433054</v>
      </c>
      <c r="L27" s="276">
        <v>10.606953447259871</v>
      </c>
      <c r="M27" s="276">
        <v>23.571007660577489</v>
      </c>
      <c r="N27" s="276">
        <v>4.6868716411362552</v>
      </c>
      <c r="O27" s="277">
        <v>1.966877490586042</v>
      </c>
    </row>
    <row r="28" spans="1:15" s="244" customFormat="1" ht="24" customHeight="1">
      <c r="A28" s="253" t="s">
        <v>446</v>
      </c>
      <c r="B28" s="278">
        <v>5.047269317915462</v>
      </c>
      <c r="C28" s="276">
        <v>14.868349089772638</v>
      </c>
      <c r="D28" s="276">
        <v>-9.8210797718571765</v>
      </c>
      <c r="E28" s="276">
        <v>92.879256965944279</v>
      </c>
      <c r="F28" s="276">
        <v>1.5479876160990713</v>
      </c>
      <c r="G28" s="301">
        <v>1.5479876160990713</v>
      </c>
      <c r="H28" s="276">
        <v>3.0959752321981426</v>
      </c>
      <c r="I28" s="276">
        <v>3.0959752321981426</v>
      </c>
      <c r="J28" s="276" t="s">
        <v>96</v>
      </c>
      <c r="K28" s="276">
        <v>30.03003003003003</v>
      </c>
      <c r="L28" s="276">
        <v>9.2879256965944261</v>
      </c>
      <c r="M28" s="276">
        <v>21.671826625386998</v>
      </c>
      <c r="N28" s="276">
        <v>3.5784045628564729</v>
      </c>
      <c r="O28" s="277">
        <v>1.7892022814282365</v>
      </c>
    </row>
    <row r="29" spans="1:15" s="244" customFormat="1" ht="24" customHeight="1">
      <c r="A29" s="253" t="s">
        <v>225</v>
      </c>
      <c r="B29" s="278">
        <v>7.1564244177551792</v>
      </c>
      <c r="C29" s="276">
        <v>11.16273633149236</v>
      </c>
      <c r="D29" s="276">
        <v>-4.0063119137371794</v>
      </c>
      <c r="E29" s="276">
        <v>101.67415271539404</v>
      </c>
      <c r="F29" s="276">
        <v>2.4499795835034708</v>
      </c>
      <c r="G29" s="301">
        <v>1.2249897917517354</v>
      </c>
      <c r="H29" s="276">
        <v>2.8583095140873827</v>
      </c>
      <c r="I29" s="276">
        <v>2.0416496529195589</v>
      </c>
      <c r="J29" s="276">
        <v>0.81665986116782363</v>
      </c>
      <c r="K29" s="276">
        <v>41.487279843444227</v>
      </c>
      <c r="L29" s="276">
        <v>12.249897917517355</v>
      </c>
      <c r="M29" s="276">
        <v>31.033074724377297</v>
      </c>
      <c r="N29" s="276">
        <v>5.186873557172496</v>
      </c>
      <c r="O29" s="277">
        <v>2.0981268811548466</v>
      </c>
    </row>
    <row r="30" spans="1:15" s="244" customFormat="1" ht="24" customHeight="1">
      <c r="A30" s="253" t="s">
        <v>226</v>
      </c>
      <c r="B30" s="278">
        <v>6.9122426868905738</v>
      </c>
      <c r="C30" s="276">
        <v>14.257854821235103</v>
      </c>
      <c r="D30" s="276">
        <v>-7.3456121343445293</v>
      </c>
      <c r="E30" s="276">
        <v>108.15047021943573</v>
      </c>
      <c r="F30" s="276" t="s">
        <v>96</v>
      </c>
      <c r="G30" s="301" t="s">
        <v>96</v>
      </c>
      <c r="H30" s="276">
        <v>1.567398119122257</v>
      </c>
      <c r="I30" s="276">
        <v>1.567398119122257</v>
      </c>
      <c r="J30" s="276" t="s">
        <v>96</v>
      </c>
      <c r="K30" s="276">
        <v>21.472392638036812</v>
      </c>
      <c r="L30" s="276">
        <v>6.2695924764890281</v>
      </c>
      <c r="M30" s="276">
        <v>15.67398119122257</v>
      </c>
      <c r="N30" s="276">
        <v>4.5287107258938244</v>
      </c>
      <c r="O30" s="277">
        <v>1.8093174431202601</v>
      </c>
    </row>
    <row r="31" spans="1:15" s="244" customFormat="1" ht="24" customHeight="1">
      <c r="A31" s="253" t="s">
        <v>227</v>
      </c>
      <c r="B31" s="278">
        <v>6.964195379686358</v>
      </c>
      <c r="C31" s="276">
        <v>11.399021977404306</v>
      </c>
      <c r="D31" s="276">
        <v>-4.4348265977179473</v>
      </c>
      <c r="E31" s="276">
        <v>92.816787732041973</v>
      </c>
      <c r="F31" s="276" t="s">
        <v>96</v>
      </c>
      <c r="G31" s="301" t="s">
        <v>96</v>
      </c>
      <c r="H31" s="276">
        <v>0.80710250201775624</v>
      </c>
      <c r="I31" s="276">
        <v>0.80710250201775624</v>
      </c>
      <c r="J31" s="276" t="s">
        <v>96</v>
      </c>
      <c r="K31" s="276">
        <v>20.553359683794465</v>
      </c>
      <c r="L31" s="276">
        <v>14.527845036319613</v>
      </c>
      <c r="M31" s="276">
        <v>6.4568200161420499</v>
      </c>
      <c r="N31" s="276">
        <v>4.6315552807599349</v>
      </c>
      <c r="O31" s="277">
        <v>2.4844022258445282</v>
      </c>
    </row>
    <row r="32" spans="1:15" s="244" customFormat="1" ht="24" customHeight="1">
      <c r="A32" s="253" t="s">
        <v>228</v>
      </c>
      <c r="B32" s="278">
        <v>8.4914667621434532</v>
      </c>
      <c r="C32" s="276">
        <v>9.3746270437999755</v>
      </c>
      <c r="D32" s="276">
        <v>-0.88316028165652227</v>
      </c>
      <c r="E32" s="276">
        <v>101.89739985945185</v>
      </c>
      <c r="F32" s="276">
        <v>2.8109627547434997</v>
      </c>
      <c r="G32" s="301">
        <v>0.70274068868587491</v>
      </c>
      <c r="H32" s="276">
        <v>3.5137034434293741</v>
      </c>
      <c r="I32" s="276">
        <v>2.8109627547434997</v>
      </c>
      <c r="J32" s="276">
        <v>0.70274068868587491</v>
      </c>
      <c r="K32" s="276">
        <v>19.97245179063361</v>
      </c>
      <c r="L32" s="276">
        <v>13.352073085031623</v>
      </c>
      <c r="M32" s="276">
        <v>7.0274068868587483</v>
      </c>
      <c r="N32" s="276">
        <v>5.8061821219715961</v>
      </c>
      <c r="O32" s="277">
        <v>2.1541950113378685</v>
      </c>
    </row>
    <row r="33" spans="1:15" s="244" customFormat="1" ht="24" customHeight="1">
      <c r="A33" s="253" t="s">
        <v>229</v>
      </c>
      <c r="B33" s="278">
        <v>7.5356251509540293</v>
      </c>
      <c r="C33" s="276">
        <v>11.118267450285806</v>
      </c>
      <c r="D33" s="276">
        <v>-3.582642299331777</v>
      </c>
      <c r="E33" s="276">
        <v>118.58974358974359</v>
      </c>
      <c r="F33" s="276">
        <v>2.1367521367521372</v>
      </c>
      <c r="G33" s="301">
        <v>2.1367521367521372</v>
      </c>
      <c r="H33" s="276">
        <v>5.3418803418803416</v>
      </c>
      <c r="I33" s="276">
        <v>3.2051282051282048</v>
      </c>
      <c r="J33" s="276">
        <v>2.1367521367521372</v>
      </c>
      <c r="K33" s="276">
        <v>40</v>
      </c>
      <c r="L33" s="276">
        <v>10.683760683760683</v>
      </c>
      <c r="M33" s="276">
        <v>30.982905982905983</v>
      </c>
      <c r="N33" s="276">
        <v>4.6453586667740119</v>
      </c>
      <c r="O33" s="277">
        <v>2.1334836164560018</v>
      </c>
    </row>
    <row r="34" spans="1:15" s="244" customFormat="1" ht="24" customHeight="1">
      <c r="A34" s="253" t="s">
        <v>230</v>
      </c>
      <c r="B34" s="278">
        <v>2.7504911591355601</v>
      </c>
      <c r="C34" s="276">
        <v>20.923379174852652</v>
      </c>
      <c r="D34" s="276">
        <v>-18.172888015717092</v>
      </c>
      <c r="E34" s="276">
        <v>71.428571428571431</v>
      </c>
      <c r="F34" s="276" t="s">
        <v>96</v>
      </c>
      <c r="G34" s="276" t="s">
        <v>96</v>
      </c>
      <c r="H34" s="276" t="s">
        <v>96</v>
      </c>
      <c r="I34" s="276" t="s">
        <v>96</v>
      </c>
      <c r="J34" s="276" t="s">
        <v>96</v>
      </c>
      <c r="K34" s="276" t="s">
        <v>96</v>
      </c>
      <c r="L34" s="276" t="s">
        <v>96</v>
      </c>
      <c r="M34" s="276" t="s">
        <v>96</v>
      </c>
      <c r="N34" s="276">
        <v>2.2593320235756384</v>
      </c>
      <c r="O34" s="277">
        <v>0.68762278978389002</v>
      </c>
    </row>
    <row r="35" spans="1:15" s="244" customFormat="1" ht="24" customHeight="1">
      <c r="A35" s="253" t="s">
        <v>231</v>
      </c>
      <c r="B35" s="278">
        <v>6.445047489823609</v>
      </c>
      <c r="C35" s="276">
        <v>12.245590230664858</v>
      </c>
      <c r="D35" s="276">
        <v>-5.800542740841248</v>
      </c>
      <c r="E35" s="276">
        <v>94.736842105263165</v>
      </c>
      <c r="F35" s="276">
        <v>5.2631578947368416</v>
      </c>
      <c r="G35" s="276">
        <v>3.5087719298245617</v>
      </c>
      <c r="H35" s="276">
        <v>8.7719298245614024</v>
      </c>
      <c r="I35" s="276">
        <v>5.2631578947368416</v>
      </c>
      <c r="J35" s="276">
        <v>3.5087719298245617</v>
      </c>
      <c r="K35" s="276">
        <v>18.9328743545611</v>
      </c>
      <c r="L35" s="276">
        <v>8.7719298245614024</v>
      </c>
      <c r="M35" s="276">
        <v>10.526315789473683</v>
      </c>
      <c r="N35" s="276">
        <v>4.0479421076436006</v>
      </c>
      <c r="O35" s="277">
        <v>1.7073722297602896</v>
      </c>
    </row>
    <row r="36" spans="1:15" s="244" customFormat="1" ht="24" customHeight="1">
      <c r="A36" s="253" t="s">
        <v>232</v>
      </c>
      <c r="B36" s="278">
        <v>7.3176823176823174</v>
      </c>
      <c r="C36" s="276">
        <v>10.464535464535464</v>
      </c>
      <c r="D36" s="276">
        <v>-3.1468531468531471</v>
      </c>
      <c r="E36" s="276">
        <v>133.10580204778157</v>
      </c>
      <c r="F36" s="276" t="s">
        <v>96</v>
      </c>
      <c r="G36" s="276" t="s">
        <v>96</v>
      </c>
      <c r="H36" s="276">
        <v>3.4129692832764507</v>
      </c>
      <c r="I36" s="276">
        <v>3.4129692832764507</v>
      </c>
      <c r="J36" s="276" t="s">
        <v>96</v>
      </c>
      <c r="K36" s="276">
        <v>36.184210526315788</v>
      </c>
      <c r="L36" s="276">
        <v>30.716723549488055</v>
      </c>
      <c r="M36" s="276">
        <v>6.8259385665529013</v>
      </c>
      <c r="N36" s="276">
        <v>4.0959040959040962</v>
      </c>
      <c r="O36" s="277">
        <v>1.9230769230769231</v>
      </c>
    </row>
    <row r="37" spans="1:15" s="244" customFormat="1" ht="24" customHeight="1">
      <c r="A37" s="253" t="s">
        <v>233</v>
      </c>
      <c r="B37" s="278">
        <v>7.1887034659820284</v>
      </c>
      <c r="C37" s="276">
        <v>11.596063329054344</v>
      </c>
      <c r="D37" s="276">
        <v>-4.4073598630723145</v>
      </c>
      <c r="E37" s="276">
        <v>125</v>
      </c>
      <c r="F37" s="276" t="s">
        <v>96</v>
      </c>
      <c r="G37" s="301" t="s">
        <v>96</v>
      </c>
      <c r="H37" s="276" t="s">
        <v>96</v>
      </c>
      <c r="I37" s="276" t="s">
        <v>96</v>
      </c>
      <c r="J37" s="276" t="s">
        <v>96</v>
      </c>
      <c r="K37" s="276">
        <v>11.76470588235294</v>
      </c>
      <c r="L37" s="276" t="s">
        <v>96</v>
      </c>
      <c r="M37" s="276">
        <v>11.904761904761903</v>
      </c>
      <c r="N37" s="276">
        <v>5.6482670089858793</v>
      </c>
      <c r="O37" s="277">
        <v>1.8827556696619598</v>
      </c>
    </row>
    <row r="38" spans="1:15" s="244" customFormat="1" ht="24" customHeight="1">
      <c r="A38" s="253" t="s">
        <v>234</v>
      </c>
      <c r="B38" s="278">
        <v>8.6358381502890165</v>
      </c>
      <c r="C38" s="276">
        <v>9.4450867052023124</v>
      </c>
      <c r="D38" s="276">
        <v>-0.80924855491329484</v>
      </c>
      <c r="E38" s="276">
        <v>93.038821954484604</v>
      </c>
      <c r="F38" s="276">
        <v>3.3467202141900936</v>
      </c>
      <c r="G38" s="301">
        <v>0.66934404283801874</v>
      </c>
      <c r="H38" s="276">
        <v>6.024096385542169</v>
      </c>
      <c r="I38" s="276">
        <v>5.3547523427041499</v>
      </c>
      <c r="J38" s="276">
        <v>0.66934404283801874</v>
      </c>
      <c r="K38" s="276">
        <v>31.1284046692607</v>
      </c>
      <c r="L38" s="276">
        <v>13.386880856760374</v>
      </c>
      <c r="M38" s="276">
        <v>18.741633199464527</v>
      </c>
      <c r="N38" s="276">
        <v>5.901734104046243</v>
      </c>
      <c r="O38" s="277">
        <v>2.7687861271676302</v>
      </c>
    </row>
    <row r="39" spans="1:15" s="244" customFormat="1" ht="24" customHeight="1">
      <c r="A39" s="253" t="s">
        <v>235</v>
      </c>
      <c r="B39" s="278">
        <v>7.7124868835257088</v>
      </c>
      <c r="C39" s="276">
        <v>11.988457502623294</v>
      </c>
      <c r="D39" s="276">
        <v>-4.2759706190975866</v>
      </c>
      <c r="E39" s="276">
        <v>105.44217687074831</v>
      </c>
      <c r="F39" s="276" t="s">
        <v>96</v>
      </c>
      <c r="G39" s="276" t="s">
        <v>96</v>
      </c>
      <c r="H39" s="276" t="s">
        <v>96</v>
      </c>
      <c r="I39" s="276" t="s">
        <v>96</v>
      </c>
      <c r="J39" s="276" t="s">
        <v>96</v>
      </c>
      <c r="K39" s="276">
        <v>20</v>
      </c>
      <c r="L39" s="276">
        <v>3.4013605442176869</v>
      </c>
      <c r="M39" s="276">
        <v>17.006802721088437</v>
      </c>
      <c r="N39" s="276">
        <v>5.0629590766002099</v>
      </c>
      <c r="O39" s="277">
        <v>1.967471143756558</v>
      </c>
    </row>
    <row r="40" spans="1:15" s="244" customFormat="1" ht="24" customHeight="1">
      <c r="A40" s="253" t="s">
        <v>236</v>
      </c>
      <c r="B40" s="278">
        <v>4.5675020210185933</v>
      </c>
      <c r="C40" s="276">
        <v>15.440582053354891</v>
      </c>
      <c r="D40" s="276">
        <v>-10.873080032336297</v>
      </c>
      <c r="E40" s="276">
        <v>88.495575221238937</v>
      </c>
      <c r="F40" s="276">
        <v>17.699115044247787</v>
      </c>
      <c r="G40" s="276">
        <v>8.8495575221238933</v>
      </c>
      <c r="H40" s="276" t="s">
        <v>96</v>
      </c>
      <c r="I40" s="276" t="s">
        <v>96</v>
      </c>
      <c r="J40" s="276" t="s">
        <v>96</v>
      </c>
      <c r="K40" s="276">
        <v>34.188034188034194</v>
      </c>
      <c r="L40" s="276">
        <v>8.8495575221238933</v>
      </c>
      <c r="M40" s="276">
        <v>26.548672566371682</v>
      </c>
      <c r="N40" s="276">
        <v>3.7995149555375907</v>
      </c>
      <c r="O40" s="277">
        <v>1.8189167340339532</v>
      </c>
    </row>
    <row r="41" spans="1:15" s="244" customFormat="1" ht="24" customHeight="1">
      <c r="A41" s="253" t="s">
        <v>237</v>
      </c>
      <c r="B41" s="278">
        <v>4.4738500315059859</v>
      </c>
      <c r="C41" s="276">
        <v>16.383112791430371</v>
      </c>
      <c r="D41" s="276">
        <v>-11.909262759924387</v>
      </c>
      <c r="E41" s="276">
        <v>112.67605633802818</v>
      </c>
      <c r="F41" s="276" t="s">
        <v>96</v>
      </c>
      <c r="G41" s="276" t="s">
        <v>96</v>
      </c>
      <c r="H41" s="276">
        <v>28.169014084507044</v>
      </c>
      <c r="I41" s="276">
        <v>28.169014084507044</v>
      </c>
      <c r="J41" s="276" t="s">
        <v>96</v>
      </c>
      <c r="K41" s="276">
        <v>53.333333333333336</v>
      </c>
      <c r="L41" s="276">
        <v>42.25352112676056</v>
      </c>
      <c r="M41" s="276">
        <v>14.084507042253522</v>
      </c>
      <c r="N41" s="276">
        <v>3.2136105860113422</v>
      </c>
      <c r="O41" s="277">
        <v>1.1972274732199117</v>
      </c>
    </row>
    <row r="42" spans="1:15" s="244" customFormat="1" ht="24" customHeight="1">
      <c r="A42" s="253" t="s">
        <v>238</v>
      </c>
      <c r="B42" s="278">
        <v>5.612286577893963</v>
      </c>
      <c r="C42" s="276">
        <v>8.6349154480843069</v>
      </c>
      <c r="D42" s="276">
        <v>-3.0226288701903443</v>
      </c>
      <c r="E42" s="276">
        <v>91.703056768558952</v>
      </c>
      <c r="F42" s="276">
        <v>1.4556040756914119</v>
      </c>
      <c r="G42" s="276" t="s">
        <v>96</v>
      </c>
      <c r="H42" s="276">
        <v>2.9112081513828238</v>
      </c>
      <c r="I42" s="276">
        <v>2.9112081513828238</v>
      </c>
      <c r="J42" s="276" t="s">
        <v>96</v>
      </c>
      <c r="K42" s="276">
        <v>22.75960170697013</v>
      </c>
      <c r="L42" s="276">
        <v>11.644832605531295</v>
      </c>
      <c r="M42" s="276">
        <v>11.644832605531295</v>
      </c>
      <c r="N42" s="276">
        <v>3.1941834817416881</v>
      </c>
      <c r="O42" s="277">
        <v>1.8544236581978597</v>
      </c>
    </row>
    <row r="43" spans="1:15" s="244" customFormat="1" ht="24" customHeight="1">
      <c r="A43" s="253" t="s">
        <v>239</v>
      </c>
      <c r="B43" s="278">
        <v>2.7568922305764412</v>
      </c>
      <c r="C43" s="276">
        <v>20.718462823725982</v>
      </c>
      <c r="D43" s="276">
        <v>-17.961570593149538</v>
      </c>
      <c r="E43" s="276">
        <v>90.909090909090907</v>
      </c>
      <c r="F43" s="276" t="s">
        <v>96</v>
      </c>
      <c r="G43" s="276" t="s">
        <v>96</v>
      </c>
      <c r="H43" s="276" t="s">
        <v>96</v>
      </c>
      <c r="I43" s="276" t="s">
        <v>96</v>
      </c>
      <c r="J43" s="276" t="s">
        <v>96</v>
      </c>
      <c r="K43" s="276" t="s">
        <v>96</v>
      </c>
      <c r="L43" s="276" t="s">
        <v>96</v>
      </c>
      <c r="M43" s="276" t="s">
        <v>96</v>
      </c>
      <c r="N43" s="276">
        <v>2.5898078529657478</v>
      </c>
      <c r="O43" s="277">
        <v>1.5873015873015872</v>
      </c>
    </row>
    <row r="44" spans="1:15" s="244" customFormat="1" ht="24" customHeight="1">
      <c r="A44" s="253" t="s">
        <v>240</v>
      </c>
      <c r="B44" s="278">
        <v>6.386554621848739</v>
      </c>
      <c r="C44" s="276">
        <v>13.445378151260504</v>
      </c>
      <c r="D44" s="276">
        <v>-7.0588235294117654</v>
      </c>
      <c r="E44" s="276">
        <v>131.57894736842104</v>
      </c>
      <c r="F44" s="276" t="s">
        <v>96</v>
      </c>
      <c r="G44" s="276" t="s">
        <v>96</v>
      </c>
      <c r="H44" s="276" t="s">
        <v>96</v>
      </c>
      <c r="I44" s="276" t="s">
        <v>96</v>
      </c>
      <c r="J44" s="276" t="s">
        <v>96</v>
      </c>
      <c r="K44" s="276">
        <v>12.987012987012989</v>
      </c>
      <c r="L44" s="276">
        <v>6.5789473684210522</v>
      </c>
      <c r="M44" s="276">
        <v>6.5789473684210522</v>
      </c>
      <c r="N44" s="276">
        <v>4.1176470588235299</v>
      </c>
      <c r="O44" s="277">
        <v>2.4369747899159666</v>
      </c>
    </row>
    <row r="45" spans="1:15" s="244" customFormat="1" ht="24" customHeight="1">
      <c r="A45" s="253" t="s">
        <v>241</v>
      </c>
      <c r="B45" s="278">
        <v>4.7098001902949571</v>
      </c>
      <c r="C45" s="276">
        <v>13.177925784966698</v>
      </c>
      <c r="D45" s="276">
        <v>-8.46812559467174</v>
      </c>
      <c r="E45" s="276">
        <v>90.909090909090907</v>
      </c>
      <c r="F45" s="276" t="s">
        <v>96</v>
      </c>
      <c r="G45" s="276" t="s">
        <v>96</v>
      </c>
      <c r="H45" s="276" t="s">
        <v>96</v>
      </c>
      <c r="I45" s="276" t="s">
        <v>96</v>
      </c>
      <c r="J45" s="276" t="s">
        <v>96</v>
      </c>
      <c r="K45" s="276">
        <v>74.766355140186917</v>
      </c>
      <c r="L45" s="276">
        <v>20.202020202020204</v>
      </c>
      <c r="M45" s="276">
        <v>60.606060606060609</v>
      </c>
      <c r="N45" s="276">
        <v>3.3777354900095151</v>
      </c>
      <c r="O45" s="277">
        <v>1.7126546146527115</v>
      </c>
    </row>
    <row r="46" spans="1:15" s="244" customFormat="1" ht="24" customHeight="1">
      <c r="A46" s="253" t="s">
        <v>242</v>
      </c>
      <c r="B46" s="278">
        <v>9.5940959409594093</v>
      </c>
      <c r="C46" s="276">
        <v>11.20429386112043</v>
      </c>
      <c r="D46" s="276">
        <v>-1.6101979201610197</v>
      </c>
      <c r="E46" s="276">
        <v>118.88111888111888</v>
      </c>
      <c r="F46" s="276">
        <v>3.4965034965034967</v>
      </c>
      <c r="G46" s="276" t="s">
        <v>96</v>
      </c>
      <c r="H46" s="276" t="s">
        <v>96</v>
      </c>
      <c r="I46" s="276" t="s">
        <v>96</v>
      </c>
      <c r="J46" s="276" t="s">
        <v>96</v>
      </c>
      <c r="K46" s="276">
        <v>13.793103448275861</v>
      </c>
      <c r="L46" s="276">
        <v>3.4965034965034967</v>
      </c>
      <c r="M46" s="276">
        <v>10.48951048951049</v>
      </c>
      <c r="N46" s="276">
        <v>5.0318685005031867</v>
      </c>
      <c r="O46" s="277">
        <v>1.8114726601811473</v>
      </c>
    </row>
    <row r="47" spans="1:15" s="244" customFormat="1" ht="24" customHeight="1">
      <c r="A47" s="253" t="s">
        <v>243</v>
      </c>
      <c r="B47" s="278">
        <v>3.806584362139918</v>
      </c>
      <c r="C47" s="276">
        <v>21.399176954732511</v>
      </c>
      <c r="D47" s="276">
        <v>-17.592592592592595</v>
      </c>
      <c r="E47" s="276">
        <v>189.18918918918919</v>
      </c>
      <c r="F47" s="276" t="s">
        <v>96</v>
      </c>
      <c r="G47" s="276" t="s">
        <v>96</v>
      </c>
      <c r="H47" s="276" t="s">
        <v>96</v>
      </c>
      <c r="I47" s="276" t="s">
        <v>96</v>
      </c>
      <c r="J47" s="276" t="s">
        <v>96</v>
      </c>
      <c r="K47" s="276">
        <v>75</v>
      </c>
      <c r="L47" s="276">
        <v>54.054054054054056</v>
      </c>
      <c r="M47" s="276">
        <v>27.027027027027028</v>
      </c>
      <c r="N47" s="276">
        <v>2.6748971193415638</v>
      </c>
      <c r="O47" s="277">
        <v>1.1316872427983538</v>
      </c>
    </row>
    <row r="48" spans="1:15" s="244" customFormat="1" ht="24" customHeight="1">
      <c r="A48" s="253" t="s">
        <v>244</v>
      </c>
      <c r="B48" s="278">
        <v>6.9162210338680925</v>
      </c>
      <c r="C48" s="276">
        <v>12.192513368983956</v>
      </c>
      <c r="D48" s="276">
        <v>-5.2762923351158646</v>
      </c>
      <c r="E48" s="276">
        <v>134.02061855670104</v>
      </c>
      <c r="F48" s="276" t="s">
        <v>96</v>
      </c>
      <c r="G48" s="276" t="s">
        <v>96</v>
      </c>
      <c r="H48" s="276">
        <v>5.1546391752577323</v>
      </c>
      <c r="I48" s="276">
        <v>5.1546391752577323</v>
      </c>
      <c r="J48" s="276" t="s">
        <v>96</v>
      </c>
      <c r="K48" s="276">
        <v>39.603960396039604</v>
      </c>
      <c r="L48" s="276">
        <v>30.927835051546392</v>
      </c>
      <c r="M48" s="276">
        <v>10.309278350515465</v>
      </c>
      <c r="N48" s="276">
        <v>4.8128342245989311</v>
      </c>
      <c r="O48" s="277">
        <v>2.1390374331550803</v>
      </c>
    </row>
    <row r="49" spans="1:15" s="244" customFormat="1" ht="24" customHeight="1">
      <c r="A49" s="253" t="s">
        <v>245</v>
      </c>
      <c r="B49" s="278">
        <v>9.8062180579216349</v>
      </c>
      <c r="C49" s="276">
        <v>7.1763202725724025</v>
      </c>
      <c r="D49" s="276">
        <v>2.6298977853492334</v>
      </c>
      <c r="E49" s="276">
        <v>95.548317046688382</v>
      </c>
      <c r="F49" s="276">
        <v>2.1715526601520088</v>
      </c>
      <c r="G49" s="276">
        <v>2.1715526601520088</v>
      </c>
      <c r="H49" s="276">
        <v>6.5146579804560263</v>
      </c>
      <c r="I49" s="276">
        <v>4.3431053203040175</v>
      </c>
      <c r="J49" s="276">
        <v>2.1715526601520088</v>
      </c>
      <c r="K49" s="276">
        <v>34.591194968553459</v>
      </c>
      <c r="L49" s="276">
        <v>9.7719869706840381</v>
      </c>
      <c r="M49" s="276">
        <v>26.058631921824105</v>
      </c>
      <c r="N49" s="276">
        <v>6.9740204429301533</v>
      </c>
      <c r="O49" s="277">
        <v>2.9067291311754682</v>
      </c>
    </row>
    <row r="50" spans="1:15" s="244" customFormat="1" ht="24" customHeight="1">
      <c r="A50" s="253" t="s">
        <v>246</v>
      </c>
      <c r="B50" s="278">
        <v>6.000472478147886</v>
      </c>
      <c r="C50" s="276">
        <v>11.197732104890148</v>
      </c>
      <c r="D50" s="276">
        <v>-5.1972596267422633</v>
      </c>
      <c r="E50" s="276">
        <v>86.614173228346459</v>
      </c>
      <c r="F50" s="276">
        <v>3.9370078740157481</v>
      </c>
      <c r="G50" s="276">
        <v>3.9370078740157481</v>
      </c>
      <c r="H50" s="276">
        <v>11.811023622047244</v>
      </c>
      <c r="I50" s="276">
        <v>7.8740157480314963</v>
      </c>
      <c r="J50" s="276">
        <v>3.9370078740157481</v>
      </c>
      <c r="K50" s="276">
        <v>30.534351145038165</v>
      </c>
      <c r="L50" s="276">
        <v>19.685039370078741</v>
      </c>
      <c r="M50" s="276">
        <v>11.811023622047244</v>
      </c>
      <c r="N50" s="276">
        <v>4.5357902197023385</v>
      </c>
      <c r="O50" s="277">
        <v>2.0080321285140559</v>
      </c>
    </row>
    <row r="51" spans="1:15" s="244" customFormat="1" ht="24" customHeight="1">
      <c r="A51" s="253" t="s">
        <v>247</v>
      </c>
      <c r="B51" s="278">
        <v>5.7619816908993</v>
      </c>
      <c r="C51" s="276">
        <v>14.16262789445342</v>
      </c>
      <c r="D51" s="276">
        <v>-8.4006462035541194</v>
      </c>
      <c r="E51" s="276">
        <v>121.49532710280374</v>
      </c>
      <c r="F51" s="276">
        <v>9.3457943925233646</v>
      </c>
      <c r="G51" s="276">
        <v>9.3457943925233646</v>
      </c>
      <c r="H51" s="276">
        <v>9.3457943925233646</v>
      </c>
      <c r="I51" s="276">
        <v>9.3457943925233646</v>
      </c>
      <c r="J51" s="276" t="s">
        <v>96</v>
      </c>
      <c r="K51" s="276">
        <v>44.642857142857146</v>
      </c>
      <c r="L51" s="276">
        <v>28.037383177570092</v>
      </c>
      <c r="M51" s="276">
        <v>18.691588785046729</v>
      </c>
      <c r="N51" s="276">
        <v>3.0694668820678515</v>
      </c>
      <c r="O51" s="277">
        <v>1.7770597738287559</v>
      </c>
    </row>
    <row r="52" spans="1:15" s="244" customFormat="1" ht="24" customHeight="1">
      <c r="A52" s="253" t="s">
        <v>248</v>
      </c>
      <c r="B52" s="278">
        <v>2.9411764705882351</v>
      </c>
      <c r="C52" s="276">
        <v>20.588235294117649</v>
      </c>
      <c r="D52" s="276">
        <v>-17.647058823529413</v>
      </c>
      <c r="E52" s="276" t="s">
        <v>96</v>
      </c>
      <c r="F52" s="276" t="s">
        <v>96</v>
      </c>
      <c r="G52" s="276" t="s">
        <v>96</v>
      </c>
      <c r="H52" s="276" t="s">
        <v>96</v>
      </c>
      <c r="I52" s="276" t="s">
        <v>96</v>
      </c>
      <c r="J52" s="276" t="s">
        <v>96</v>
      </c>
      <c r="K52" s="276" t="s">
        <v>96</v>
      </c>
      <c r="L52" s="276" t="s">
        <v>96</v>
      </c>
      <c r="M52" s="276" t="s">
        <v>96</v>
      </c>
      <c r="N52" s="276">
        <v>2.2058823529411766</v>
      </c>
      <c r="O52" s="277">
        <v>2.4509803921568629</v>
      </c>
    </row>
    <row r="53" spans="1:15" s="244" customFormat="1" ht="24" customHeight="1">
      <c r="A53" s="253" t="s">
        <v>249</v>
      </c>
      <c r="B53" s="278">
        <v>5.2585832246849202</v>
      </c>
      <c r="C53" s="276">
        <v>15.601912212081704</v>
      </c>
      <c r="D53" s="276">
        <v>-10.343328987396784</v>
      </c>
      <c r="E53" s="276">
        <v>123.96694214876034</v>
      </c>
      <c r="F53" s="276" t="s">
        <v>96</v>
      </c>
      <c r="G53" s="276" t="s">
        <v>96</v>
      </c>
      <c r="H53" s="276" t="s">
        <v>96</v>
      </c>
      <c r="I53" s="276" t="s">
        <v>96</v>
      </c>
      <c r="J53" s="276" t="s">
        <v>96</v>
      </c>
      <c r="K53" s="276">
        <v>39.682539682539684</v>
      </c>
      <c r="L53" s="276">
        <v>41.32231404958678</v>
      </c>
      <c r="M53" s="276" t="s">
        <v>96</v>
      </c>
      <c r="N53" s="276">
        <v>3.7809647979139505</v>
      </c>
      <c r="O53" s="277">
        <v>1.1734028683181226</v>
      </c>
    </row>
    <row r="54" spans="1:15" s="244" customFormat="1" ht="24" customHeight="1">
      <c r="A54" s="253" t="s">
        <v>250</v>
      </c>
      <c r="B54" s="278">
        <v>7.7085088458298232</v>
      </c>
      <c r="C54" s="276">
        <v>9.2670598146588041</v>
      </c>
      <c r="D54" s="276">
        <v>-1.5585509688289807</v>
      </c>
      <c r="E54" s="276">
        <v>125.68306010928961</v>
      </c>
      <c r="F54" s="276" t="s">
        <v>96</v>
      </c>
      <c r="G54" s="276" t="s">
        <v>96</v>
      </c>
      <c r="H54" s="276">
        <v>5.4644808743169397</v>
      </c>
      <c r="I54" s="276">
        <v>5.4644808743169397</v>
      </c>
      <c r="J54" s="276" t="s">
        <v>96</v>
      </c>
      <c r="K54" s="276">
        <v>31.746031746031743</v>
      </c>
      <c r="L54" s="276">
        <v>10.928961748633879</v>
      </c>
      <c r="M54" s="276">
        <v>21.857923497267759</v>
      </c>
      <c r="N54" s="276">
        <v>4.5492839090143216</v>
      </c>
      <c r="O54" s="277">
        <v>1.5164279696714407</v>
      </c>
    </row>
    <row r="55" spans="1:15" s="244" customFormat="1" ht="24" customHeight="1">
      <c r="A55" s="253" t="s">
        <v>251</v>
      </c>
      <c r="B55" s="278">
        <v>6.8074191002367801</v>
      </c>
      <c r="C55" s="276">
        <v>11.602209944751381</v>
      </c>
      <c r="D55" s="276">
        <v>-4.7947908445146012</v>
      </c>
      <c r="E55" s="276">
        <v>121.73913043478261</v>
      </c>
      <c r="F55" s="276">
        <v>2.8985507246376812</v>
      </c>
      <c r="G55" s="276" t="s">
        <v>96</v>
      </c>
      <c r="H55" s="276">
        <v>2.8985507246376812</v>
      </c>
      <c r="I55" s="276">
        <v>2.8985507246376812</v>
      </c>
      <c r="J55" s="276" t="s">
        <v>96</v>
      </c>
      <c r="K55" s="276">
        <v>19.886363636363637</v>
      </c>
      <c r="L55" s="276">
        <v>2.8985507246376812</v>
      </c>
      <c r="M55" s="276">
        <v>17.391304347826086</v>
      </c>
      <c r="N55" s="276">
        <v>4.1041831097079715</v>
      </c>
      <c r="O55" s="277">
        <v>2.1310181531176009</v>
      </c>
    </row>
    <row r="56" spans="1:15" s="244" customFormat="1" ht="24" customHeight="1">
      <c r="A56" s="253" t="s">
        <v>252</v>
      </c>
      <c r="B56" s="278">
        <v>7.2729901677270101</v>
      </c>
      <c r="C56" s="276">
        <v>8.5309427414690582</v>
      </c>
      <c r="D56" s="276">
        <v>-1.2579525737420474</v>
      </c>
      <c r="E56" s="276">
        <v>93.439363817097416</v>
      </c>
      <c r="F56" s="276" t="s">
        <v>96</v>
      </c>
      <c r="G56" s="276" t="s">
        <v>96</v>
      </c>
      <c r="H56" s="276">
        <v>1.9880715705765406</v>
      </c>
      <c r="I56" s="276">
        <v>1.9880715705765406</v>
      </c>
      <c r="J56" s="276" t="s">
        <v>96</v>
      </c>
      <c r="K56" s="276">
        <v>32.692307692307693</v>
      </c>
      <c r="L56" s="276">
        <v>5.964214711729622</v>
      </c>
      <c r="M56" s="276">
        <v>27.833001988071572</v>
      </c>
      <c r="N56" s="276">
        <v>4.4823597455176403</v>
      </c>
      <c r="O56" s="277">
        <v>2.0965876229034124</v>
      </c>
    </row>
    <row r="57" spans="1:15" s="244" customFormat="1" ht="24" customHeight="1">
      <c r="A57" s="253" t="s">
        <v>253</v>
      </c>
      <c r="B57" s="278">
        <v>6.2255723059743158</v>
      </c>
      <c r="C57" s="276">
        <v>13.930764935790062</v>
      </c>
      <c r="D57" s="276">
        <v>-7.7051926298157456</v>
      </c>
      <c r="E57" s="276">
        <v>80.717488789237663</v>
      </c>
      <c r="F57" s="276">
        <v>4.4843049327354256</v>
      </c>
      <c r="G57" s="276" t="s">
        <v>96</v>
      </c>
      <c r="H57" s="276" t="s">
        <v>96</v>
      </c>
      <c r="I57" s="276" t="s">
        <v>96</v>
      </c>
      <c r="J57" s="276" t="s">
        <v>96</v>
      </c>
      <c r="K57" s="276">
        <v>21.929824561403507</v>
      </c>
      <c r="L57" s="276">
        <v>13.45291479820628</v>
      </c>
      <c r="M57" s="276">
        <v>8.9686098654708513</v>
      </c>
      <c r="N57" s="276">
        <v>4.2713567839195985</v>
      </c>
      <c r="O57" s="277">
        <v>2.0379676158570632</v>
      </c>
    </row>
    <row r="58" spans="1:15" s="244" customFormat="1" ht="24" customHeight="1">
      <c r="A58" s="253" t="s">
        <v>254</v>
      </c>
      <c r="B58" s="278">
        <v>5.4590984974958268</v>
      </c>
      <c r="C58" s="276">
        <v>8.1803005008347238</v>
      </c>
      <c r="D58" s="276">
        <v>-2.7212020033388979</v>
      </c>
      <c r="E58" s="276">
        <v>94.801223241590208</v>
      </c>
      <c r="F58" s="276">
        <v>6.1162079510703364</v>
      </c>
      <c r="G58" s="276">
        <v>6.1162079510703364</v>
      </c>
      <c r="H58" s="276">
        <v>3.0581039755351682</v>
      </c>
      <c r="I58" s="276" t="s">
        <v>96</v>
      </c>
      <c r="J58" s="276">
        <v>3.0581039755351682</v>
      </c>
      <c r="K58" s="276">
        <v>20.958083832335326</v>
      </c>
      <c r="L58" s="276">
        <v>12.232415902140673</v>
      </c>
      <c r="M58" s="276">
        <v>9.1743119266055047</v>
      </c>
      <c r="N58" s="276">
        <v>3.1552587646076793</v>
      </c>
      <c r="O58" s="277">
        <v>1.969949916527546</v>
      </c>
    </row>
    <row r="59" spans="1:15" s="244" customFormat="1" ht="24" customHeight="1">
      <c r="A59" s="303" t="s">
        <v>255</v>
      </c>
      <c r="B59" s="276">
        <v>6.1841658171933398</v>
      </c>
      <c r="C59" s="276">
        <v>10.091743119266056</v>
      </c>
      <c r="D59" s="276">
        <v>-3.9075773020727147</v>
      </c>
      <c r="E59" s="276">
        <v>85.164835164835168</v>
      </c>
      <c r="F59" s="276">
        <v>2.7472527472527473</v>
      </c>
      <c r="G59" s="301">
        <v>2.7472527472527473</v>
      </c>
      <c r="H59" s="276" t="s">
        <v>96</v>
      </c>
      <c r="I59" s="276" t="s">
        <v>96</v>
      </c>
      <c r="J59" s="276" t="s">
        <v>96</v>
      </c>
      <c r="K59" s="276">
        <v>34.482758620689651</v>
      </c>
      <c r="L59" s="276">
        <v>13.736263736263735</v>
      </c>
      <c r="M59" s="276">
        <v>21.978021978021978</v>
      </c>
      <c r="N59" s="276">
        <v>3.3809038396194357</v>
      </c>
      <c r="O59" s="277">
        <v>2.1916411824668702</v>
      </c>
    </row>
    <row r="60" spans="1:15" s="244" customFormat="1" ht="24" customHeight="1">
      <c r="A60" s="304" t="s">
        <v>447</v>
      </c>
      <c r="B60" s="305">
        <v>7.0675105485232068</v>
      </c>
      <c r="C60" s="305">
        <v>10.253164556962025</v>
      </c>
      <c r="D60" s="305">
        <v>-3.1856540084388185</v>
      </c>
      <c r="E60" s="305">
        <v>116.41791044776119</v>
      </c>
      <c r="F60" s="305">
        <v>2.9850746268656718</v>
      </c>
      <c r="G60" s="306">
        <v>2.9850746268656718</v>
      </c>
      <c r="H60" s="305">
        <v>5.9701492537313436</v>
      </c>
      <c r="I60" s="305">
        <v>2.9850746268656718</v>
      </c>
      <c r="J60" s="305">
        <v>2.9850746268656718</v>
      </c>
      <c r="K60" s="305">
        <v>31.791907514450866</v>
      </c>
      <c r="L60" s="305">
        <v>8.9552238805970159</v>
      </c>
      <c r="M60" s="305">
        <v>23.880597014925375</v>
      </c>
      <c r="N60" s="305">
        <v>4.3248945147679327</v>
      </c>
      <c r="O60" s="307">
        <v>2.890295358649789</v>
      </c>
    </row>
  </sheetData>
  <mergeCells count="17">
    <mergeCell ref="F4:F6"/>
    <mergeCell ref="G4:G6"/>
    <mergeCell ref="N2:O2"/>
    <mergeCell ref="N3:O3"/>
    <mergeCell ref="B2:M2"/>
    <mergeCell ref="H5:H6"/>
    <mergeCell ref="K5:K7"/>
    <mergeCell ref="L5:L7"/>
    <mergeCell ref="M5:M7"/>
    <mergeCell ref="H4:J4"/>
    <mergeCell ref="K4:M4"/>
    <mergeCell ref="N4:N6"/>
    <mergeCell ref="O4:O6"/>
    <mergeCell ref="B4:B6"/>
    <mergeCell ref="C4:C6"/>
    <mergeCell ref="D4:D6"/>
    <mergeCell ref="E4:E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第1表</vt:lpstr>
      <vt:lpstr>第2表</vt:lpstr>
      <vt:lpstr>第3表</vt:lpstr>
      <vt:lpstr>第4表</vt:lpstr>
      <vt:lpstr>第5表</vt:lpstr>
      <vt:lpstr>第6表</vt:lpstr>
      <vt:lpstr>第7表</vt:lpstr>
      <vt:lpstr>第8表</vt:lpstr>
      <vt:lpstr>第9表</vt:lpstr>
      <vt:lpstr>第10表</vt:lpstr>
      <vt:lpstr>第1表!Print_Area</vt:lpstr>
      <vt:lpstr>第2表!Print_Area</vt:lpstr>
      <vt:lpstr>第3表!Print_Area</vt:lpstr>
      <vt:lpstr>第4表!Print_Area</vt:lpstr>
      <vt:lpstr>第7表!Print_Area</vt:lpstr>
      <vt:lpstr>第10表!Print_Titles</vt:lpstr>
      <vt:lpstr>第1表!Print_Titles</vt:lpstr>
      <vt:lpstr>第6表!Print_Titles</vt:lpstr>
      <vt:lpstr>第7表!Print_Titles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060103</dc:creator>
  <cp:lastModifiedBy>FJ-USER</cp:lastModifiedBy>
  <cp:lastPrinted>2014-02-27T10:15:56Z</cp:lastPrinted>
  <dcterms:created xsi:type="dcterms:W3CDTF">2013-05-08T05:21:31Z</dcterms:created>
  <dcterms:modified xsi:type="dcterms:W3CDTF">2015-05-26T01:17:20Z</dcterms:modified>
</cp:coreProperties>
</file>