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99_その他共有フォルダから移行\00 _Cドライブ・外付け移行用フォルダ（インターネット）\11　観光企画\R04\40_観光統計調査等に関すること\41_観光局の統計、マーケティング業務に関すること\観光地点動向調査\R7年度\"/>
    </mc:Choice>
  </mc:AlternateContent>
  <xr:revisionPtr revIDLastSave="0" documentId="13_ncr:1_{5192E337-6625-4E4F-A236-7658D40617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6年度_観光地点動向調査" sheetId="21" r:id="rId1"/>
  </sheets>
  <definedNames>
    <definedName name="_xlnm.Print_Area" localSheetId="0">'R6年度_観光地点動向調査'!$A$1:$U$865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21" l="1"/>
  <c r="Q6" i="21"/>
  <c r="R6" i="21"/>
  <c r="S6" i="21"/>
  <c r="T6" i="21"/>
  <c r="Q7" i="21"/>
  <c r="R7" i="21"/>
  <c r="S7" i="21"/>
  <c r="T7" i="21"/>
  <c r="Q8" i="21"/>
  <c r="R8" i="21"/>
  <c r="S8" i="21"/>
  <c r="T8" i="21"/>
  <c r="Q9" i="21"/>
  <c r="R9" i="21"/>
  <c r="S9" i="21"/>
  <c r="T9" i="21"/>
  <c r="Q10" i="21"/>
  <c r="R10" i="21"/>
  <c r="S10" i="21"/>
  <c r="T10" i="21"/>
  <c r="Q11" i="21"/>
  <c r="R11" i="21"/>
  <c r="S11" i="21"/>
  <c r="T11" i="21"/>
  <c r="Q12" i="21"/>
  <c r="R12" i="21"/>
  <c r="S12" i="21"/>
  <c r="T12" i="21"/>
  <c r="Q13" i="21"/>
  <c r="R13" i="21"/>
  <c r="S13" i="21"/>
  <c r="T13" i="21"/>
  <c r="Q14" i="21"/>
  <c r="R14" i="21"/>
  <c r="S14" i="21"/>
  <c r="T14" i="21"/>
  <c r="Q15" i="21"/>
  <c r="R15" i="21"/>
  <c r="S15" i="21"/>
  <c r="T15" i="21"/>
  <c r="R16" i="21"/>
  <c r="S16" i="21"/>
  <c r="T16" i="21"/>
  <c r="Q17" i="21"/>
  <c r="R17" i="21"/>
  <c r="S17" i="21"/>
  <c r="T17" i="21"/>
  <c r="Q18" i="21"/>
  <c r="R18" i="21"/>
  <c r="S18" i="21"/>
  <c r="T18" i="21"/>
  <c r="Q19" i="21"/>
  <c r="R19" i="21"/>
  <c r="S19" i="21"/>
  <c r="T19" i="21"/>
  <c r="Q20" i="21"/>
  <c r="R20" i="21"/>
  <c r="S20" i="21"/>
  <c r="T20" i="21"/>
  <c r="Q21" i="21"/>
  <c r="R21" i="21"/>
  <c r="S21" i="21"/>
  <c r="T21" i="21"/>
  <c r="T5" i="21"/>
  <c r="S5" i="21"/>
  <c r="R5" i="21"/>
  <c r="Q5" i="21"/>
  <c r="E863" i="21"/>
  <c r="F863" i="21"/>
  <c r="G863" i="21"/>
  <c r="H863" i="21"/>
  <c r="I863" i="21"/>
  <c r="J863" i="21"/>
  <c r="K863" i="21"/>
  <c r="L863" i="21"/>
  <c r="M863" i="21"/>
  <c r="N863" i="21"/>
  <c r="O863" i="21"/>
  <c r="P863" i="21"/>
  <c r="Q863" i="21"/>
  <c r="R863" i="21"/>
  <c r="S863" i="21"/>
  <c r="T863" i="21"/>
  <c r="D863" i="21"/>
  <c r="Q862" i="21"/>
  <c r="R862" i="21"/>
  <c r="Q846" i="21"/>
  <c r="R846" i="21"/>
  <c r="S846" i="21"/>
  <c r="T846" i="21"/>
  <c r="Q847" i="21"/>
  <c r="R847" i="21"/>
  <c r="S847" i="21"/>
  <c r="T847" i="21"/>
  <c r="Q848" i="21"/>
  <c r="R848" i="21"/>
  <c r="S848" i="21"/>
  <c r="T848" i="21"/>
  <c r="Q849" i="21"/>
  <c r="R849" i="21"/>
  <c r="S849" i="21"/>
  <c r="T849" i="21"/>
  <c r="Q850" i="21"/>
  <c r="R850" i="21"/>
  <c r="S850" i="21"/>
  <c r="T850" i="21"/>
  <c r="Q851" i="21"/>
  <c r="R851" i="21"/>
  <c r="S851" i="21"/>
  <c r="T851" i="21"/>
  <c r="Q852" i="21"/>
  <c r="R852" i="21"/>
  <c r="S852" i="21"/>
  <c r="T852" i="21"/>
  <c r="Q853" i="21"/>
  <c r="R853" i="21"/>
  <c r="S853" i="21"/>
  <c r="T853" i="21"/>
  <c r="Q854" i="21"/>
  <c r="R854" i="21"/>
  <c r="S854" i="21"/>
  <c r="T854" i="21"/>
  <c r="Q855" i="21"/>
  <c r="R855" i="21"/>
  <c r="S855" i="21"/>
  <c r="T855" i="21"/>
  <c r="Q856" i="21"/>
  <c r="R856" i="21"/>
  <c r="S856" i="21"/>
  <c r="T856" i="21"/>
  <c r="Q857" i="21"/>
  <c r="R857" i="21"/>
  <c r="S857" i="21"/>
  <c r="T857" i="21"/>
  <c r="Q858" i="21"/>
  <c r="R858" i="21"/>
  <c r="S858" i="21"/>
  <c r="T858" i="21"/>
  <c r="Q859" i="21"/>
  <c r="R859" i="21"/>
  <c r="S859" i="21"/>
  <c r="T859" i="21"/>
  <c r="Q860" i="21"/>
  <c r="R860" i="21"/>
  <c r="S860" i="21"/>
  <c r="T860" i="21"/>
  <c r="Q861" i="21"/>
  <c r="R861" i="21"/>
  <c r="S861" i="21"/>
  <c r="T861" i="21"/>
  <c r="T845" i="21"/>
  <c r="S845" i="21"/>
  <c r="R845" i="21"/>
  <c r="Q845" i="21"/>
  <c r="E842" i="21"/>
  <c r="F842" i="21"/>
  <c r="G842" i="21"/>
  <c r="H842" i="21"/>
  <c r="I842" i="21"/>
  <c r="J842" i="21"/>
  <c r="K842" i="21"/>
  <c r="L842" i="21"/>
  <c r="M842" i="21"/>
  <c r="N842" i="21"/>
  <c r="O842" i="21"/>
  <c r="P842" i="21"/>
  <c r="Q842" i="21"/>
  <c r="R842" i="21"/>
  <c r="S842" i="21"/>
  <c r="T842" i="21"/>
  <c r="D842" i="21"/>
  <c r="Q841" i="21"/>
  <c r="R841" i="21"/>
  <c r="Q825" i="21"/>
  <c r="R825" i="21"/>
  <c r="S825" i="21"/>
  <c r="T825" i="21"/>
  <c r="Q826" i="21"/>
  <c r="R826" i="21"/>
  <c r="S826" i="21"/>
  <c r="T826" i="21"/>
  <c r="Q827" i="21"/>
  <c r="R827" i="21"/>
  <c r="S827" i="21"/>
  <c r="T827" i="21"/>
  <c r="Q828" i="21"/>
  <c r="R828" i="21"/>
  <c r="S828" i="21"/>
  <c r="T828" i="21"/>
  <c r="Q829" i="21"/>
  <c r="R829" i="21"/>
  <c r="S829" i="21"/>
  <c r="T829" i="21"/>
  <c r="Q830" i="21"/>
  <c r="R830" i="21"/>
  <c r="S830" i="21"/>
  <c r="T830" i="21"/>
  <c r="Q831" i="21"/>
  <c r="R831" i="21"/>
  <c r="S831" i="21"/>
  <c r="T831" i="21"/>
  <c r="Q832" i="21"/>
  <c r="R832" i="21"/>
  <c r="S832" i="21"/>
  <c r="T832" i="21"/>
  <c r="Q833" i="21"/>
  <c r="R833" i="21"/>
  <c r="S833" i="21"/>
  <c r="T833" i="21"/>
  <c r="Q834" i="21"/>
  <c r="R834" i="21"/>
  <c r="S834" i="21"/>
  <c r="T834" i="21"/>
  <c r="Q835" i="21"/>
  <c r="R835" i="21"/>
  <c r="S835" i="21"/>
  <c r="T835" i="21"/>
  <c r="Q836" i="21"/>
  <c r="R836" i="21"/>
  <c r="S836" i="21"/>
  <c r="T836" i="21"/>
  <c r="Q837" i="21"/>
  <c r="R837" i="21"/>
  <c r="S837" i="21"/>
  <c r="T837" i="21"/>
  <c r="Q838" i="21"/>
  <c r="R838" i="21"/>
  <c r="S838" i="21"/>
  <c r="T838" i="21"/>
  <c r="Q839" i="21"/>
  <c r="R839" i="21"/>
  <c r="S839" i="21"/>
  <c r="T839" i="21"/>
  <c r="Q840" i="21"/>
  <c r="R840" i="21"/>
  <c r="S840" i="21"/>
  <c r="T840" i="21"/>
  <c r="T824" i="21"/>
  <c r="S824" i="21"/>
  <c r="R824" i="21"/>
  <c r="Q824" i="21"/>
  <c r="E820" i="21"/>
  <c r="F820" i="21"/>
  <c r="G820" i="21"/>
  <c r="H820" i="21"/>
  <c r="I820" i="21"/>
  <c r="J820" i="21"/>
  <c r="K820" i="21"/>
  <c r="L820" i="21"/>
  <c r="M820" i="21"/>
  <c r="N820" i="21"/>
  <c r="O820" i="21"/>
  <c r="P820" i="21"/>
  <c r="Q820" i="21"/>
  <c r="R820" i="21"/>
  <c r="S820" i="21"/>
  <c r="T820" i="21"/>
  <c r="D820" i="21"/>
  <c r="Q819" i="21"/>
  <c r="R819" i="21"/>
  <c r="Q803" i="21"/>
  <c r="R803" i="21"/>
  <c r="S803" i="21"/>
  <c r="T803" i="21"/>
  <c r="Q804" i="21"/>
  <c r="R804" i="21"/>
  <c r="S804" i="21"/>
  <c r="T804" i="21"/>
  <c r="Q805" i="21"/>
  <c r="R805" i="21"/>
  <c r="S805" i="21"/>
  <c r="T805" i="21"/>
  <c r="Q806" i="21"/>
  <c r="R806" i="21"/>
  <c r="S806" i="21"/>
  <c r="T806" i="21"/>
  <c r="Q807" i="21"/>
  <c r="R807" i="21"/>
  <c r="S807" i="21"/>
  <c r="T807" i="21"/>
  <c r="Q808" i="21"/>
  <c r="R808" i="21"/>
  <c r="S808" i="21"/>
  <c r="T808" i="21"/>
  <c r="Q809" i="21"/>
  <c r="R809" i="21"/>
  <c r="S809" i="21"/>
  <c r="T809" i="21"/>
  <c r="Q810" i="21"/>
  <c r="R810" i="21"/>
  <c r="S810" i="21"/>
  <c r="T810" i="21"/>
  <c r="Q811" i="21"/>
  <c r="R811" i="21"/>
  <c r="S811" i="21"/>
  <c r="T811" i="21"/>
  <c r="Q812" i="21"/>
  <c r="R812" i="21"/>
  <c r="S812" i="21"/>
  <c r="T812" i="21"/>
  <c r="Q813" i="21"/>
  <c r="R813" i="21"/>
  <c r="S813" i="21"/>
  <c r="T813" i="21"/>
  <c r="Q814" i="21"/>
  <c r="R814" i="21"/>
  <c r="S814" i="21"/>
  <c r="T814" i="21"/>
  <c r="Q815" i="21"/>
  <c r="R815" i="21"/>
  <c r="S815" i="21"/>
  <c r="T815" i="21"/>
  <c r="Q816" i="21"/>
  <c r="R816" i="21"/>
  <c r="S816" i="21"/>
  <c r="T816" i="21"/>
  <c r="Q817" i="21"/>
  <c r="R817" i="21"/>
  <c r="S817" i="21"/>
  <c r="T817" i="21"/>
  <c r="Q818" i="21"/>
  <c r="R818" i="21"/>
  <c r="S818" i="21"/>
  <c r="T818" i="21"/>
  <c r="T802" i="21"/>
  <c r="S802" i="21"/>
  <c r="R802" i="21"/>
  <c r="Q802" i="21"/>
  <c r="E799" i="21"/>
  <c r="F799" i="21"/>
  <c r="G799" i="21"/>
  <c r="H799" i="21"/>
  <c r="I799" i="21"/>
  <c r="J799" i="21"/>
  <c r="K799" i="21"/>
  <c r="L799" i="21"/>
  <c r="M799" i="21"/>
  <c r="N799" i="21"/>
  <c r="O799" i="21"/>
  <c r="P799" i="21"/>
  <c r="Q799" i="21"/>
  <c r="R799" i="21"/>
  <c r="S799" i="21"/>
  <c r="T799" i="21"/>
  <c r="D799" i="21"/>
  <c r="Q798" i="21"/>
  <c r="R798" i="21"/>
  <c r="Q782" i="21"/>
  <c r="R782" i="21"/>
  <c r="S782" i="21"/>
  <c r="T782" i="21"/>
  <c r="Q783" i="21"/>
  <c r="R783" i="21"/>
  <c r="S783" i="21"/>
  <c r="T783" i="21"/>
  <c r="Q784" i="21"/>
  <c r="R784" i="21"/>
  <c r="S784" i="21"/>
  <c r="T784" i="21"/>
  <c r="Q785" i="21"/>
  <c r="R785" i="21"/>
  <c r="S785" i="21"/>
  <c r="T785" i="21"/>
  <c r="Q786" i="21"/>
  <c r="R786" i="21"/>
  <c r="S786" i="21"/>
  <c r="T786" i="21"/>
  <c r="Q787" i="21"/>
  <c r="R787" i="21"/>
  <c r="S787" i="21"/>
  <c r="T787" i="21"/>
  <c r="Q788" i="21"/>
  <c r="R788" i="21"/>
  <c r="S788" i="21"/>
  <c r="T788" i="21"/>
  <c r="Q789" i="21"/>
  <c r="R789" i="21"/>
  <c r="S789" i="21"/>
  <c r="T789" i="21"/>
  <c r="Q790" i="21"/>
  <c r="R790" i="21"/>
  <c r="S790" i="21"/>
  <c r="T790" i="21"/>
  <c r="Q791" i="21"/>
  <c r="R791" i="21"/>
  <c r="S791" i="21"/>
  <c r="T791" i="21"/>
  <c r="Q792" i="21"/>
  <c r="R792" i="21"/>
  <c r="S792" i="21"/>
  <c r="T792" i="21"/>
  <c r="Q793" i="21"/>
  <c r="R793" i="21"/>
  <c r="S793" i="21"/>
  <c r="T793" i="21"/>
  <c r="Q794" i="21"/>
  <c r="R794" i="21"/>
  <c r="S794" i="21"/>
  <c r="T794" i="21"/>
  <c r="Q795" i="21"/>
  <c r="R795" i="21"/>
  <c r="S795" i="21"/>
  <c r="T795" i="21"/>
  <c r="Q796" i="21"/>
  <c r="R796" i="21"/>
  <c r="S796" i="21"/>
  <c r="T796" i="21"/>
  <c r="Q797" i="21"/>
  <c r="R797" i="21"/>
  <c r="S797" i="21"/>
  <c r="T797" i="21"/>
  <c r="T781" i="21"/>
  <c r="S781" i="21"/>
  <c r="R781" i="21"/>
  <c r="Q781" i="21"/>
  <c r="E778" i="21"/>
  <c r="F778" i="21"/>
  <c r="G778" i="21"/>
  <c r="H778" i="21"/>
  <c r="I778" i="21"/>
  <c r="J778" i="21"/>
  <c r="K778" i="21"/>
  <c r="L778" i="21"/>
  <c r="M778" i="21"/>
  <c r="N778" i="21"/>
  <c r="O778" i="21"/>
  <c r="P778" i="21"/>
  <c r="Q778" i="21"/>
  <c r="R778" i="21"/>
  <c r="S778" i="21"/>
  <c r="T778" i="21"/>
  <c r="D778" i="21"/>
  <c r="Q777" i="21"/>
  <c r="R777" i="21"/>
  <c r="Q762" i="21"/>
  <c r="R762" i="21"/>
  <c r="S762" i="21"/>
  <c r="T762" i="21"/>
  <c r="Q763" i="21"/>
  <c r="R763" i="21"/>
  <c r="S763" i="21"/>
  <c r="T763" i="21"/>
  <c r="Q764" i="21"/>
  <c r="R764" i="21"/>
  <c r="S764" i="21"/>
  <c r="T764" i="21"/>
  <c r="Q765" i="21"/>
  <c r="R765" i="21"/>
  <c r="S765" i="21"/>
  <c r="T765" i="21"/>
  <c r="Q766" i="21"/>
  <c r="R766" i="21"/>
  <c r="S766" i="21"/>
  <c r="T766" i="21"/>
  <c r="Q767" i="21"/>
  <c r="R767" i="21"/>
  <c r="S767" i="21"/>
  <c r="T767" i="21"/>
  <c r="Q768" i="21"/>
  <c r="R768" i="21"/>
  <c r="S768" i="21"/>
  <c r="T768" i="21"/>
  <c r="Q769" i="21"/>
  <c r="R769" i="21"/>
  <c r="S769" i="21"/>
  <c r="T769" i="21"/>
  <c r="Q770" i="21"/>
  <c r="R770" i="21"/>
  <c r="S770" i="21"/>
  <c r="T770" i="21"/>
  <c r="Q771" i="21"/>
  <c r="R771" i="21"/>
  <c r="S771" i="21"/>
  <c r="T771" i="21"/>
  <c r="Q772" i="21"/>
  <c r="R772" i="21"/>
  <c r="S772" i="21"/>
  <c r="T772" i="21"/>
  <c r="Q773" i="21"/>
  <c r="R773" i="21"/>
  <c r="S773" i="21"/>
  <c r="T773" i="21"/>
  <c r="Q774" i="21"/>
  <c r="R774" i="21"/>
  <c r="S774" i="21"/>
  <c r="T774" i="21"/>
  <c r="Q775" i="21"/>
  <c r="R775" i="21"/>
  <c r="S775" i="21"/>
  <c r="T775" i="21"/>
  <c r="Q776" i="21"/>
  <c r="R776" i="21"/>
  <c r="S776" i="21"/>
  <c r="T776" i="21"/>
  <c r="T761" i="21"/>
  <c r="S761" i="21"/>
  <c r="R761" i="21"/>
  <c r="Q761" i="21"/>
  <c r="E757" i="21"/>
  <c r="F757" i="21"/>
  <c r="G757" i="21"/>
  <c r="H757" i="21"/>
  <c r="I757" i="21"/>
  <c r="J757" i="21"/>
  <c r="K757" i="21"/>
  <c r="L757" i="21"/>
  <c r="M757" i="21"/>
  <c r="N757" i="21"/>
  <c r="O757" i="21"/>
  <c r="P757" i="21"/>
  <c r="Q757" i="21"/>
  <c r="R757" i="21"/>
  <c r="S757" i="21"/>
  <c r="T757" i="21"/>
  <c r="D757" i="21"/>
  <c r="Q756" i="21"/>
  <c r="R756" i="21"/>
  <c r="Q740" i="21"/>
  <c r="R740" i="21"/>
  <c r="S740" i="21"/>
  <c r="T740" i="21"/>
  <c r="Q741" i="21"/>
  <c r="R741" i="21"/>
  <c r="S741" i="21"/>
  <c r="T741" i="21"/>
  <c r="Q742" i="21"/>
  <c r="R742" i="21"/>
  <c r="S742" i="21"/>
  <c r="T742" i="21"/>
  <c r="Q743" i="21"/>
  <c r="R743" i="21"/>
  <c r="S743" i="21"/>
  <c r="T743" i="21"/>
  <c r="Q744" i="21"/>
  <c r="R744" i="21"/>
  <c r="S744" i="21"/>
  <c r="T744" i="21"/>
  <c r="Q745" i="21"/>
  <c r="R745" i="21"/>
  <c r="S745" i="21"/>
  <c r="T745" i="21"/>
  <c r="Q746" i="21"/>
  <c r="R746" i="21"/>
  <c r="S746" i="21"/>
  <c r="T746" i="21"/>
  <c r="Q747" i="21"/>
  <c r="R747" i="21"/>
  <c r="S747" i="21"/>
  <c r="T747" i="21"/>
  <c r="Q748" i="21"/>
  <c r="R748" i="21"/>
  <c r="S748" i="21"/>
  <c r="T748" i="21"/>
  <c r="Q749" i="21"/>
  <c r="R749" i="21"/>
  <c r="S749" i="21"/>
  <c r="T749" i="21"/>
  <c r="Q750" i="21"/>
  <c r="R750" i="21"/>
  <c r="S750" i="21"/>
  <c r="T750" i="21"/>
  <c r="Q751" i="21"/>
  <c r="R751" i="21"/>
  <c r="S751" i="21"/>
  <c r="T751" i="21"/>
  <c r="Q752" i="21"/>
  <c r="R752" i="21"/>
  <c r="S752" i="21"/>
  <c r="T752" i="21"/>
  <c r="Q753" i="21"/>
  <c r="R753" i="21"/>
  <c r="S753" i="21"/>
  <c r="T753" i="21"/>
  <c r="Q754" i="21"/>
  <c r="R754" i="21"/>
  <c r="S754" i="21"/>
  <c r="T754" i="21"/>
  <c r="Q755" i="21"/>
  <c r="R755" i="21"/>
  <c r="S755" i="21"/>
  <c r="T755" i="21"/>
  <c r="T739" i="21"/>
  <c r="S739" i="21"/>
  <c r="R739" i="21"/>
  <c r="Q739" i="21"/>
  <c r="E736" i="21"/>
  <c r="F736" i="21"/>
  <c r="G736" i="21"/>
  <c r="H736" i="21"/>
  <c r="I736" i="21"/>
  <c r="J736" i="21"/>
  <c r="K736" i="21"/>
  <c r="L736" i="21"/>
  <c r="M736" i="21"/>
  <c r="N736" i="21"/>
  <c r="O736" i="21"/>
  <c r="P736" i="21"/>
  <c r="Q736" i="21"/>
  <c r="R736" i="21"/>
  <c r="S736" i="21"/>
  <c r="T736" i="21"/>
  <c r="D736" i="21"/>
  <c r="Q735" i="21"/>
  <c r="R735" i="21"/>
  <c r="Q719" i="21"/>
  <c r="R719" i="21"/>
  <c r="S719" i="21"/>
  <c r="T719" i="21"/>
  <c r="Q720" i="21"/>
  <c r="R720" i="21"/>
  <c r="S720" i="21"/>
  <c r="T720" i="21"/>
  <c r="Q721" i="21"/>
  <c r="R721" i="21"/>
  <c r="S721" i="21"/>
  <c r="T721" i="21"/>
  <c r="Q722" i="21"/>
  <c r="R722" i="21"/>
  <c r="S722" i="21"/>
  <c r="T722" i="21"/>
  <c r="Q723" i="21"/>
  <c r="R723" i="21"/>
  <c r="S723" i="21"/>
  <c r="T723" i="21"/>
  <c r="Q724" i="21"/>
  <c r="R724" i="21"/>
  <c r="S724" i="21"/>
  <c r="T724" i="21"/>
  <c r="Q725" i="21"/>
  <c r="R725" i="21"/>
  <c r="S725" i="21"/>
  <c r="T725" i="21"/>
  <c r="Q726" i="21"/>
  <c r="R726" i="21"/>
  <c r="S726" i="21"/>
  <c r="T726" i="21"/>
  <c r="Q727" i="21"/>
  <c r="R727" i="21"/>
  <c r="S727" i="21"/>
  <c r="T727" i="21"/>
  <c r="Q728" i="21"/>
  <c r="R728" i="21"/>
  <c r="S728" i="21"/>
  <c r="T728" i="21"/>
  <c r="Q729" i="21"/>
  <c r="R729" i="21"/>
  <c r="S729" i="21"/>
  <c r="T729" i="21"/>
  <c r="Q730" i="21"/>
  <c r="R730" i="21"/>
  <c r="S730" i="21"/>
  <c r="T730" i="21"/>
  <c r="Q731" i="21"/>
  <c r="R731" i="21"/>
  <c r="S731" i="21"/>
  <c r="T731" i="21"/>
  <c r="Q732" i="21"/>
  <c r="R732" i="21"/>
  <c r="S732" i="21"/>
  <c r="T732" i="21"/>
  <c r="Q733" i="21"/>
  <c r="R733" i="21"/>
  <c r="S733" i="21"/>
  <c r="T733" i="21"/>
  <c r="Q734" i="21"/>
  <c r="R734" i="21"/>
  <c r="S734" i="21"/>
  <c r="T734" i="21"/>
  <c r="T718" i="21"/>
  <c r="S718" i="21"/>
  <c r="R718" i="21"/>
  <c r="Q718" i="21"/>
  <c r="E715" i="21"/>
  <c r="F715" i="21"/>
  <c r="G715" i="21"/>
  <c r="H715" i="21"/>
  <c r="I715" i="21"/>
  <c r="J715" i="21"/>
  <c r="K715" i="21"/>
  <c r="L715" i="21"/>
  <c r="M715" i="21"/>
  <c r="N715" i="21"/>
  <c r="O715" i="21"/>
  <c r="P715" i="21"/>
  <c r="Q715" i="21"/>
  <c r="R715" i="21"/>
  <c r="S715" i="21"/>
  <c r="T715" i="21"/>
  <c r="D715" i="21"/>
  <c r="Q714" i="21"/>
  <c r="R714" i="21"/>
  <c r="Q698" i="21"/>
  <c r="R698" i="21"/>
  <c r="S698" i="21"/>
  <c r="T698" i="21"/>
  <c r="Q699" i="21"/>
  <c r="R699" i="21"/>
  <c r="S699" i="21"/>
  <c r="T699" i="21"/>
  <c r="Q700" i="21"/>
  <c r="R700" i="21"/>
  <c r="S700" i="21"/>
  <c r="T700" i="21"/>
  <c r="Q701" i="21"/>
  <c r="R701" i="21"/>
  <c r="S701" i="21"/>
  <c r="T701" i="21"/>
  <c r="Q702" i="21"/>
  <c r="R702" i="21"/>
  <c r="S702" i="21"/>
  <c r="T702" i="21"/>
  <c r="Q703" i="21"/>
  <c r="R703" i="21"/>
  <c r="S703" i="21"/>
  <c r="T703" i="21"/>
  <c r="Q704" i="21"/>
  <c r="R704" i="21"/>
  <c r="S704" i="21"/>
  <c r="T704" i="21"/>
  <c r="Q705" i="21"/>
  <c r="R705" i="21"/>
  <c r="S705" i="21"/>
  <c r="T705" i="21"/>
  <c r="Q706" i="21"/>
  <c r="R706" i="21"/>
  <c r="S706" i="21"/>
  <c r="T706" i="21"/>
  <c r="Q707" i="21"/>
  <c r="R707" i="21"/>
  <c r="S707" i="21"/>
  <c r="T707" i="21"/>
  <c r="Q708" i="21"/>
  <c r="R708" i="21"/>
  <c r="S708" i="21"/>
  <c r="T708" i="21"/>
  <c r="Q709" i="21"/>
  <c r="R709" i="21"/>
  <c r="S709" i="21"/>
  <c r="T709" i="21"/>
  <c r="Q710" i="21"/>
  <c r="R710" i="21"/>
  <c r="S710" i="21"/>
  <c r="T710" i="21"/>
  <c r="Q711" i="21"/>
  <c r="R711" i="21"/>
  <c r="S711" i="21"/>
  <c r="T711" i="21"/>
  <c r="Q712" i="21"/>
  <c r="R712" i="21"/>
  <c r="S712" i="21"/>
  <c r="T712" i="21"/>
  <c r="Q713" i="21"/>
  <c r="R713" i="21"/>
  <c r="S713" i="21"/>
  <c r="T713" i="21"/>
  <c r="T697" i="21"/>
  <c r="S697" i="21"/>
  <c r="R697" i="21"/>
  <c r="Q697" i="21"/>
  <c r="E693" i="21"/>
  <c r="F693" i="21"/>
  <c r="G693" i="21"/>
  <c r="H693" i="21"/>
  <c r="I693" i="21"/>
  <c r="J693" i="21"/>
  <c r="K693" i="21"/>
  <c r="L693" i="21"/>
  <c r="M693" i="21"/>
  <c r="N693" i="21"/>
  <c r="O693" i="21"/>
  <c r="P693" i="21"/>
  <c r="Q693" i="21"/>
  <c r="R693" i="21"/>
  <c r="S693" i="21"/>
  <c r="T693" i="21"/>
  <c r="D693" i="21"/>
  <c r="Q692" i="21"/>
  <c r="R692" i="21"/>
  <c r="Q676" i="21"/>
  <c r="R676" i="21"/>
  <c r="S676" i="21"/>
  <c r="T676" i="21"/>
  <c r="Q677" i="21"/>
  <c r="R677" i="21"/>
  <c r="S677" i="21"/>
  <c r="T677" i="21"/>
  <c r="Q678" i="21"/>
  <c r="R678" i="21"/>
  <c r="S678" i="21"/>
  <c r="T678" i="21"/>
  <c r="Q679" i="21"/>
  <c r="R679" i="21"/>
  <c r="S679" i="21"/>
  <c r="T679" i="21"/>
  <c r="Q680" i="21"/>
  <c r="R680" i="21"/>
  <c r="S680" i="21"/>
  <c r="T680" i="21"/>
  <c r="Q681" i="21"/>
  <c r="R681" i="21"/>
  <c r="S681" i="21"/>
  <c r="T681" i="21"/>
  <c r="Q682" i="21"/>
  <c r="R682" i="21"/>
  <c r="S682" i="21"/>
  <c r="T682" i="21"/>
  <c r="Q683" i="21"/>
  <c r="R683" i="21"/>
  <c r="S683" i="21"/>
  <c r="T683" i="21"/>
  <c r="Q684" i="21"/>
  <c r="R684" i="21"/>
  <c r="S684" i="21"/>
  <c r="T684" i="21"/>
  <c r="Q685" i="21"/>
  <c r="R685" i="21"/>
  <c r="S685" i="21"/>
  <c r="T685" i="21"/>
  <c r="Q686" i="21"/>
  <c r="R686" i="21"/>
  <c r="S686" i="21"/>
  <c r="T686" i="21"/>
  <c r="Q687" i="21"/>
  <c r="R687" i="21"/>
  <c r="S687" i="21"/>
  <c r="T687" i="21"/>
  <c r="Q688" i="21"/>
  <c r="R688" i="21"/>
  <c r="S688" i="21"/>
  <c r="T688" i="21"/>
  <c r="Q689" i="21"/>
  <c r="R689" i="21"/>
  <c r="S689" i="21"/>
  <c r="T689" i="21"/>
  <c r="Q690" i="21"/>
  <c r="R690" i="21"/>
  <c r="S690" i="21"/>
  <c r="T690" i="21"/>
  <c r="Q691" i="21"/>
  <c r="R691" i="21"/>
  <c r="S691" i="21"/>
  <c r="T691" i="21"/>
  <c r="T675" i="21"/>
  <c r="S675" i="21"/>
  <c r="R675" i="21"/>
  <c r="Q675" i="21"/>
  <c r="E672" i="21"/>
  <c r="F672" i="21"/>
  <c r="G672" i="21"/>
  <c r="H672" i="21"/>
  <c r="I672" i="21"/>
  <c r="J672" i="21"/>
  <c r="K672" i="21"/>
  <c r="L672" i="21"/>
  <c r="M672" i="21"/>
  <c r="N672" i="21"/>
  <c r="O672" i="21"/>
  <c r="P672" i="21"/>
  <c r="Q672" i="21"/>
  <c r="R672" i="21"/>
  <c r="S672" i="21"/>
  <c r="T672" i="21"/>
  <c r="D672" i="21"/>
  <c r="Q671" i="21"/>
  <c r="R671" i="21"/>
  <c r="Q655" i="21"/>
  <c r="R655" i="21"/>
  <c r="S655" i="21"/>
  <c r="T655" i="21"/>
  <c r="Q656" i="21"/>
  <c r="R656" i="21"/>
  <c r="S656" i="21"/>
  <c r="T656" i="21"/>
  <c r="Q657" i="21"/>
  <c r="R657" i="21"/>
  <c r="S657" i="21"/>
  <c r="T657" i="21"/>
  <c r="Q658" i="21"/>
  <c r="R658" i="21"/>
  <c r="S658" i="21"/>
  <c r="T658" i="21"/>
  <c r="Q659" i="21"/>
  <c r="R659" i="21"/>
  <c r="S659" i="21"/>
  <c r="T659" i="21"/>
  <c r="Q660" i="21"/>
  <c r="R660" i="21"/>
  <c r="S660" i="21"/>
  <c r="T660" i="21"/>
  <c r="Q661" i="21"/>
  <c r="R661" i="21"/>
  <c r="S661" i="21"/>
  <c r="T661" i="21"/>
  <c r="Q662" i="21"/>
  <c r="R662" i="21"/>
  <c r="S662" i="21"/>
  <c r="T662" i="21"/>
  <c r="Q663" i="21"/>
  <c r="R663" i="21"/>
  <c r="S663" i="21"/>
  <c r="T663" i="21"/>
  <c r="Q664" i="21"/>
  <c r="R664" i="21"/>
  <c r="S664" i="21"/>
  <c r="T664" i="21"/>
  <c r="Q665" i="21"/>
  <c r="R665" i="21"/>
  <c r="S665" i="21"/>
  <c r="T665" i="21"/>
  <c r="Q666" i="21"/>
  <c r="R666" i="21"/>
  <c r="S666" i="21"/>
  <c r="T666" i="21"/>
  <c r="Q667" i="21"/>
  <c r="R667" i="21"/>
  <c r="S667" i="21"/>
  <c r="T667" i="21"/>
  <c r="Q668" i="21"/>
  <c r="R668" i="21"/>
  <c r="S668" i="21"/>
  <c r="T668" i="21"/>
  <c r="Q669" i="21"/>
  <c r="R669" i="21"/>
  <c r="S669" i="21"/>
  <c r="T669" i="21"/>
  <c r="Q670" i="21"/>
  <c r="R670" i="21"/>
  <c r="S670" i="21"/>
  <c r="T670" i="21"/>
  <c r="T106" i="21"/>
  <c r="T107" i="21" s="1"/>
  <c r="T654" i="21"/>
  <c r="S654" i="21"/>
  <c r="R654" i="21"/>
  <c r="Q654" i="21"/>
  <c r="E651" i="21"/>
  <c r="F651" i="21"/>
  <c r="G651" i="21"/>
  <c r="H651" i="21"/>
  <c r="I651" i="21"/>
  <c r="J651" i="21"/>
  <c r="K651" i="21"/>
  <c r="L651" i="21"/>
  <c r="M651" i="21"/>
  <c r="N651" i="21"/>
  <c r="O651" i="21"/>
  <c r="P651" i="21"/>
  <c r="Q651" i="21"/>
  <c r="R651" i="21"/>
  <c r="S651" i="21"/>
  <c r="T651" i="21"/>
  <c r="Q650" i="21"/>
  <c r="R650" i="21"/>
  <c r="Q634" i="21"/>
  <c r="R634" i="21"/>
  <c r="S634" i="21"/>
  <c r="T634" i="21"/>
  <c r="Q635" i="21"/>
  <c r="R635" i="21"/>
  <c r="S635" i="21"/>
  <c r="T635" i="21"/>
  <c r="Q636" i="21"/>
  <c r="R636" i="21"/>
  <c r="S636" i="21"/>
  <c r="T636" i="21"/>
  <c r="Q637" i="21"/>
  <c r="R637" i="21"/>
  <c r="S637" i="21"/>
  <c r="T637" i="21"/>
  <c r="Q638" i="21"/>
  <c r="R638" i="21"/>
  <c r="S638" i="21"/>
  <c r="T638" i="21"/>
  <c r="Q639" i="21"/>
  <c r="R639" i="21"/>
  <c r="S639" i="21"/>
  <c r="T639" i="21"/>
  <c r="Q640" i="21"/>
  <c r="R640" i="21"/>
  <c r="S640" i="21"/>
  <c r="T640" i="21"/>
  <c r="Q641" i="21"/>
  <c r="R641" i="21"/>
  <c r="S641" i="21"/>
  <c r="T641" i="21"/>
  <c r="Q642" i="21"/>
  <c r="R642" i="21"/>
  <c r="S642" i="21"/>
  <c r="T642" i="21"/>
  <c r="Q643" i="21"/>
  <c r="R643" i="21"/>
  <c r="S643" i="21"/>
  <c r="T643" i="21"/>
  <c r="Q644" i="21"/>
  <c r="R644" i="21"/>
  <c r="S644" i="21"/>
  <c r="T644" i="21"/>
  <c r="Q645" i="21"/>
  <c r="R645" i="21"/>
  <c r="S645" i="21"/>
  <c r="T645" i="21"/>
  <c r="Q646" i="21"/>
  <c r="R646" i="21"/>
  <c r="S646" i="21"/>
  <c r="T646" i="21"/>
  <c r="Q647" i="21"/>
  <c r="R647" i="21"/>
  <c r="S647" i="21"/>
  <c r="T647" i="21"/>
  <c r="Q648" i="21"/>
  <c r="R648" i="21"/>
  <c r="S648" i="21"/>
  <c r="T648" i="21"/>
  <c r="Q649" i="21"/>
  <c r="R649" i="21"/>
  <c r="S649" i="21"/>
  <c r="T649" i="21"/>
  <c r="T633" i="21"/>
  <c r="S633" i="21"/>
  <c r="R633" i="21"/>
  <c r="Q633" i="21"/>
  <c r="E630" i="21"/>
  <c r="F630" i="21"/>
  <c r="G630" i="21"/>
  <c r="H630" i="21"/>
  <c r="I630" i="21"/>
  <c r="J630" i="21"/>
  <c r="K630" i="21"/>
  <c r="L630" i="21"/>
  <c r="M630" i="21"/>
  <c r="N630" i="21"/>
  <c r="O630" i="21"/>
  <c r="P630" i="21"/>
  <c r="Q630" i="21"/>
  <c r="R630" i="21"/>
  <c r="S630" i="21"/>
  <c r="T630" i="21"/>
  <c r="D630" i="21"/>
  <c r="Q629" i="21"/>
  <c r="R629" i="21"/>
  <c r="Q613" i="21"/>
  <c r="R613" i="21"/>
  <c r="S613" i="21"/>
  <c r="T613" i="21"/>
  <c r="Q614" i="21"/>
  <c r="R614" i="21"/>
  <c r="S614" i="21"/>
  <c r="T614" i="21"/>
  <c r="Q615" i="21"/>
  <c r="R615" i="21"/>
  <c r="S615" i="21"/>
  <c r="T615" i="21"/>
  <c r="Q616" i="21"/>
  <c r="R616" i="21"/>
  <c r="S616" i="21"/>
  <c r="T616" i="21"/>
  <c r="Q617" i="21"/>
  <c r="R617" i="21"/>
  <c r="S617" i="21"/>
  <c r="T617" i="21"/>
  <c r="Q618" i="21"/>
  <c r="R618" i="21"/>
  <c r="S618" i="21"/>
  <c r="T618" i="21"/>
  <c r="Q619" i="21"/>
  <c r="R619" i="21"/>
  <c r="S619" i="21"/>
  <c r="T619" i="21"/>
  <c r="Q620" i="21"/>
  <c r="R620" i="21"/>
  <c r="S620" i="21"/>
  <c r="T620" i="21"/>
  <c r="Q621" i="21"/>
  <c r="R621" i="21"/>
  <c r="S621" i="21"/>
  <c r="T621" i="21"/>
  <c r="Q622" i="21"/>
  <c r="R622" i="21"/>
  <c r="S622" i="21"/>
  <c r="T622" i="21"/>
  <c r="Q623" i="21"/>
  <c r="R623" i="21"/>
  <c r="S623" i="21"/>
  <c r="T623" i="21"/>
  <c r="Q624" i="21"/>
  <c r="R624" i="21"/>
  <c r="S624" i="21"/>
  <c r="T624" i="21"/>
  <c r="Q625" i="21"/>
  <c r="R625" i="21"/>
  <c r="S625" i="21"/>
  <c r="T625" i="21"/>
  <c r="Q626" i="21"/>
  <c r="R626" i="21"/>
  <c r="S626" i="21"/>
  <c r="T626" i="21"/>
  <c r="Q627" i="21"/>
  <c r="R627" i="21"/>
  <c r="S627" i="21"/>
  <c r="T627" i="21"/>
  <c r="Q628" i="21"/>
  <c r="R628" i="21"/>
  <c r="S628" i="21"/>
  <c r="T628" i="21"/>
  <c r="T612" i="21"/>
  <c r="S612" i="21"/>
  <c r="R612" i="21"/>
  <c r="Q612" i="21"/>
  <c r="E608" i="21"/>
  <c r="F608" i="21"/>
  <c r="G608" i="21"/>
  <c r="H608" i="21"/>
  <c r="I608" i="21"/>
  <c r="J608" i="21"/>
  <c r="K608" i="21"/>
  <c r="L608" i="21"/>
  <c r="M608" i="21"/>
  <c r="N608" i="21"/>
  <c r="O608" i="21"/>
  <c r="P608" i="21"/>
  <c r="Q608" i="21"/>
  <c r="R608" i="21"/>
  <c r="S608" i="21"/>
  <c r="T608" i="21"/>
  <c r="D608" i="21"/>
  <c r="Q607" i="21"/>
  <c r="R607" i="21"/>
  <c r="Q591" i="21"/>
  <c r="R591" i="21"/>
  <c r="S591" i="21"/>
  <c r="T591" i="21"/>
  <c r="Q592" i="21"/>
  <c r="R592" i="21"/>
  <c r="S592" i="21"/>
  <c r="T592" i="21"/>
  <c r="Q593" i="21"/>
  <c r="R593" i="21"/>
  <c r="S593" i="21"/>
  <c r="T593" i="21"/>
  <c r="Q594" i="21"/>
  <c r="R594" i="21"/>
  <c r="S594" i="21"/>
  <c r="T594" i="21"/>
  <c r="Q595" i="21"/>
  <c r="R595" i="21"/>
  <c r="S595" i="21"/>
  <c r="T595" i="21"/>
  <c r="Q596" i="21"/>
  <c r="R596" i="21"/>
  <c r="S596" i="21"/>
  <c r="T596" i="21"/>
  <c r="Q597" i="21"/>
  <c r="R597" i="21"/>
  <c r="S597" i="21"/>
  <c r="T597" i="21"/>
  <c r="Q598" i="21"/>
  <c r="R598" i="21"/>
  <c r="S598" i="21"/>
  <c r="T598" i="21"/>
  <c r="Q599" i="21"/>
  <c r="R599" i="21"/>
  <c r="S599" i="21"/>
  <c r="T599" i="21"/>
  <c r="Q600" i="21"/>
  <c r="R600" i="21"/>
  <c r="S600" i="21"/>
  <c r="T600" i="21"/>
  <c r="Q601" i="21"/>
  <c r="R601" i="21"/>
  <c r="S601" i="21"/>
  <c r="T601" i="21"/>
  <c r="Q602" i="21"/>
  <c r="R602" i="21"/>
  <c r="S602" i="21"/>
  <c r="T602" i="21"/>
  <c r="Q603" i="21"/>
  <c r="R603" i="21"/>
  <c r="S603" i="21"/>
  <c r="T603" i="21"/>
  <c r="Q604" i="21"/>
  <c r="R604" i="21"/>
  <c r="S604" i="21"/>
  <c r="T604" i="21"/>
  <c r="Q605" i="21"/>
  <c r="R605" i="21"/>
  <c r="S605" i="21"/>
  <c r="T605" i="21"/>
  <c r="Q606" i="21"/>
  <c r="R606" i="21"/>
  <c r="S606" i="21"/>
  <c r="T606" i="21"/>
  <c r="T590" i="21"/>
  <c r="S590" i="21"/>
  <c r="R590" i="21"/>
  <c r="Q590" i="21"/>
  <c r="E587" i="21"/>
  <c r="F587" i="21"/>
  <c r="G587" i="21"/>
  <c r="H587" i="21"/>
  <c r="I587" i="21"/>
  <c r="J587" i="21"/>
  <c r="K587" i="21"/>
  <c r="L587" i="21"/>
  <c r="M587" i="21"/>
  <c r="N587" i="21"/>
  <c r="O587" i="21"/>
  <c r="P587" i="21"/>
  <c r="Q587" i="21"/>
  <c r="R587" i="21"/>
  <c r="S587" i="21"/>
  <c r="T587" i="21"/>
  <c r="D587" i="21"/>
  <c r="Q586" i="21"/>
  <c r="R586" i="21"/>
  <c r="Q570" i="21"/>
  <c r="R570" i="21"/>
  <c r="S570" i="21"/>
  <c r="T570" i="21"/>
  <c r="Q571" i="21"/>
  <c r="R571" i="21"/>
  <c r="S571" i="21"/>
  <c r="T571" i="21"/>
  <c r="Q572" i="21"/>
  <c r="R572" i="21"/>
  <c r="S572" i="21"/>
  <c r="T572" i="21"/>
  <c r="Q573" i="21"/>
  <c r="R573" i="21"/>
  <c r="S573" i="21"/>
  <c r="T573" i="21"/>
  <c r="Q574" i="21"/>
  <c r="R574" i="21"/>
  <c r="S574" i="21"/>
  <c r="T574" i="21"/>
  <c r="Q575" i="21"/>
  <c r="R575" i="21"/>
  <c r="S575" i="21"/>
  <c r="T575" i="21"/>
  <c r="Q576" i="21"/>
  <c r="R576" i="21"/>
  <c r="S576" i="21"/>
  <c r="T576" i="21"/>
  <c r="Q577" i="21"/>
  <c r="R577" i="21"/>
  <c r="S577" i="21"/>
  <c r="T577" i="21"/>
  <c r="Q578" i="21"/>
  <c r="R578" i="21"/>
  <c r="S578" i="21"/>
  <c r="T578" i="21"/>
  <c r="Q579" i="21"/>
  <c r="R579" i="21"/>
  <c r="S579" i="21"/>
  <c r="T579" i="21"/>
  <c r="Q580" i="21"/>
  <c r="R580" i="21"/>
  <c r="S580" i="21"/>
  <c r="T580" i="21"/>
  <c r="Q581" i="21"/>
  <c r="R581" i="21"/>
  <c r="S581" i="21"/>
  <c r="T581" i="21"/>
  <c r="Q582" i="21"/>
  <c r="R582" i="21"/>
  <c r="S582" i="21"/>
  <c r="T582" i="21"/>
  <c r="Q583" i="21"/>
  <c r="R583" i="21"/>
  <c r="S583" i="21"/>
  <c r="T583" i="21"/>
  <c r="Q584" i="21"/>
  <c r="R584" i="21"/>
  <c r="S584" i="21"/>
  <c r="T584" i="21"/>
  <c r="Q585" i="21"/>
  <c r="R585" i="21"/>
  <c r="S585" i="21"/>
  <c r="T585" i="21"/>
  <c r="T569" i="21"/>
  <c r="S569" i="21"/>
  <c r="R569" i="21"/>
  <c r="Q569" i="21"/>
  <c r="E566" i="21"/>
  <c r="F566" i="21"/>
  <c r="G566" i="21"/>
  <c r="H566" i="21"/>
  <c r="I566" i="21"/>
  <c r="J566" i="21"/>
  <c r="K566" i="21"/>
  <c r="L566" i="21"/>
  <c r="M566" i="21"/>
  <c r="N566" i="21"/>
  <c r="O566" i="21"/>
  <c r="P566" i="21"/>
  <c r="Q566" i="21"/>
  <c r="R566" i="21"/>
  <c r="S566" i="21"/>
  <c r="T566" i="21"/>
  <c r="D566" i="21"/>
  <c r="Q565" i="21"/>
  <c r="R565" i="21"/>
  <c r="Q549" i="21"/>
  <c r="R549" i="21"/>
  <c r="S549" i="21"/>
  <c r="T549" i="21"/>
  <c r="Q550" i="21"/>
  <c r="R550" i="21"/>
  <c r="S550" i="21"/>
  <c r="T550" i="21"/>
  <c r="Q551" i="21"/>
  <c r="R551" i="21"/>
  <c r="S551" i="21"/>
  <c r="T551" i="21"/>
  <c r="Q552" i="21"/>
  <c r="R552" i="21"/>
  <c r="S552" i="21"/>
  <c r="T552" i="21"/>
  <c r="Q553" i="21"/>
  <c r="R553" i="21"/>
  <c r="S553" i="21"/>
  <c r="T553" i="21"/>
  <c r="Q554" i="21"/>
  <c r="R554" i="21"/>
  <c r="S554" i="21"/>
  <c r="T554" i="21"/>
  <c r="Q555" i="21"/>
  <c r="R555" i="21"/>
  <c r="S555" i="21"/>
  <c r="T555" i="21"/>
  <c r="Q556" i="21"/>
  <c r="R556" i="21"/>
  <c r="S556" i="21"/>
  <c r="T556" i="21"/>
  <c r="Q557" i="21"/>
  <c r="R557" i="21"/>
  <c r="S557" i="21"/>
  <c r="T557" i="21"/>
  <c r="Q558" i="21"/>
  <c r="R558" i="21"/>
  <c r="S558" i="21"/>
  <c r="T558" i="21"/>
  <c r="Q559" i="21"/>
  <c r="R559" i="21"/>
  <c r="S559" i="21"/>
  <c r="T559" i="21"/>
  <c r="Q560" i="21"/>
  <c r="R560" i="21"/>
  <c r="S560" i="21"/>
  <c r="T560" i="21"/>
  <c r="Q561" i="21"/>
  <c r="R561" i="21"/>
  <c r="S561" i="21"/>
  <c r="T561" i="21"/>
  <c r="Q562" i="21"/>
  <c r="R562" i="21"/>
  <c r="S562" i="21"/>
  <c r="T562" i="21"/>
  <c r="Q563" i="21"/>
  <c r="R563" i="21"/>
  <c r="S563" i="21"/>
  <c r="T563" i="21"/>
  <c r="Q564" i="21"/>
  <c r="R564" i="21"/>
  <c r="S564" i="21"/>
  <c r="T564" i="21"/>
  <c r="T548" i="21"/>
  <c r="S548" i="21"/>
  <c r="R548" i="21"/>
  <c r="Q548" i="21"/>
  <c r="E545" i="21"/>
  <c r="F545" i="21"/>
  <c r="G545" i="21"/>
  <c r="H545" i="21"/>
  <c r="I545" i="21"/>
  <c r="J545" i="21"/>
  <c r="K545" i="21"/>
  <c r="L545" i="21"/>
  <c r="M545" i="21"/>
  <c r="N545" i="21"/>
  <c r="O545" i="21"/>
  <c r="P545" i="21"/>
  <c r="Q545" i="21"/>
  <c r="R545" i="21"/>
  <c r="S545" i="21"/>
  <c r="T545" i="21"/>
  <c r="D545" i="21"/>
  <c r="Q544" i="21"/>
  <c r="R544" i="21"/>
  <c r="Q528" i="21"/>
  <c r="R528" i="21"/>
  <c r="S528" i="21"/>
  <c r="T528" i="21"/>
  <c r="Q529" i="21"/>
  <c r="R529" i="21"/>
  <c r="S529" i="21"/>
  <c r="T529" i="21"/>
  <c r="Q530" i="21"/>
  <c r="R530" i="21"/>
  <c r="S530" i="21"/>
  <c r="T530" i="21"/>
  <c r="Q531" i="21"/>
  <c r="R531" i="21"/>
  <c r="S531" i="21"/>
  <c r="T531" i="21"/>
  <c r="Q532" i="21"/>
  <c r="R532" i="21"/>
  <c r="S532" i="21"/>
  <c r="T532" i="21"/>
  <c r="Q533" i="21"/>
  <c r="R533" i="21"/>
  <c r="S533" i="21"/>
  <c r="T533" i="21"/>
  <c r="Q534" i="21"/>
  <c r="R534" i="21"/>
  <c r="S534" i="21"/>
  <c r="T534" i="21"/>
  <c r="Q535" i="21"/>
  <c r="R535" i="21"/>
  <c r="S535" i="21"/>
  <c r="T535" i="21"/>
  <c r="Q536" i="21"/>
  <c r="R536" i="21"/>
  <c r="S536" i="21"/>
  <c r="T536" i="21"/>
  <c r="Q537" i="21"/>
  <c r="R537" i="21"/>
  <c r="S537" i="21"/>
  <c r="T537" i="21"/>
  <c r="Q538" i="21"/>
  <c r="R538" i="21"/>
  <c r="S538" i="21"/>
  <c r="T538" i="21"/>
  <c r="Q539" i="21"/>
  <c r="R539" i="21"/>
  <c r="S539" i="21"/>
  <c r="T539" i="21"/>
  <c r="Q540" i="21"/>
  <c r="R540" i="21"/>
  <c r="S540" i="21"/>
  <c r="T540" i="21"/>
  <c r="Q541" i="21"/>
  <c r="R541" i="21"/>
  <c r="S541" i="21"/>
  <c r="T541" i="21"/>
  <c r="Q542" i="21"/>
  <c r="R542" i="21"/>
  <c r="S542" i="21"/>
  <c r="T542" i="21"/>
  <c r="Q543" i="21"/>
  <c r="R543" i="21"/>
  <c r="S543" i="21"/>
  <c r="T543" i="21"/>
  <c r="T527" i="21"/>
  <c r="S527" i="21"/>
  <c r="R527" i="21"/>
  <c r="Q527" i="21"/>
  <c r="E524" i="21"/>
  <c r="F524" i="21"/>
  <c r="G524" i="21"/>
  <c r="H524" i="21"/>
  <c r="I524" i="21"/>
  <c r="J524" i="21"/>
  <c r="K524" i="21"/>
  <c r="L524" i="21"/>
  <c r="M524" i="21"/>
  <c r="N524" i="21"/>
  <c r="O524" i="21"/>
  <c r="P524" i="21"/>
  <c r="Q524" i="21"/>
  <c r="R524" i="21"/>
  <c r="S524" i="21"/>
  <c r="T524" i="21"/>
  <c r="D524" i="21"/>
  <c r="Q522" i="21"/>
  <c r="R522" i="21"/>
  <c r="Q523" i="21"/>
  <c r="R523" i="21"/>
  <c r="Q507" i="21"/>
  <c r="R507" i="21"/>
  <c r="S507" i="21"/>
  <c r="T507" i="21"/>
  <c r="Q508" i="21"/>
  <c r="R508" i="21"/>
  <c r="S508" i="21"/>
  <c r="T508" i="21"/>
  <c r="Q509" i="21"/>
  <c r="R509" i="21"/>
  <c r="S509" i="21"/>
  <c r="T509" i="21"/>
  <c r="Q510" i="21"/>
  <c r="R510" i="21"/>
  <c r="S510" i="21"/>
  <c r="T510" i="21"/>
  <c r="Q511" i="21"/>
  <c r="R511" i="21"/>
  <c r="S511" i="21"/>
  <c r="T511" i="21"/>
  <c r="Q512" i="21"/>
  <c r="R512" i="21"/>
  <c r="S512" i="21"/>
  <c r="T512" i="21"/>
  <c r="Q513" i="21"/>
  <c r="R513" i="21"/>
  <c r="S513" i="21"/>
  <c r="T513" i="21"/>
  <c r="Q514" i="21"/>
  <c r="R514" i="21"/>
  <c r="S514" i="21"/>
  <c r="T514" i="21"/>
  <c r="Q515" i="21"/>
  <c r="R515" i="21"/>
  <c r="S515" i="21"/>
  <c r="T515" i="21"/>
  <c r="Q516" i="21"/>
  <c r="R516" i="21"/>
  <c r="S516" i="21"/>
  <c r="T516" i="21"/>
  <c r="Q517" i="21"/>
  <c r="R517" i="21"/>
  <c r="S517" i="21"/>
  <c r="T517" i="21"/>
  <c r="Q518" i="21"/>
  <c r="R518" i="21"/>
  <c r="S518" i="21"/>
  <c r="T518" i="21"/>
  <c r="Q519" i="21"/>
  <c r="R519" i="21"/>
  <c r="S519" i="21"/>
  <c r="T519" i="21"/>
  <c r="Q520" i="21"/>
  <c r="R520" i="21"/>
  <c r="S520" i="21"/>
  <c r="T520" i="21"/>
  <c r="Q521" i="21"/>
  <c r="R521" i="21"/>
  <c r="S521" i="21"/>
  <c r="T521" i="21"/>
  <c r="T506" i="21"/>
  <c r="S506" i="21"/>
  <c r="R506" i="21"/>
  <c r="Q506" i="21"/>
  <c r="E503" i="21"/>
  <c r="F503" i="21"/>
  <c r="G503" i="21"/>
  <c r="H503" i="21"/>
  <c r="I503" i="21"/>
  <c r="J503" i="21"/>
  <c r="K503" i="21"/>
  <c r="L503" i="21"/>
  <c r="M503" i="21"/>
  <c r="N503" i="21"/>
  <c r="O503" i="21"/>
  <c r="P503" i="21"/>
  <c r="Q503" i="21"/>
  <c r="R503" i="21"/>
  <c r="S503" i="21"/>
  <c r="T503" i="21"/>
  <c r="D503" i="21"/>
  <c r="Q502" i="21"/>
  <c r="R502" i="21"/>
  <c r="Q486" i="21"/>
  <c r="R486" i="21"/>
  <c r="S486" i="21"/>
  <c r="T486" i="21"/>
  <c r="Q487" i="21"/>
  <c r="R487" i="21"/>
  <c r="S487" i="21"/>
  <c r="T487" i="21"/>
  <c r="Q488" i="21"/>
  <c r="R488" i="21"/>
  <c r="S488" i="21"/>
  <c r="T488" i="21"/>
  <c r="Q489" i="21"/>
  <c r="R489" i="21"/>
  <c r="S489" i="21"/>
  <c r="T489" i="21"/>
  <c r="Q490" i="21"/>
  <c r="R490" i="21"/>
  <c r="S490" i="21"/>
  <c r="T490" i="21"/>
  <c r="Q491" i="21"/>
  <c r="R491" i="21"/>
  <c r="S491" i="21"/>
  <c r="T491" i="21"/>
  <c r="Q492" i="21"/>
  <c r="R492" i="21"/>
  <c r="S492" i="21"/>
  <c r="T492" i="21"/>
  <c r="Q493" i="21"/>
  <c r="R493" i="21"/>
  <c r="S493" i="21"/>
  <c r="T493" i="21"/>
  <c r="Q494" i="21"/>
  <c r="R494" i="21"/>
  <c r="S494" i="21"/>
  <c r="T494" i="21"/>
  <c r="Q495" i="21"/>
  <c r="R495" i="21"/>
  <c r="S495" i="21"/>
  <c r="T495" i="21"/>
  <c r="Q496" i="21"/>
  <c r="R496" i="21"/>
  <c r="S496" i="21"/>
  <c r="T496" i="21"/>
  <c r="Q497" i="21"/>
  <c r="R497" i="21"/>
  <c r="S497" i="21"/>
  <c r="T497" i="21"/>
  <c r="Q498" i="21"/>
  <c r="R498" i="21"/>
  <c r="S498" i="21"/>
  <c r="T498" i="21"/>
  <c r="Q499" i="21"/>
  <c r="R499" i="21"/>
  <c r="S499" i="21"/>
  <c r="T499" i="21"/>
  <c r="Q500" i="21"/>
  <c r="R500" i="21"/>
  <c r="S500" i="21"/>
  <c r="T500" i="21"/>
  <c r="Q501" i="21"/>
  <c r="R501" i="21"/>
  <c r="S501" i="21"/>
  <c r="T501" i="21"/>
  <c r="T485" i="21"/>
  <c r="S485" i="21"/>
  <c r="R485" i="21"/>
  <c r="Q485" i="21"/>
  <c r="E482" i="21"/>
  <c r="F482" i="21"/>
  <c r="G482" i="21"/>
  <c r="H482" i="21"/>
  <c r="I482" i="21"/>
  <c r="J482" i="21"/>
  <c r="K482" i="21"/>
  <c r="L482" i="21"/>
  <c r="M482" i="21"/>
  <c r="N482" i="21"/>
  <c r="O482" i="21"/>
  <c r="P482" i="21"/>
  <c r="Q482" i="21"/>
  <c r="R482" i="21"/>
  <c r="S482" i="21"/>
  <c r="T482" i="21"/>
  <c r="D482" i="21"/>
  <c r="Q481" i="21"/>
  <c r="R481" i="21"/>
  <c r="Q465" i="21"/>
  <c r="R465" i="21"/>
  <c r="S465" i="21"/>
  <c r="T465" i="21"/>
  <c r="Q466" i="21"/>
  <c r="R466" i="21"/>
  <c r="S466" i="21"/>
  <c r="T466" i="21"/>
  <c r="Q467" i="21"/>
  <c r="R467" i="21"/>
  <c r="S467" i="21"/>
  <c r="T467" i="21"/>
  <c r="Q468" i="21"/>
  <c r="R468" i="21"/>
  <c r="S468" i="21"/>
  <c r="T468" i="21"/>
  <c r="Q469" i="21"/>
  <c r="R469" i="21"/>
  <c r="S469" i="21"/>
  <c r="T469" i="21"/>
  <c r="Q470" i="21"/>
  <c r="R470" i="21"/>
  <c r="S470" i="21"/>
  <c r="T470" i="21"/>
  <c r="Q471" i="21"/>
  <c r="R471" i="21"/>
  <c r="S471" i="21"/>
  <c r="T471" i="21"/>
  <c r="Q472" i="21"/>
  <c r="R472" i="21"/>
  <c r="S472" i="21"/>
  <c r="T472" i="21"/>
  <c r="Q473" i="21"/>
  <c r="R473" i="21"/>
  <c r="S473" i="21"/>
  <c r="T473" i="21"/>
  <c r="Q474" i="21"/>
  <c r="R474" i="21"/>
  <c r="S474" i="21"/>
  <c r="T474" i="21"/>
  <c r="Q475" i="21"/>
  <c r="R475" i="21"/>
  <c r="S475" i="21"/>
  <c r="T475" i="21"/>
  <c r="Q476" i="21"/>
  <c r="R476" i="21"/>
  <c r="S476" i="21"/>
  <c r="T476" i="21"/>
  <c r="Q477" i="21"/>
  <c r="R477" i="21"/>
  <c r="S477" i="21"/>
  <c r="T477" i="21"/>
  <c r="Q478" i="21"/>
  <c r="R478" i="21"/>
  <c r="S478" i="21"/>
  <c r="T478" i="21"/>
  <c r="Q479" i="21"/>
  <c r="R479" i="21"/>
  <c r="S479" i="21"/>
  <c r="T479" i="21"/>
  <c r="Q480" i="21"/>
  <c r="R480" i="21"/>
  <c r="S480" i="21"/>
  <c r="T480" i="21"/>
  <c r="T464" i="21"/>
  <c r="S464" i="21"/>
  <c r="R464" i="21"/>
  <c r="Q464" i="21"/>
  <c r="E460" i="21"/>
  <c r="F460" i="21"/>
  <c r="G460" i="21"/>
  <c r="H460" i="21"/>
  <c r="I460" i="21"/>
  <c r="J460" i="21"/>
  <c r="K460" i="21"/>
  <c r="L460" i="21"/>
  <c r="M460" i="21"/>
  <c r="N460" i="21"/>
  <c r="O460" i="21"/>
  <c r="P460" i="21"/>
  <c r="Q460" i="21"/>
  <c r="R460" i="21"/>
  <c r="S460" i="21"/>
  <c r="T460" i="21"/>
  <c r="D460" i="21"/>
  <c r="Q459" i="21"/>
  <c r="R459" i="21"/>
  <c r="Q443" i="21"/>
  <c r="R443" i="21"/>
  <c r="S443" i="21"/>
  <c r="T443" i="21"/>
  <c r="Q444" i="21"/>
  <c r="R444" i="21"/>
  <c r="S444" i="21"/>
  <c r="T444" i="21"/>
  <c r="Q445" i="21"/>
  <c r="R445" i="21"/>
  <c r="S445" i="21"/>
  <c r="T445" i="21"/>
  <c r="Q446" i="21"/>
  <c r="R446" i="21"/>
  <c r="S446" i="21"/>
  <c r="T446" i="21"/>
  <c r="Q447" i="21"/>
  <c r="R447" i="21"/>
  <c r="S447" i="21"/>
  <c r="T447" i="21"/>
  <c r="Q448" i="21"/>
  <c r="R448" i="21"/>
  <c r="S448" i="21"/>
  <c r="T448" i="21"/>
  <c r="Q449" i="21"/>
  <c r="R449" i="21"/>
  <c r="S449" i="21"/>
  <c r="T449" i="21"/>
  <c r="Q450" i="21"/>
  <c r="R450" i="21"/>
  <c r="S450" i="21"/>
  <c r="T450" i="21"/>
  <c r="Q451" i="21"/>
  <c r="R451" i="21"/>
  <c r="S451" i="21"/>
  <c r="T451" i="21"/>
  <c r="Q452" i="21"/>
  <c r="R452" i="21"/>
  <c r="S452" i="21"/>
  <c r="T452" i="21"/>
  <c r="Q453" i="21"/>
  <c r="R453" i="21"/>
  <c r="S453" i="21"/>
  <c r="T453" i="21"/>
  <c r="Q454" i="21"/>
  <c r="R454" i="21"/>
  <c r="S454" i="21"/>
  <c r="T454" i="21"/>
  <c r="Q455" i="21"/>
  <c r="R455" i="21"/>
  <c r="S455" i="21"/>
  <c r="T455" i="21"/>
  <c r="Q456" i="21"/>
  <c r="R456" i="21"/>
  <c r="S456" i="21"/>
  <c r="T456" i="21"/>
  <c r="Q457" i="21"/>
  <c r="R457" i="21"/>
  <c r="S457" i="21"/>
  <c r="T457" i="21"/>
  <c r="Q458" i="21"/>
  <c r="R458" i="21"/>
  <c r="S458" i="21"/>
  <c r="T458" i="21"/>
  <c r="T442" i="21"/>
  <c r="S442" i="21"/>
  <c r="R442" i="21"/>
  <c r="Q442" i="21"/>
  <c r="E423" i="21"/>
  <c r="F423" i="21"/>
  <c r="G423" i="21"/>
  <c r="H423" i="21"/>
  <c r="I423" i="21"/>
  <c r="J423" i="21"/>
  <c r="K423" i="21"/>
  <c r="L423" i="21"/>
  <c r="M423" i="21"/>
  <c r="N423" i="21"/>
  <c r="O423" i="21"/>
  <c r="P423" i="21"/>
  <c r="Q423" i="21"/>
  <c r="R423" i="21"/>
  <c r="S423" i="21"/>
  <c r="T423" i="21"/>
  <c r="D423" i="21"/>
  <c r="Q422" i="21"/>
  <c r="R422" i="21"/>
  <c r="Q406" i="21"/>
  <c r="R406" i="21"/>
  <c r="S406" i="21"/>
  <c r="T406" i="21"/>
  <c r="Q407" i="21"/>
  <c r="R407" i="21"/>
  <c r="S407" i="21"/>
  <c r="T407" i="21"/>
  <c r="Q408" i="21"/>
  <c r="R408" i="21"/>
  <c r="S408" i="21"/>
  <c r="T408" i="21"/>
  <c r="Q409" i="21"/>
  <c r="R409" i="21"/>
  <c r="S409" i="21"/>
  <c r="T409" i="21"/>
  <c r="Q410" i="21"/>
  <c r="R410" i="21"/>
  <c r="S410" i="21"/>
  <c r="T410" i="21"/>
  <c r="Q411" i="21"/>
  <c r="R411" i="21"/>
  <c r="S411" i="21"/>
  <c r="T411" i="21"/>
  <c r="Q412" i="21"/>
  <c r="R412" i="21"/>
  <c r="S412" i="21"/>
  <c r="T412" i="21"/>
  <c r="Q413" i="21"/>
  <c r="R413" i="21"/>
  <c r="S413" i="21"/>
  <c r="T413" i="21"/>
  <c r="Q414" i="21"/>
  <c r="R414" i="21"/>
  <c r="S414" i="21"/>
  <c r="T414" i="21"/>
  <c r="Q415" i="21"/>
  <c r="R415" i="21"/>
  <c r="S415" i="21"/>
  <c r="T415" i="21"/>
  <c r="Q416" i="21"/>
  <c r="R416" i="21"/>
  <c r="S416" i="21"/>
  <c r="T416" i="21"/>
  <c r="Q417" i="21"/>
  <c r="R417" i="21"/>
  <c r="S417" i="21"/>
  <c r="T417" i="21"/>
  <c r="Q418" i="21"/>
  <c r="R418" i="21"/>
  <c r="S418" i="21"/>
  <c r="T418" i="21"/>
  <c r="Q419" i="21"/>
  <c r="R419" i="21"/>
  <c r="S419" i="21"/>
  <c r="T419" i="21"/>
  <c r="Q420" i="21"/>
  <c r="R420" i="21"/>
  <c r="S420" i="21"/>
  <c r="T420" i="21"/>
  <c r="Q421" i="21"/>
  <c r="R421" i="21"/>
  <c r="S421" i="21"/>
  <c r="T421" i="21"/>
  <c r="T405" i="21"/>
  <c r="S405" i="21"/>
  <c r="R405" i="21"/>
  <c r="Q405" i="21"/>
  <c r="E402" i="21"/>
  <c r="F402" i="21"/>
  <c r="G402" i="21"/>
  <c r="H402" i="21"/>
  <c r="I402" i="21"/>
  <c r="J402" i="21"/>
  <c r="K402" i="21"/>
  <c r="L402" i="21"/>
  <c r="M402" i="21"/>
  <c r="N402" i="21"/>
  <c r="O402" i="21"/>
  <c r="P402" i="21"/>
  <c r="Q402" i="21"/>
  <c r="R402" i="21"/>
  <c r="S402" i="21"/>
  <c r="T402" i="21"/>
  <c r="D402" i="21"/>
  <c r="Q401" i="21"/>
  <c r="R401" i="21"/>
  <c r="Q385" i="21"/>
  <c r="R385" i="21"/>
  <c r="S385" i="21"/>
  <c r="T385" i="21"/>
  <c r="Q386" i="21"/>
  <c r="R386" i="21"/>
  <c r="S386" i="21"/>
  <c r="T386" i="21"/>
  <c r="Q387" i="21"/>
  <c r="R387" i="21"/>
  <c r="S387" i="21"/>
  <c r="T387" i="21"/>
  <c r="Q388" i="21"/>
  <c r="R388" i="21"/>
  <c r="S388" i="21"/>
  <c r="T388" i="21"/>
  <c r="Q389" i="21"/>
  <c r="R389" i="21"/>
  <c r="S389" i="21"/>
  <c r="T389" i="21"/>
  <c r="Q390" i="21"/>
  <c r="R390" i="21"/>
  <c r="S390" i="21"/>
  <c r="T390" i="21"/>
  <c r="Q391" i="21"/>
  <c r="R391" i="21"/>
  <c r="S391" i="21"/>
  <c r="T391" i="21"/>
  <c r="Q392" i="21"/>
  <c r="R392" i="21"/>
  <c r="S392" i="21"/>
  <c r="T392" i="21"/>
  <c r="Q393" i="21"/>
  <c r="R393" i="21"/>
  <c r="S393" i="21"/>
  <c r="T393" i="21"/>
  <c r="Q394" i="21"/>
  <c r="R394" i="21"/>
  <c r="S394" i="21"/>
  <c r="T394" i="21"/>
  <c r="Q395" i="21"/>
  <c r="R395" i="21"/>
  <c r="S395" i="21"/>
  <c r="T395" i="21"/>
  <c r="Q396" i="21"/>
  <c r="R396" i="21"/>
  <c r="S396" i="21"/>
  <c r="T396" i="21"/>
  <c r="Q397" i="21"/>
  <c r="R397" i="21"/>
  <c r="S397" i="21"/>
  <c r="T397" i="21"/>
  <c r="Q398" i="21"/>
  <c r="R398" i="21"/>
  <c r="S398" i="21"/>
  <c r="T398" i="21"/>
  <c r="Q399" i="21"/>
  <c r="R399" i="21"/>
  <c r="S399" i="21"/>
  <c r="T399" i="21"/>
  <c r="Q400" i="21"/>
  <c r="R400" i="21"/>
  <c r="S400" i="21"/>
  <c r="T400" i="21"/>
  <c r="T384" i="21"/>
  <c r="S384" i="21"/>
  <c r="R384" i="21"/>
  <c r="Q384" i="21"/>
  <c r="E380" i="21"/>
  <c r="F380" i="21"/>
  <c r="G380" i="21"/>
  <c r="H380" i="21"/>
  <c r="I380" i="21"/>
  <c r="J380" i="21"/>
  <c r="K380" i="21"/>
  <c r="L380" i="21"/>
  <c r="M380" i="21"/>
  <c r="N380" i="21"/>
  <c r="O380" i="21"/>
  <c r="P380" i="21"/>
  <c r="Q380" i="21"/>
  <c r="R380" i="21"/>
  <c r="S380" i="21"/>
  <c r="T380" i="21"/>
  <c r="D380" i="21"/>
  <c r="Q379" i="21"/>
  <c r="R379" i="21"/>
  <c r="Q363" i="21"/>
  <c r="R363" i="21"/>
  <c r="S363" i="21"/>
  <c r="T363" i="21"/>
  <c r="Q364" i="21"/>
  <c r="R364" i="21"/>
  <c r="S364" i="21"/>
  <c r="T364" i="21"/>
  <c r="Q365" i="21"/>
  <c r="R365" i="21"/>
  <c r="S365" i="21"/>
  <c r="T365" i="21"/>
  <c r="Q366" i="21"/>
  <c r="R366" i="21"/>
  <c r="S366" i="21"/>
  <c r="T366" i="21"/>
  <c r="Q367" i="21"/>
  <c r="R367" i="21"/>
  <c r="S367" i="21"/>
  <c r="T367" i="21"/>
  <c r="Q368" i="21"/>
  <c r="R368" i="21"/>
  <c r="S368" i="21"/>
  <c r="T368" i="21"/>
  <c r="Q369" i="21"/>
  <c r="R369" i="21"/>
  <c r="S369" i="21"/>
  <c r="T369" i="21"/>
  <c r="Q370" i="21"/>
  <c r="R370" i="21"/>
  <c r="S370" i="21"/>
  <c r="T370" i="21"/>
  <c r="Q371" i="21"/>
  <c r="R371" i="21"/>
  <c r="S371" i="21"/>
  <c r="T371" i="21"/>
  <c r="Q372" i="21"/>
  <c r="R372" i="21"/>
  <c r="S372" i="21"/>
  <c r="T372" i="21"/>
  <c r="Q373" i="21"/>
  <c r="R373" i="21"/>
  <c r="S373" i="21"/>
  <c r="T373" i="21"/>
  <c r="Q374" i="21"/>
  <c r="R374" i="21"/>
  <c r="S374" i="21"/>
  <c r="T374" i="21"/>
  <c r="Q375" i="21"/>
  <c r="R375" i="21"/>
  <c r="S375" i="21"/>
  <c r="T375" i="21"/>
  <c r="Q376" i="21"/>
  <c r="R376" i="21"/>
  <c r="S376" i="21"/>
  <c r="T376" i="21"/>
  <c r="Q377" i="21"/>
  <c r="R377" i="21"/>
  <c r="S377" i="21"/>
  <c r="T377" i="21"/>
  <c r="Q378" i="21"/>
  <c r="R378" i="21"/>
  <c r="S378" i="21"/>
  <c r="T378" i="21"/>
  <c r="T362" i="21"/>
  <c r="S362" i="21"/>
  <c r="R362" i="21"/>
  <c r="Q362" i="21"/>
  <c r="E359" i="21"/>
  <c r="F359" i="21"/>
  <c r="G359" i="21"/>
  <c r="H359" i="21"/>
  <c r="I359" i="21"/>
  <c r="J359" i="21"/>
  <c r="K359" i="21"/>
  <c r="L359" i="21"/>
  <c r="M359" i="21"/>
  <c r="N359" i="21"/>
  <c r="O359" i="21"/>
  <c r="P359" i="21"/>
  <c r="Q359" i="21"/>
  <c r="R359" i="21"/>
  <c r="S359" i="21"/>
  <c r="T359" i="21"/>
  <c r="D359" i="21"/>
  <c r="Q358" i="21"/>
  <c r="R358" i="21"/>
  <c r="Q342" i="21"/>
  <c r="R342" i="21"/>
  <c r="S342" i="21"/>
  <c r="T342" i="21"/>
  <c r="Q343" i="21"/>
  <c r="R343" i="21"/>
  <c r="S343" i="21"/>
  <c r="T343" i="21"/>
  <c r="Q344" i="21"/>
  <c r="R344" i="21"/>
  <c r="S344" i="21"/>
  <c r="T344" i="21"/>
  <c r="Q345" i="21"/>
  <c r="R345" i="21"/>
  <c r="S345" i="21"/>
  <c r="T345" i="21"/>
  <c r="Q346" i="21"/>
  <c r="R346" i="21"/>
  <c r="S346" i="21"/>
  <c r="T346" i="21"/>
  <c r="Q347" i="21"/>
  <c r="R347" i="21"/>
  <c r="S347" i="21"/>
  <c r="T347" i="21"/>
  <c r="Q348" i="21"/>
  <c r="R348" i="21"/>
  <c r="S348" i="21"/>
  <c r="T348" i="21"/>
  <c r="Q349" i="21"/>
  <c r="R349" i="21"/>
  <c r="S349" i="21"/>
  <c r="T349" i="21"/>
  <c r="Q350" i="21"/>
  <c r="R350" i="21"/>
  <c r="S350" i="21"/>
  <c r="T350" i="21"/>
  <c r="Q351" i="21"/>
  <c r="R351" i="21"/>
  <c r="S351" i="21"/>
  <c r="T351" i="21"/>
  <c r="Q352" i="21"/>
  <c r="R352" i="21"/>
  <c r="S352" i="21"/>
  <c r="T352" i="21"/>
  <c r="Q353" i="21"/>
  <c r="R353" i="21"/>
  <c r="S353" i="21"/>
  <c r="T353" i="21"/>
  <c r="Q354" i="21"/>
  <c r="R354" i="21"/>
  <c r="S354" i="21"/>
  <c r="T354" i="21"/>
  <c r="Q355" i="21"/>
  <c r="R355" i="21"/>
  <c r="S355" i="21"/>
  <c r="T355" i="21"/>
  <c r="Q356" i="21"/>
  <c r="R356" i="21"/>
  <c r="S356" i="21"/>
  <c r="T356" i="21"/>
  <c r="Q357" i="21"/>
  <c r="R357" i="21"/>
  <c r="S357" i="21"/>
  <c r="T357" i="21"/>
  <c r="T341" i="21"/>
  <c r="S341" i="21"/>
  <c r="R341" i="21"/>
  <c r="Q341" i="21"/>
  <c r="E338" i="21"/>
  <c r="F338" i="21"/>
  <c r="G338" i="21"/>
  <c r="H338" i="21"/>
  <c r="I338" i="21"/>
  <c r="J338" i="21"/>
  <c r="K338" i="21"/>
  <c r="L338" i="21"/>
  <c r="M338" i="21"/>
  <c r="N338" i="21"/>
  <c r="O338" i="21"/>
  <c r="P338" i="21"/>
  <c r="Q338" i="21"/>
  <c r="R338" i="21"/>
  <c r="S338" i="21"/>
  <c r="T338" i="21"/>
  <c r="D338" i="21"/>
  <c r="Q337" i="21"/>
  <c r="R337" i="21"/>
  <c r="Q321" i="21"/>
  <c r="R321" i="21"/>
  <c r="S321" i="21"/>
  <c r="T321" i="21"/>
  <c r="Q322" i="21"/>
  <c r="R322" i="21"/>
  <c r="S322" i="21"/>
  <c r="T322" i="21"/>
  <c r="Q323" i="21"/>
  <c r="R323" i="21"/>
  <c r="S323" i="21"/>
  <c r="T323" i="21"/>
  <c r="Q324" i="21"/>
  <c r="R324" i="21"/>
  <c r="S324" i="21"/>
  <c r="T324" i="21"/>
  <c r="Q325" i="21"/>
  <c r="R325" i="21"/>
  <c r="S325" i="21"/>
  <c r="T325" i="21"/>
  <c r="Q326" i="21"/>
  <c r="R326" i="21"/>
  <c r="S326" i="21"/>
  <c r="T326" i="21"/>
  <c r="Q327" i="21"/>
  <c r="R327" i="21"/>
  <c r="S327" i="21"/>
  <c r="T327" i="21"/>
  <c r="Q328" i="21"/>
  <c r="R328" i="21"/>
  <c r="S328" i="21"/>
  <c r="T328" i="21"/>
  <c r="Q329" i="21"/>
  <c r="R329" i="21"/>
  <c r="S329" i="21"/>
  <c r="T329" i="21"/>
  <c r="Q330" i="21"/>
  <c r="R330" i="21"/>
  <c r="S330" i="21"/>
  <c r="T330" i="21"/>
  <c r="Q331" i="21"/>
  <c r="R331" i="21"/>
  <c r="S331" i="21"/>
  <c r="T331" i="21"/>
  <c r="Q332" i="21"/>
  <c r="R332" i="21"/>
  <c r="S332" i="21"/>
  <c r="T332" i="21"/>
  <c r="Q333" i="21"/>
  <c r="R333" i="21"/>
  <c r="S333" i="21"/>
  <c r="T333" i="21"/>
  <c r="Q334" i="21"/>
  <c r="R334" i="21"/>
  <c r="S334" i="21"/>
  <c r="T334" i="21"/>
  <c r="Q335" i="21"/>
  <c r="R335" i="21"/>
  <c r="S335" i="21"/>
  <c r="T335" i="21"/>
  <c r="Q336" i="21"/>
  <c r="R336" i="21"/>
  <c r="S336" i="21"/>
  <c r="T336" i="21"/>
  <c r="T320" i="21"/>
  <c r="S320" i="21"/>
  <c r="R320" i="21"/>
  <c r="Q320" i="21"/>
  <c r="E317" i="21"/>
  <c r="F317" i="21"/>
  <c r="G317" i="21"/>
  <c r="H317" i="21"/>
  <c r="I317" i="21"/>
  <c r="J317" i="21"/>
  <c r="K317" i="21"/>
  <c r="L317" i="21"/>
  <c r="M317" i="21"/>
  <c r="N317" i="21"/>
  <c r="O317" i="21"/>
  <c r="P317" i="21"/>
  <c r="Q317" i="21"/>
  <c r="R317" i="21"/>
  <c r="S317" i="21"/>
  <c r="T317" i="21"/>
  <c r="D317" i="21"/>
  <c r="Q316" i="21"/>
  <c r="R316" i="21"/>
  <c r="Q300" i="21"/>
  <c r="R300" i="21"/>
  <c r="S300" i="21"/>
  <c r="T300" i="21"/>
  <c r="Q301" i="21"/>
  <c r="R301" i="21"/>
  <c r="S301" i="21"/>
  <c r="T301" i="21"/>
  <c r="Q302" i="21"/>
  <c r="R302" i="21"/>
  <c r="S302" i="21"/>
  <c r="T302" i="21"/>
  <c r="Q303" i="21"/>
  <c r="R303" i="21"/>
  <c r="S303" i="21"/>
  <c r="T303" i="21"/>
  <c r="Q304" i="21"/>
  <c r="R304" i="21"/>
  <c r="S304" i="21"/>
  <c r="T304" i="21"/>
  <c r="Q305" i="21"/>
  <c r="R305" i="21"/>
  <c r="S305" i="21"/>
  <c r="T305" i="21"/>
  <c r="Q306" i="21"/>
  <c r="R306" i="21"/>
  <c r="S306" i="21"/>
  <c r="T306" i="21"/>
  <c r="Q307" i="21"/>
  <c r="R307" i="21"/>
  <c r="S307" i="21"/>
  <c r="T307" i="21"/>
  <c r="Q308" i="21"/>
  <c r="R308" i="21"/>
  <c r="S308" i="21"/>
  <c r="T308" i="21"/>
  <c r="Q309" i="21"/>
  <c r="R309" i="21"/>
  <c r="S309" i="21"/>
  <c r="T309" i="21"/>
  <c r="Q310" i="21"/>
  <c r="R310" i="21"/>
  <c r="S310" i="21"/>
  <c r="T310" i="21"/>
  <c r="Q311" i="21"/>
  <c r="R311" i="21"/>
  <c r="S311" i="21"/>
  <c r="T311" i="21"/>
  <c r="Q312" i="21"/>
  <c r="R312" i="21"/>
  <c r="S312" i="21"/>
  <c r="T312" i="21"/>
  <c r="Q313" i="21"/>
  <c r="R313" i="21"/>
  <c r="S313" i="21"/>
  <c r="T313" i="21"/>
  <c r="Q314" i="21"/>
  <c r="R314" i="21"/>
  <c r="S314" i="21"/>
  <c r="T314" i="21"/>
  <c r="Q315" i="21"/>
  <c r="R315" i="21"/>
  <c r="S315" i="21"/>
  <c r="T315" i="21"/>
  <c r="T299" i="21"/>
  <c r="S299" i="21"/>
  <c r="R299" i="21"/>
  <c r="Q299" i="21"/>
  <c r="E296" i="21"/>
  <c r="F296" i="21"/>
  <c r="G296" i="21"/>
  <c r="H296" i="21"/>
  <c r="I296" i="21"/>
  <c r="J296" i="21"/>
  <c r="K296" i="21"/>
  <c r="L296" i="21"/>
  <c r="M296" i="21"/>
  <c r="N296" i="21"/>
  <c r="O296" i="21"/>
  <c r="P296" i="21"/>
  <c r="Q296" i="21"/>
  <c r="R296" i="21"/>
  <c r="S296" i="21"/>
  <c r="T296" i="21"/>
  <c r="D296" i="21"/>
  <c r="Q295" i="21"/>
  <c r="R295" i="21"/>
  <c r="Q279" i="21"/>
  <c r="R279" i="21"/>
  <c r="S279" i="21"/>
  <c r="T279" i="21"/>
  <c r="Q280" i="21"/>
  <c r="R280" i="21"/>
  <c r="S280" i="21"/>
  <c r="T280" i="21"/>
  <c r="Q281" i="21"/>
  <c r="R281" i="21"/>
  <c r="S281" i="21"/>
  <c r="T281" i="21"/>
  <c r="Q282" i="21"/>
  <c r="R282" i="21"/>
  <c r="S282" i="21"/>
  <c r="T282" i="21"/>
  <c r="Q283" i="21"/>
  <c r="R283" i="21"/>
  <c r="S283" i="21"/>
  <c r="T283" i="21"/>
  <c r="Q284" i="21"/>
  <c r="R284" i="21"/>
  <c r="S284" i="21"/>
  <c r="T284" i="21"/>
  <c r="Q285" i="21"/>
  <c r="R285" i="21"/>
  <c r="S285" i="21"/>
  <c r="T285" i="21"/>
  <c r="Q286" i="21"/>
  <c r="R286" i="21"/>
  <c r="S286" i="21"/>
  <c r="T286" i="21"/>
  <c r="Q287" i="21"/>
  <c r="R287" i="21"/>
  <c r="S287" i="21"/>
  <c r="T287" i="21"/>
  <c r="Q288" i="21"/>
  <c r="R288" i="21"/>
  <c r="S288" i="21"/>
  <c r="T288" i="21"/>
  <c r="Q289" i="21"/>
  <c r="R289" i="21"/>
  <c r="S289" i="21"/>
  <c r="T289" i="21"/>
  <c r="Q290" i="21"/>
  <c r="R290" i="21"/>
  <c r="S290" i="21"/>
  <c r="T290" i="21"/>
  <c r="Q291" i="21"/>
  <c r="R291" i="21"/>
  <c r="S291" i="21"/>
  <c r="T291" i="21"/>
  <c r="Q292" i="21"/>
  <c r="R292" i="21"/>
  <c r="S292" i="21"/>
  <c r="T292" i="21"/>
  <c r="Q293" i="21"/>
  <c r="R293" i="21"/>
  <c r="S293" i="21"/>
  <c r="T293" i="21"/>
  <c r="Q294" i="21"/>
  <c r="R294" i="21"/>
  <c r="S294" i="21"/>
  <c r="T294" i="21"/>
  <c r="T278" i="21"/>
  <c r="S278" i="21"/>
  <c r="R278" i="21"/>
  <c r="Q278" i="21"/>
  <c r="E275" i="21"/>
  <c r="F275" i="21"/>
  <c r="G275" i="21"/>
  <c r="H275" i="21"/>
  <c r="I275" i="21"/>
  <c r="J275" i="21"/>
  <c r="K275" i="21"/>
  <c r="L275" i="21"/>
  <c r="M275" i="21"/>
  <c r="N275" i="21"/>
  <c r="O275" i="21"/>
  <c r="P275" i="21"/>
  <c r="Q275" i="21"/>
  <c r="R275" i="21"/>
  <c r="S275" i="21"/>
  <c r="T275" i="21"/>
  <c r="Q274" i="21"/>
  <c r="R274" i="21"/>
  <c r="Q258" i="21"/>
  <c r="R258" i="21"/>
  <c r="S258" i="21"/>
  <c r="T258" i="21"/>
  <c r="Q259" i="21"/>
  <c r="R259" i="21"/>
  <c r="S259" i="21"/>
  <c r="T259" i="21"/>
  <c r="Q260" i="21"/>
  <c r="R260" i="21"/>
  <c r="S260" i="21"/>
  <c r="T260" i="21"/>
  <c r="Q261" i="21"/>
  <c r="R261" i="21"/>
  <c r="S261" i="21"/>
  <c r="T261" i="21"/>
  <c r="Q262" i="21"/>
  <c r="R262" i="21"/>
  <c r="S262" i="21"/>
  <c r="T262" i="21"/>
  <c r="Q263" i="21"/>
  <c r="R263" i="21"/>
  <c r="S263" i="21"/>
  <c r="T263" i="21"/>
  <c r="Q264" i="21"/>
  <c r="R264" i="21"/>
  <c r="S264" i="21"/>
  <c r="T264" i="21"/>
  <c r="Q265" i="21"/>
  <c r="R265" i="21"/>
  <c r="S265" i="21"/>
  <c r="T265" i="21"/>
  <c r="Q266" i="21"/>
  <c r="R266" i="21"/>
  <c r="S266" i="21"/>
  <c r="T266" i="21"/>
  <c r="Q267" i="21"/>
  <c r="R267" i="21"/>
  <c r="S267" i="21"/>
  <c r="T267" i="21"/>
  <c r="Q268" i="21"/>
  <c r="R268" i="21"/>
  <c r="S268" i="21"/>
  <c r="T268" i="21"/>
  <c r="Q269" i="21"/>
  <c r="R269" i="21"/>
  <c r="S269" i="21"/>
  <c r="T269" i="21"/>
  <c r="Q270" i="21"/>
  <c r="R270" i="21"/>
  <c r="S270" i="21"/>
  <c r="T270" i="21"/>
  <c r="Q271" i="21"/>
  <c r="R271" i="21"/>
  <c r="S271" i="21"/>
  <c r="T271" i="21"/>
  <c r="Q272" i="21"/>
  <c r="R272" i="21"/>
  <c r="S272" i="21"/>
  <c r="T272" i="21"/>
  <c r="Q273" i="21"/>
  <c r="R273" i="21"/>
  <c r="S273" i="21"/>
  <c r="T273" i="21"/>
  <c r="Q216" i="21"/>
  <c r="R216" i="21"/>
  <c r="S216" i="21"/>
  <c r="T216" i="21"/>
  <c r="Q217" i="21"/>
  <c r="R217" i="21"/>
  <c r="S217" i="21"/>
  <c r="T217" i="21"/>
  <c r="Q218" i="21"/>
  <c r="R218" i="21"/>
  <c r="S218" i="21"/>
  <c r="T218" i="21"/>
  <c r="Q219" i="21"/>
  <c r="R219" i="21"/>
  <c r="S219" i="21"/>
  <c r="T219" i="21"/>
  <c r="Q220" i="21"/>
  <c r="R220" i="21"/>
  <c r="S220" i="21"/>
  <c r="T220" i="21"/>
  <c r="Q221" i="21"/>
  <c r="R221" i="21"/>
  <c r="S221" i="21"/>
  <c r="T221" i="21"/>
  <c r="Q222" i="21"/>
  <c r="R222" i="21"/>
  <c r="S222" i="21"/>
  <c r="T222" i="21"/>
  <c r="Q223" i="21"/>
  <c r="R223" i="21"/>
  <c r="S223" i="21"/>
  <c r="T223" i="21"/>
  <c r="Q224" i="21"/>
  <c r="R224" i="21"/>
  <c r="S224" i="21"/>
  <c r="T224" i="21"/>
  <c r="Q225" i="21"/>
  <c r="R225" i="21"/>
  <c r="S225" i="21"/>
  <c r="T225" i="21"/>
  <c r="Q226" i="21"/>
  <c r="R226" i="21"/>
  <c r="S226" i="21"/>
  <c r="T226" i="21"/>
  <c r="Q227" i="21"/>
  <c r="R227" i="21"/>
  <c r="S227" i="21"/>
  <c r="T227" i="21"/>
  <c r="Q228" i="21"/>
  <c r="R228" i="21"/>
  <c r="S228" i="21"/>
  <c r="T228" i="21"/>
  <c r="Q229" i="21"/>
  <c r="R229" i="21"/>
  <c r="S229" i="21"/>
  <c r="T229" i="21"/>
  <c r="Q230" i="21"/>
  <c r="R230" i="21"/>
  <c r="S230" i="21"/>
  <c r="T230" i="21"/>
  <c r="Q231" i="21"/>
  <c r="R231" i="21"/>
  <c r="S231" i="21"/>
  <c r="T231" i="21"/>
  <c r="Q232" i="21"/>
  <c r="R232" i="21"/>
  <c r="Q215" i="21"/>
  <c r="E212" i="21"/>
  <c r="F212" i="21"/>
  <c r="G212" i="21"/>
  <c r="H212" i="21"/>
  <c r="I212" i="21"/>
  <c r="J212" i="21"/>
  <c r="K212" i="21"/>
  <c r="L212" i="21"/>
  <c r="M212" i="21"/>
  <c r="N212" i="21"/>
  <c r="O212" i="21"/>
  <c r="P212" i="21"/>
  <c r="Q212" i="21"/>
  <c r="R212" i="21"/>
  <c r="S212" i="21"/>
  <c r="T212" i="21"/>
  <c r="D212" i="21"/>
  <c r="Q196" i="21"/>
  <c r="Q197" i="21"/>
  <c r="Q198" i="21"/>
  <c r="Q199" i="21"/>
  <c r="Q200" i="21"/>
  <c r="Q201" i="21"/>
  <c r="Q202" i="21"/>
  <c r="Q203" i="21"/>
  <c r="Q204" i="21"/>
  <c r="Q205" i="21"/>
  <c r="Q206" i="21"/>
  <c r="Q207" i="21"/>
  <c r="Q208" i="21"/>
  <c r="Q209" i="21"/>
  <c r="Q210" i="21"/>
  <c r="Q211" i="21"/>
  <c r="Q194" i="21"/>
  <c r="R194" i="21"/>
  <c r="R195" i="21"/>
  <c r="R196" i="21"/>
  <c r="R197" i="21"/>
  <c r="R198" i="21"/>
  <c r="R199" i="21"/>
  <c r="R200" i="21"/>
  <c r="R201" i="21"/>
  <c r="R202" i="21"/>
  <c r="R203" i="21"/>
  <c r="R204" i="21"/>
  <c r="R205" i="21"/>
  <c r="R206" i="21"/>
  <c r="R208" i="21"/>
  <c r="R209" i="21"/>
  <c r="R210" i="21"/>
  <c r="R211" i="21"/>
  <c r="R207" i="21"/>
  <c r="S195" i="21"/>
  <c r="S196" i="21"/>
  <c r="S197" i="21"/>
  <c r="S198" i="21"/>
  <c r="S199" i="21"/>
  <c r="S200" i="21"/>
  <c r="S201" i="21"/>
  <c r="S202" i="21"/>
  <c r="S203" i="21"/>
  <c r="S204" i="21"/>
  <c r="S205" i="21"/>
  <c r="S206" i="21"/>
  <c r="S207" i="21"/>
  <c r="S208" i="21"/>
  <c r="S209" i="21"/>
  <c r="S210" i="21"/>
  <c r="S194" i="21"/>
  <c r="T194" i="21"/>
  <c r="T195" i="21"/>
  <c r="T196" i="21"/>
  <c r="T197" i="21"/>
  <c r="T198" i="21"/>
  <c r="T199" i="21"/>
  <c r="T200" i="21"/>
  <c r="T201" i="21"/>
  <c r="T202" i="21"/>
  <c r="T203" i="21"/>
  <c r="T204" i="21"/>
  <c r="T206" i="21"/>
  <c r="T207" i="21"/>
  <c r="T208" i="21"/>
  <c r="T209" i="21"/>
  <c r="T210" i="21"/>
  <c r="T205" i="21"/>
  <c r="Q195" i="21"/>
  <c r="T173" i="21"/>
  <c r="S173" i="21"/>
  <c r="R173" i="21"/>
  <c r="Q173" i="21"/>
  <c r="E170" i="21"/>
  <c r="F170" i="21"/>
  <c r="G170" i="21"/>
  <c r="H170" i="21"/>
  <c r="I170" i="21"/>
  <c r="J170" i="21"/>
  <c r="K170" i="21"/>
  <c r="L170" i="21"/>
  <c r="M170" i="21"/>
  <c r="N170" i="21"/>
  <c r="O170" i="21"/>
  <c r="P170" i="21"/>
  <c r="Q170" i="21"/>
  <c r="R170" i="21"/>
  <c r="S170" i="21"/>
  <c r="T170" i="21"/>
  <c r="D170" i="21"/>
  <c r="R169" i="21"/>
  <c r="Q169" i="21"/>
  <c r="T153" i="21"/>
  <c r="S153" i="21"/>
  <c r="R153" i="21"/>
  <c r="Q153" i="21"/>
  <c r="Q154" i="21"/>
  <c r="R154" i="21"/>
  <c r="S154" i="21"/>
  <c r="T154" i="21"/>
  <c r="Q155" i="21"/>
  <c r="R155" i="21"/>
  <c r="S155" i="21"/>
  <c r="T155" i="21"/>
  <c r="Q156" i="21"/>
  <c r="R156" i="21"/>
  <c r="S156" i="21"/>
  <c r="T156" i="21"/>
  <c r="Q157" i="21"/>
  <c r="R157" i="21"/>
  <c r="S157" i="21"/>
  <c r="T157" i="21"/>
  <c r="Q158" i="21"/>
  <c r="R158" i="21"/>
  <c r="S158" i="21"/>
  <c r="T158" i="21"/>
  <c r="Q159" i="21"/>
  <c r="R159" i="21"/>
  <c r="S159" i="21"/>
  <c r="T159" i="21"/>
  <c r="Q160" i="21"/>
  <c r="R160" i="21"/>
  <c r="S160" i="21"/>
  <c r="T160" i="21"/>
  <c r="Q161" i="21"/>
  <c r="R161" i="21"/>
  <c r="S161" i="21"/>
  <c r="T161" i="21"/>
  <c r="Q162" i="21"/>
  <c r="R162" i="21"/>
  <c r="S162" i="21"/>
  <c r="T162" i="21"/>
  <c r="Q163" i="21"/>
  <c r="R163" i="21"/>
  <c r="S163" i="21"/>
  <c r="T163" i="21"/>
  <c r="Q164" i="21"/>
  <c r="R164" i="21"/>
  <c r="S164" i="21"/>
  <c r="T164" i="21"/>
  <c r="Q165" i="21"/>
  <c r="R165" i="21"/>
  <c r="S165" i="21"/>
  <c r="T165" i="21"/>
  <c r="Q166" i="21"/>
  <c r="R166" i="21"/>
  <c r="S166" i="21"/>
  <c r="T166" i="21"/>
  <c r="Q167" i="21"/>
  <c r="R167" i="21"/>
  <c r="S167" i="21"/>
  <c r="T167" i="21"/>
  <c r="Q168" i="21"/>
  <c r="R168" i="21"/>
  <c r="S168" i="21"/>
  <c r="T168" i="21"/>
  <c r="Q148" i="21"/>
  <c r="R148" i="21"/>
  <c r="Q132" i="21"/>
  <c r="R132" i="21"/>
  <c r="S132" i="21"/>
  <c r="T132" i="21"/>
  <c r="Q133" i="21"/>
  <c r="R133" i="21"/>
  <c r="S133" i="21"/>
  <c r="T133" i="21"/>
  <c r="Q134" i="21"/>
  <c r="R134" i="21"/>
  <c r="S134" i="21"/>
  <c r="T134" i="21"/>
  <c r="Q135" i="21"/>
  <c r="R135" i="21"/>
  <c r="S135" i="21"/>
  <c r="T135" i="21"/>
  <c r="Q136" i="21"/>
  <c r="R136" i="21"/>
  <c r="S136" i="21"/>
  <c r="T136" i="21"/>
  <c r="Q137" i="21"/>
  <c r="R137" i="21"/>
  <c r="S137" i="21"/>
  <c r="T137" i="21"/>
  <c r="Q138" i="21"/>
  <c r="R138" i="21"/>
  <c r="S138" i="21"/>
  <c r="T138" i="21"/>
  <c r="Q139" i="21"/>
  <c r="R139" i="21"/>
  <c r="S139" i="21"/>
  <c r="T139" i="21"/>
  <c r="Q140" i="21"/>
  <c r="R140" i="21"/>
  <c r="S140" i="21"/>
  <c r="T140" i="21"/>
  <c r="Q141" i="21"/>
  <c r="R141" i="21"/>
  <c r="S141" i="21"/>
  <c r="T141" i="21"/>
  <c r="Q142" i="21"/>
  <c r="R142" i="21"/>
  <c r="S142" i="21"/>
  <c r="T142" i="21"/>
  <c r="Q143" i="21"/>
  <c r="R143" i="21"/>
  <c r="S143" i="21"/>
  <c r="T143" i="21"/>
  <c r="Q144" i="21"/>
  <c r="R144" i="21"/>
  <c r="S144" i="21"/>
  <c r="T144" i="21"/>
  <c r="Q145" i="21"/>
  <c r="R145" i="21"/>
  <c r="S145" i="21"/>
  <c r="T145" i="21"/>
  <c r="Q146" i="21"/>
  <c r="R146" i="21"/>
  <c r="S146" i="21"/>
  <c r="T146" i="21"/>
  <c r="Q147" i="21"/>
  <c r="R147" i="21"/>
  <c r="S147" i="21"/>
  <c r="T147" i="21"/>
  <c r="T131" i="21"/>
  <c r="S131" i="21"/>
  <c r="R131" i="21"/>
  <c r="Q131" i="21"/>
  <c r="E128" i="21"/>
  <c r="F128" i="21"/>
  <c r="G128" i="21"/>
  <c r="H128" i="21"/>
  <c r="I128" i="21"/>
  <c r="J128" i="21"/>
  <c r="K128" i="21"/>
  <c r="L128" i="21"/>
  <c r="M128" i="21"/>
  <c r="N128" i="21"/>
  <c r="O128" i="21"/>
  <c r="P128" i="21"/>
  <c r="Q128" i="21"/>
  <c r="R128" i="21"/>
  <c r="S128" i="21"/>
  <c r="T128" i="21"/>
  <c r="D128" i="21"/>
  <c r="Q127" i="21"/>
  <c r="R127" i="21"/>
  <c r="Q111" i="21"/>
  <c r="R111" i="21"/>
  <c r="S111" i="21"/>
  <c r="T111" i="21"/>
  <c r="Q112" i="21"/>
  <c r="R112" i="21"/>
  <c r="S112" i="21"/>
  <c r="T112" i="21"/>
  <c r="Q113" i="21"/>
  <c r="R113" i="21"/>
  <c r="S113" i="21"/>
  <c r="T113" i="21"/>
  <c r="Q114" i="21"/>
  <c r="R114" i="21"/>
  <c r="S114" i="21"/>
  <c r="T114" i="21"/>
  <c r="Q115" i="21"/>
  <c r="R115" i="21"/>
  <c r="S115" i="21"/>
  <c r="T115" i="21"/>
  <c r="Q116" i="21"/>
  <c r="R116" i="21"/>
  <c r="S116" i="21"/>
  <c r="T116" i="21"/>
  <c r="Q117" i="21"/>
  <c r="R117" i="21"/>
  <c r="S117" i="21"/>
  <c r="T117" i="21"/>
  <c r="Q118" i="21"/>
  <c r="R118" i="21"/>
  <c r="S118" i="21"/>
  <c r="T118" i="21"/>
  <c r="Q119" i="21"/>
  <c r="R119" i="21"/>
  <c r="S119" i="21"/>
  <c r="T119" i="21"/>
  <c r="Q120" i="21"/>
  <c r="R120" i="21"/>
  <c r="S120" i="21"/>
  <c r="T120" i="21"/>
  <c r="Q121" i="21"/>
  <c r="R121" i="21"/>
  <c r="S121" i="21"/>
  <c r="T121" i="21"/>
  <c r="Q122" i="21"/>
  <c r="R122" i="21"/>
  <c r="S122" i="21"/>
  <c r="T122" i="21"/>
  <c r="Q123" i="21"/>
  <c r="R123" i="21"/>
  <c r="S123" i="21"/>
  <c r="T123" i="21"/>
  <c r="Q124" i="21"/>
  <c r="R124" i="21"/>
  <c r="S124" i="21"/>
  <c r="T124" i="21"/>
  <c r="Q125" i="21"/>
  <c r="R125" i="21"/>
  <c r="S125" i="21"/>
  <c r="T125" i="21"/>
  <c r="Q126" i="21"/>
  <c r="R126" i="21"/>
  <c r="S126" i="21"/>
  <c r="T126" i="21"/>
  <c r="T110" i="21"/>
  <c r="S110" i="21"/>
  <c r="R110" i="21"/>
  <c r="Q110" i="21"/>
  <c r="E107" i="21"/>
  <c r="F107" i="21"/>
  <c r="G107" i="21"/>
  <c r="H107" i="21"/>
  <c r="I107" i="21"/>
  <c r="J107" i="21"/>
  <c r="K107" i="21"/>
  <c r="L107" i="21"/>
  <c r="M107" i="21"/>
  <c r="N107" i="21"/>
  <c r="O107" i="21"/>
  <c r="P107" i="21"/>
  <c r="Q107" i="21"/>
  <c r="R107" i="21"/>
  <c r="D107" i="21"/>
  <c r="Q106" i="21"/>
  <c r="R106" i="21"/>
  <c r="Q90" i="21"/>
  <c r="R90" i="21"/>
  <c r="S90" i="21"/>
  <c r="T90" i="21"/>
  <c r="Q91" i="21"/>
  <c r="R91" i="21"/>
  <c r="S91" i="21"/>
  <c r="T91" i="21"/>
  <c r="Q92" i="21"/>
  <c r="R92" i="21"/>
  <c r="S92" i="21"/>
  <c r="T92" i="21"/>
  <c r="Q93" i="21"/>
  <c r="R93" i="21"/>
  <c r="S93" i="21"/>
  <c r="T93" i="21"/>
  <c r="Q94" i="21"/>
  <c r="R94" i="21"/>
  <c r="S94" i="21"/>
  <c r="T94" i="21"/>
  <c r="Q95" i="21"/>
  <c r="R95" i="21"/>
  <c r="S95" i="21"/>
  <c r="T95" i="21"/>
  <c r="Q96" i="21"/>
  <c r="R96" i="21"/>
  <c r="S96" i="21"/>
  <c r="T96" i="21"/>
  <c r="Q97" i="21"/>
  <c r="R97" i="21"/>
  <c r="S97" i="21"/>
  <c r="T97" i="21"/>
  <c r="Q98" i="21"/>
  <c r="R98" i="21"/>
  <c r="S98" i="21"/>
  <c r="T98" i="21"/>
  <c r="Q99" i="21"/>
  <c r="R99" i="21"/>
  <c r="S99" i="21"/>
  <c r="T99" i="21"/>
  <c r="Q100" i="21"/>
  <c r="R100" i="21"/>
  <c r="S100" i="21"/>
  <c r="T100" i="21"/>
  <c r="Q101" i="21"/>
  <c r="R101" i="21"/>
  <c r="S101" i="21"/>
  <c r="T101" i="21"/>
  <c r="Q102" i="21"/>
  <c r="R102" i="21"/>
  <c r="S102" i="21"/>
  <c r="T102" i="21"/>
  <c r="Q103" i="21"/>
  <c r="R103" i="21"/>
  <c r="S103" i="21"/>
  <c r="T103" i="21"/>
  <c r="Q104" i="21"/>
  <c r="R104" i="21"/>
  <c r="S104" i="21"/>
  <c r="T104" i="21"/>
  <c r="Q105" i="21"/>
  <c r="R105" i="21"/>
  <c r="S105" i="21"/>
  <c r="T105" i="21"/>
  <c r="T89" i="21"/>
  <c r="S89" i="21"/>
  <c r="R89" i="21"/>
  <c r="Q89" i="21"/>
  <c r="Q85" i="21"/>
  <c r="Q86" i="21" s="1"/>
  <c r="R85" i="21"/>
  <c r="R86" i="21" s="1"/>
  <c r="Q69" i="21"/>
  <c r="R69" i="21"/>
  <c r="S69" i="21"/>
  <c r="T69" i="21"/>
  <c r="Q70" i="21"/>
  <c r="R70" i="21"/>
  <c r="S70" i="21"/>
  <c r="T70" i="21"/>
  <c r="Q71" i="21"/>
  <c r="R71" i="21"/>
  <c r="S71" i="21"/>
  <c r="T71" i="21"/>
  <c r="Q72" i="21"/>
  <c r="R72" i="21"/>
  <c r="S72" i="21"/>
  <c r="T72" i="21"/>
  <c r="Q73" i="21"/>
  <c r="R73" i="21"/>
  <c r="S73" i="21"/>
  <c r="T73" i="21"/>
  <c r="Q74" i="21"/>
  <c r="R74" i="21"/>
  <c r="S74" i="21"/>
  <c r="T74" i="21"/>
  <c r="Q75" i="21"/>
  <c r="R75" i="21"/>
  <c r="S75" i="21"/>
  <c r="T75" i="21"/>
  <c r="Q76" i="21"/>
  <c r="R76" i="21"/>
  <c r="S76" i="21"/>
  <c r="T76" i="21"/>
  <c r="Q77" i="21"/>
  <c r="R77" i="21"/>
  <c r="S77" i="21"/>
  <c r="T77" i="21"/>
  <c r="Q78" i="21"/>
  <c r="R78" i="21"/>
  <c r="S78" i="21"/>
  <c r="T78" i="21"/>
  <c r="Q79" i="21"/>
  <c r="R79" i="21"/>
  <c r="S79" i="21"/>
  <c r="T79" i="21"/>
  <c r="Q80" i="21"/>
  <c r="R80" i="21"/>
  <c r="S80" i="21"/>
  <c r="T80" i="21"/>
  <c r="Q81" i="21"/>
  <c r="R81" i="21"/>
  <c r="S81" i="21"/>
  <c r="T81" i="21"/>
  <c r="Q82" i="21"/>
  <c r="R82" i="21"/>
  <c r="S82" i="21"/>
  <c r="T82" i="21"/>
  <c r="Q83" i="21"/>
  <c r="R83" i="21"/>
  <c r="S83" i="21"/>
  <c r="T83" i="21"/>
  <c r="Q84" i="21"/>
  <c r="R84" i="21"/>
  <c r="S84" i="21"/>
  <c r="T84" i="21"/>
  <c r="T68" i="21"/>
  <c r="S68" i="21"/>
  <c r="R68" i="21"/>
  <c r="Q68" i="21"/>
  <c r="E86" i="21"/>
  <c r="F86" i="21"/>
  <c r="G86" i="21"/>
  <c r="H86" i="21"/>
  <c r="I86" i="21"/>
  <c r="J86" i="21"/>
  <c r="K86" i="21"/>
  <c r="L86" i="21"/>
  <c r="M86" i="21"/>
  <c r="N86" i="21"/>
  <c r="O86" i="21"/>
  <c r="P86" i="21"/>
  <c r="S86" i="21"/>
  <c r="T86" i="21"/>
  <c r="D86" i="21"/>
  <c r="Q64" i="21"/>
  <c r="R64" i="21"/>
  <c r="Q48" i="21"/>
  <c r="R48" i="21"/>
  <c r="S48" i="21"/>
  <c r="T48" i="21"/>
  <c r="Q49" i="21"/>
  <c r="R49" i="21"/>
  <c r="S49" i="21"/>
  <c r="T49" i="21"/>
  <c r="Q50" i="21"/>
  <c r="R50" i="21"/>
  <c r="S50" i="21"/>
  <c r="T50" i="21"/>
  <c r="Q51" i="21"/>
  <c r="R51" i="21"/>
  <c r="S51" i="21"/>
  <c r="T51" i="21"/>
  <c r="Q52" i="21"/>
  <c r="R52" i="21"/>
  <c r="S52" i="21"/>
  <c r="T52" i="21"/>
  <c r="Q53" i="21"/>
  <c r="R53" i="21"/>
  <c r="S53" i="21"/>
  <c r="T53" i="21"/>
  <c r="Q54" i="21"/>
  <c r="R54" i="21"/>
  <c r="S54" i="21"/>
  <c r="T54" i="21"/>
  <c r="Q55" i="21"/>
  <c r="R55" i="21"/>
  <c r="S55" i="21"/>
  <c r="T55" i="21"/>
  <c r="Q56" i="21"/>
  <c r="R56" i="21"/>
  <c r="S56" i="21"/>
  <c r="T56" i="21"/>
  <c r="Q57" i="21"/>
  <c r="R57" i="21"/>
  <c r="S57" i="21"/>
  <c r="T57" i="21"/>
  <c r="Q58" i="21"/>
  <c r="R58" i="21"/>
  <c r="S58" i="21"/>
  <c r="T58" i="21"/>
  <c r="Q59" i="21"/>
  <c r="R59" i="21"/>
  <c r="S59" i="21"/>
  <c r="T59" i="21"/>
  <c r="Q60" i="21"/>
  <c r="R60" i="21"/>
  <c r="S60" i="21"/>
  <c r="T60" i="21"/>
  <c r="Q61" i="21"/>
  <c r="R61" i="21"/>
  <c r="S61" i="21"/>
  <c r="T61" i="21"/>
  <c r="Q62" i="21"/>
  <c r="R62" i="21"/>
  <c r="S62" i="21"/>
  <c r="T62" i="21"/>
  <c r="Q63" i="21"/>
  <c r="R63" i="21"/>
  <c r="S63" i="21"/>
  <c r="T63" i="21"/>
  <c r="T47" i="21"/>
  <c r="S47" i="21"/>
  <c r="R47" i="21"/>
  <c r="Q47" i="21"/>
  <c r="E65" i="21"/>
  <c r="F65" i="21"/>
  <c r="G65" i="21"/>
  <c r="H65" i="21"/>
  <c r="I65" i="21"/>
  <c r="J65" i="21"/>
  <c r="K65" i="21"/>
  <c r="L65" i="21"/>
  <c r="M65" i="21"/>
  <c r="N65" i="21"/>
  <c r="O65" i="21"/>
  <c r="P65" i="21"/>
  <c r="Q65" i="21"/>
  <c r="R65" i="21"/>
  <c r="S65" i="21"/>
  <c r="T65" i="21"/>
  <c r="D65" i="21"/>
  <c r="Q43" i="21"/>
  <c r="R43" i="21"/>
  <c r="R44" i="21" s="1"/>
  <c r="Q27" i="21"/>
  <c r="R27" i="21"/>
  <c r="S27" i="21"/>
  <c r="T27" i="21"/>
  <c r="Q28" i="21"/>
  <c r="R28" i="21"/>
  <c r="S28" i="21"/>
  <c r="T28" i="21"/>
  <c r="Q29" i="21"/>
  <c r="R29" i="21"/>
  <c r="S29" i="21"/>
  <c r="T29" i="21"/>
  <c r="Q30" i="21"/>
  <c r="R30" i="21"/>
  <c r="S30" i="21"/>
  <c r="T30" i="21"/>
  <c r="Q31" i="21"/>
  <c r="R31" i="21"/>
  <c r="S31" i="21"/>
  <c r="T31" i="21"/>
  <c r="Q32" i="21"/>
  <c r="R32" i="21"/>
  <c r="S32" i="21"/>
  <c r="T32" i="21"/>
  <c r="Q33" i="21"/>
  <c r="R33" i="21"/>
  <c r="S33" i="21"/>
  <c r="T33" i="21"/>
  <c r="Q34" i="21"/>
  <c r="R34" i="21"/>
  <c r="S34" i="21"/>
  <c r="T34" i="21"/>
  <c r="Q35" i="21"/>
  <c r="R35" i="21"/>
  <c r="S35" i="21"/>
  <c r="T35" i="21"/>
  <c r="Q36" i="21"/>
  <c r="R36" i="21"/>
  <c r="S36" i="21"/>
  <c r="T36" i="21"/>
  <c r="Q37" i="21"/>
  <c r="R37" i="21"/>
  <c r="S37" i="21"/>
  <c r="T37" i="21"/>
  <c r="Q38" i="21"/>
  <c r="R38" i="21"/>
  <c r="S38" i="21"/>
  <c r="T38" i="21"/>
  <c r="Q39" i="21"/>
  <c r="R39" i="21"/>
  <c r="S39" i="21"/>
  <c r="T39" i="21"/>
  <c r="Q40" i="21"/>
  <c r="R40" i="21"/>
  <c r="S40" i="21"/>
  <c r="T40" i="21"/>
  <c r="Q41" i="21"/>
  <c r="R41" i="21"/>
  <c r="S41" i="21"/>
  <c r="T41" i="21"/>
  <c r="Q42" i="21"/>
  <c r="R42" i="21"/>
  <c r="S42" i="21"/>
  <c r="T42" i="21"/>
  <c r="T26" i="21"/>
  <c r="S26" i="21"/>
  <c r="R26" i="21"/>
  <c r="Q26" i="21"/>
  <c r="E43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D44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D23" i="21"/>
  <c r="E149" i="21"/>
  <c r="F149" i="21"/>
  <c r="G149" i="21"/>
  <c r="H149" i="21"/>
  <c r="I149" i="21"/>
  <c r="J149" i="21"/>
  <c r="K149" i="21"/>
  <c r="L149" i="21"/>
  <c r="M149" i="21"/>
  <c r="N149" i="21"/>
  <c r="O149" i="21"/>
  <c r="P149" i="21"/>
  <c r="Q149" i="21"/>
  <c r="R149" i="21"/>
  <c r="S149" i="21"/>
  <c r="T149" i="21"/>
  <c r="D149" i="21"/>
  <c r="I64" i="21"/>
  <c r="P63" i="21"/>
  <c r="I22" i="21"/>
  <c r="P357" i="21"/>
  <c r="P358" i="21"/>
  <c r="I61" i="21"/>
  <c r="S862" i="21"/>
  <c r="T862" i="21"/>
  <c r="S841" i="21"/>
  <c r="T841" i="21"/>
  <c r="S819" i="21"/>
  <c r="T819" i="21"/>
  <c r="S798" i="21"/>
  <c r="T798" i="21"/>
  <c r="S777" i="21"/>
  <c r="T777" i="21"/>
  <c r="S756" i="21"/>
  <c r="T756" i="21"/>
  <c r="S735" i="21"/>
  <c r="T735" i="21"/>
  <c r="S714" i="21"/>
  <c r="T714" i="21"/>
  <c r="S692" i="21"/>
  <c r="T692" i="21"/>
  <c r="S650" i="21"/>
  <c r="T650" i="21"/>
  <c r="S629" i="21"/>
  <c r="T629" i="21"/>
  <c r="S607" i="21"/>
  <c r="T607" i="21"/>
  <c r="S586" i="21"/>
  <c r="T586" i="21"/>
  <c r="S565" i="21"/>
  <c r="T565" i="21"/>
  <c r="S544" i="21"/>
  <c r="T544" i="21"/>
  <c r="T523" i="21"/>
  <c r="S523" i="21"/>
  <c r="S502" i="21"/>
  <c r="T502" i="21"/>
  <c r="S481" i="21"/>
  <c r="T481" i="21"/>
  <c r="S459" i="21"/>
  <c r="T459" i="21"/>
  <c r="S422" i="21"/>
  <c r="T422" i="21"/>
  <c r="S401" i="21"/>
  <c r="T401" i="21"/>
  <c r="S379" i="21"/>
  <c r="T379" i="21"/>
  <c r="S358" i="21"/>
  <c r="T358" i="21"/>
  <c r="S337" i="21"/>
  <c r="T337" i="21"/>
  <c r="S316" i="21"/>
  <c r="T316" i="21"/>
  <c r="S295" i="21"/>
  <c r="T295" i="21"/>
  <c r="S274" i="21"/>
  <c r="T274" i="21"/>
  <c r="S211" i="21"/>
  <c r="T211" i="21"/>
  <c r="T190" i="21"/>
  <c r="S190" i="21"/>
  <c r="R190" i="21"/>
  <c r="Q190" i="21"/>
  <c r="S169" i="21"/>
  <c r="T169" i="21"/>
  <c r="D148" i="21"/>
  <c r="E148" i="21"/>
  <c r="F148" i="21"/>
  <c r="G148" i="21"/>
  <c r="H148" i="21"/>
  <c r="I148" i="21"/>
  <c r="J148" i="21"/>
  <c r="K148" i="21"/>
  <c r="L148" i="21"/>
  <c r="S148" i="21" s="1"/>
  <c r="M148" i="21"/>
  <c r="T148" i="21" s="1"/>
  <c r="N148" i="21"/>
  <c r="O148" i="21"/>
  <c r="P148" i="21"/>
  <c r="D127" i="21"/>
  <c r="E127" i="21"/>
  <c r="F127" i="21"/>
  <c r="G127" i="21"/>
  <c r="H127" i="21"/>
  <c r="I127" i="21"/>
  <c r="J127" i="21"/>
  <c r="K127" i="21"/>
  <c r="L127" i="21"/>
  <c r="L22" i="21" s="1"/>
  <c r="M127" i="21"/>
  <c r="N127" i="21"/>
  <c r="O127" i="21"/>
  <c r="P127" i="21"/>
  <c r="S127" i="21"/>
  <c r="D106" i="21"/>
  <c r="E106" i="21"/>
  <c r="F106" i="21"/>
  <c r="G106" i="21"/>
  <c r="H106" i="21"/>
  <c r="I106" i="21"/>
  <c r="J106" i="21"/>
  <c r="K106" i="21"/>
  <c r="L106" i="21"/>
  <c r="M106" i="21"/>
  <c r="N106" i="21"/>
  <c r="O106" i="21"/>
  <c r="P106" i="21"/>
  <c r="S106" i="21"/>
  <c r="S107" i="21" s="1"/>
  <c r="D85" i="21"/>
  <c r="E85" i="21"/>
  <c r="F85" i="21"/>
  <c r="G85" i="21"/>
  <c r="H85" i="21"/>
  <c r="I85" i="21"/>
  <c r="J85" i="21"/>
  <c r="K85" i="21"/>
  <c r="L85" i="21"/>
  <c r="M85" i="21"/>
  <c r="N85" i="21"/>
  <c r="O85" i="21"/>
  <c r="P85" i="21"/>
  <c r="D64" i="21"/>
  <c r="E64" i="21"/>
  <c r="F64" i="21"/>
  <c r="G64" i="21"/>
  <c r="H64" i="21"/>
  <c r="J64" i="21"/>
  <c r="K64" i="21"/>
  <c r="L64" i="21"/>
  <c r="M64" i="21"/>
  <c r="N64" i="21"/>
  <c r="N22" i="21" s="1"/>
  <c r="O64" i="21"/>
  <c r="P64" i="21"/>
  <c r="F43" i="21"/>
  <c r="G43" i="21"/>
  <c r="H43" i="21"/>
  <c r="I43" i="21"/>
  <c r="J43" i="21"/>
  <c r="K43" i="21"/>
  <c r="L43" i="21"/>
  <c r="M43" i="21"/>
  <c r="N43" i="21"/>
  <c r="O43" i="21"/>
  <c r="P43" i="21"/>
  <c r="D43" i="21"/>
  <c r="D22" i="21" s="1"/>
  <c r="D63" i="21"/>
  <c r="P22" i="21" l="1"/>
  <c r="T127" i="21"/>
  <c r="S85" i="21"/>
  <c r="T85" i="21"/>
  <c r="S43" i="21"/>
  <c r="T43" i="21"/>
  <c r="T44" i="21" s="1"/>
  <c r="F22" i="21"/>
  <c r="H22" i="21"/>
  <c r="J22" i="21"/>
  <c r="M22" i="21"/>
  <c r="E22" i="21"/>
  <c r="G22" i="21"/>
  <c r="O22" i="21"/>
  <c r="K22" i="21"/>
  <c r="S22" i="21" l="1"/>
  <c r="S23" i="21" s="1"/>
  <c r="S44" i="21"/>
  <c r="Q22" i="21"/>
  <c r="T22" i="21"/>
  <c r="T23" i="21" s="1"/>
  <c r="R22" i="21"/>
  <c r="D651" i="21" l="1"/>
  <c r="D275" i="21" l="1"/>
  <c r="E233" i="21"/>
  <c r="F233" i="21"/>
  <c r="G233" i="21"/>
  <c r="H233" i="21"/>
  <c r="I233" i="21"/>
  <c r="J233" i="21"/>
  <c r="K233" i="21"/>
  <c r="L233" i="21"/>
  <c r="M233" i="21"/>
  <c r="N233" i="21"/>
  <c r="O233" i="21"/>
  <c r="P233" i="21"/>
  <c r="Q233" i="21"/>
  <c r="R233" i="21"/>
  <c r="S233" i="21"/>
  <c r="T233" i="21"/>
  <c r="D233" i="21"/>
  <c r="C863" i="21" l="1"/>
  <c r="P522" i="21"/>
  <c r="E60" i="21" l="1"/>
  <c r="F60" i="21"/>
  <c r="G60" i="21"/>
  <c r="H60" i="21"/>
  <c r="I60" i="21"/>
  <c r="J60" i="21"/>
  <c r="K60" i="21"/>
  <c r="L60" i="21"/>
  <c r="M60" i="21"/>
  <c r="N60" i="21"/>
  <c r="O60" i="21"/>
  <c r="D60" i="21"/>
  <c r="P60" i="21" l="1"/>
  <c r="D42" i="21" l="1"/>
  <c r="E42" i="21"/>
  <c r="F42" i="21"/>
  <c r="G42" i="21"/>
  <c r="H42" i="21"/>
  <c r="I42" i="21"/>
  <c r="J42" i="21"/>
  <c r="K42" i="21"/>
  <c r="L42" i="21"/>
  <c r="M42" i="21"/>
  <c r="N42" i="21"/>
  <c r="O42" i="21"/>
  <c r="E63" i="21"/>
  <c r="F63" i="21"/>
  <c r="G63" i="21"/>
  <c r="H63" i="21"/>
  <c r="I63" i="21"/>
  <c r="J63" i="21"/>
  <c r="K63" i="21"/>
  <c r="L63" i="21"/>
  <c r="M63" i="21"/>
  <c r="N63" i="21"/>
  <c r="O63" i="21"/>
  <c r="D84" i="21"/>
  <c r="E84" i="21"/>
  <c r="F84" i="21"/>
  <c r="G84" i="21"/>
  <c r="H84" i="21"/>
  <c r="I84" i="21"/>
  <c r="J84" i="21"/>
  <c r="K84" i="21"/>
  <c r="L84" i="21"/>
  <c r="M84" i="21"/>
  <c r="N84" i="21"/>
  <c r="O84" i="21"/>
  <c r="D105" i="21"/>
  <c r="E105" i="21"/>
  <c r="F105" i="21"/>
  <c r="G105" i="21"/>
  <c r="H105" i="21"/>
  <c r="I105" i="21"/>
  <c r="J105" i="21"/>
  <c r="K105" i="21"/>
  <c r="L105" i="21"/>
  <c r="M105" i="21"/>
  <c r="N105" i="21"/>
  <c r="O105" i="21"/>
  <c r="D147" i="21"/>
  <c r="E147" i="21"/>
  <c r="F147" i="21"/>
  <c r="G147" i="21"/>
  <c r="H147" i="21"/>
  <c r="I147" i="21"/>
  <c r="J147" i="21"/>
  <c r="K147" i="21"/>
  <c r="L147" i="21"/>
  <c r="M147" i="21"/>
  <c r="N147" i="21"/>
  <c r="O147" i="21"/>
  <c r="D126" i="21"/>
  <c r="E126" i="21"/>
  <c r="F126" i="21"/>
  <c r="G126" i="21"/>
  <c r="H126" i="21"/>
  <c r="I126" i="21"/>
  <c r="J126" i="21"/>
  <c r="K126" i="21"/>
  <c r="L126" i="21"/>
  <c r="M126" i="21"/>
  <c r="N126" i="21"/>
  <c r="O126" i="21"/>
  <c r="P168" i="21"/>
  <c r="P210" i="21"/>
  <c r="P231" i="21"/>
  <c r="P252" i="21"/>
  <c r="Q252" i="21"/>
  <c r="R252" i="21"/>
  <c r="S252" i="21"/>
  <c r="S254" i="21" s="1"/>
  <c r="T252" i="21"/>
  <c r="T254" i="21" s="1"/>
  <c r="E254" i="21"/>
  <c r="F254" i="21"/>
  <c r="G254" i="21"/>
  <c r="H254" i="21"/>
  <c r="I254" i="21"/>
  <c r="J254" i="21"/>
  <c r="K254" i="21"/>
  <c r="L254" i="21"/>
  <c r="M254" i="21"/>
  <c r="N254" i="21"/>
  <c r="O254" i="21"/>
  <c r="P254" i="21"/>
  <c r="Q254" i="21"/>
  <c r="R254" i="21"/>
  <c r="D254" i="21"/>
  <c r="P273" i="21"/>
  <c r="P294" i="21"/>
  <c r="P315" i="21"/>
  <c r="P336" i="21"/>
  <c r="P378" i="21"/>
  <c r="P395" i="21"/>
  <c r="P396" i="21"/>
  <c r="P397" i="21"/>
  <c r="P398" i="21"/>
  <c r="P399" i="21"/>
  <c r="P400" i="21"/>
  <c r="P384" i="21"/>
  <c r="P385" i="21"/>
  <c r="P386" i="21"/>
  <c r="P387" i="21"/>
  <c r="P388" i="21"/>
  <c r="P389" i="21"/>
  <c r="P390" i="21"/>
  <c r="P391" i="21"/>
  <c r="P392" i="21"/>
  <c r="P393" i="21"/>
  <c r="P394" i="21"/>
  <c r="P405" i="21"/>
  <c r="P406" i="21"/>
  <c r="P407" i="21"/>
  <c r="P408" i="21"/>
  <c r="P409" i="21"/>
  <c r="P410" i="21"/>
  <c r="P411" i="21"/>
  <c r="P412" i="21"/>
  <c r="P421" i="21"/>
  <c r="P458" i="21"/>
  <c r="P480" i="21"/>
  <c r="P501" i="21"/>
  <c r="S522" i="21"/>
  <c r="T522" i="21"/>
  <c r="P543" i="21"/>
  <c r="P564" i="21"/>
  <c r="P585" i="21"/>
  <c r="P603" i="21"/>
  <c r="P604" i="21"/>
  <c r="P605" i="21"/>
  <c r="P606" i="21"/>
  <c r="P628" i="21"/>
  <c r="P649" i="21"/>
  <c r="P670" i="21"/>
  <c r="P691" i="21"/>
  <c r="P713" i="21"/>
  <c r="P734" i="21"/>
  <c r="P755" i="21"/>
  <c r="P776" i="21"/>
  <c r="P797" i="21"/>
  <c r="P861" i="21"/>
  <c r="P818" i="21"/>
  <c r="P840" i="21"/>
  <c r="D21" i="21" l="1"/>
  <c r="P147" i="21"/>
  <c r="P126" i="21"/>
  <c r="O21" i="21"/>
  <c r="P105" i="21"/>
  <c r="G21" i="21"/>
  <c r="P84" i="21"/>
  <c r="N21" i="21"/>
  <c r="M21" i="21"/>
  <c r="L21" i="21"/>
  <c r="J21" i="21"/>
  <c r="I21" i="21"/>
  <c r="H21" i="21"/>
  <c r="F21" i="21"/>
  <c r="E21" i="21"/>
  <c r="K21" i="21"/>
  <c r="P42" i="21"/>
  <c r="R23" i="21" l="1"/>
  <c r="Q23" i="21"/>
  <c r="P21" i="21"/>
  <c r="P209" i="21"/>
  <c r="P667" i="21" l="1"/>
  <c r="P860" i="21" l="1"/>
  <c r="P817" i="21" l="1"/>
  <c r="E41" i="21" l="1"/>
  <c r="F41" i="21"/>
  <c r="G41" i="21"/>
  <c r="H41" i="21"/>
  <c r="I41" i="21"/>
  <c r="J41" i="21"/>
  <c r="K41" i="21"/>
  <c r="L41" i="21"/>
  <c r="M41" i="21"/>
  <c r="N41" i="21"/>
  <c r="O41" i="21"/>
  <c r="D41" i="21"/>
  <c r="C44" i="21"/>
  <c r="E62" i="21"/>
  <c r="F62" i="21"/>
  <c r="G62" i="21"/>
  <c r="H62" i="21"/>
  <c r="I62" i="21"/>
  <c r="J62" i="21"/>
  <c r="K62" i="21"/>
  <c r="L62" i="21"/>
  <c r="M62" i="21"/>
  <c r="N62" i="21"/>
  <c r="O62" i="21"/>
  <c r="D62" i="21"/>
  <c r="C65" i="21"/>
  <c r="E83" i="21" l="1"/>
  <c r="F83" i="21"/>
  <c r="G83" i="21"/>
  <c r="H83" i="21"/>
  <c r="I83" i="21"/>
  <c r="J83" i="21"/>
  <c r="K83" i="21"/>
  <c r="L83" i="21"/>
  <c r="M83" i="21"/>
  <c r="N83" i="21"/>
  <c r="O83" i="21"/>
  <c r="D83" i="21"/>
  <c r="C86" i="21"/>
  <c r="E104" i="21"/>
  <c r="F104" i="21"/>
  <c r="G104" i="21"/>
  <c r="H104" i="21"/>
  <c r="I104" i="21"/>
  <c r="J104" i="21"/>
  <c r="K104" i="21"/>
  <c r="L104" i="21"/>
  <c r="M104" i="21"/>
  <c r="N104" i="21"/>
  <c r="O104" i="21"/>
  <c r="D104" i="21"/>
  <c r="C107" i="21"/>
  <c r="E125" i="21"/>
  <c r="F125" i="21"/>
  <c r="G125" i="21"/>
  <c r="H125" i="21"/>
  <c r="I125" i="21"/>
  <c r="J125" i="21"/>
  <c r="K125" i="21"/>
  <c r="L125" i="21"/>
  <c r="M125" i="21"/>
  <c r="N125" i="21"/>
  <c r="O125" i="21"/>
  <c r="D125" i="21"/>
  <c r="C128" i="21"/>
  <c r="I146" i="21"/>
  <c r="J146" i="21"/>
  <c r="K146" i="21"/>
  <c r="L146" i="21"/>
  <c r="M146" i="21"/>
  <c r="N146" i="21"/>
  <c r="O146" i="21"/>
  <c r="F146" i="21"/>
  <c r="G146" i="21"/>
  <c r="H146" i="21"/>
  <c r="E146" i="21"/>
  <c r="D146" i="21"/>
  <c r="C149" i="21"/>
  <c r="P167" i="21"/>
  <c r="C170" i="21"/>
  <c r="D20" i="21" l="1"/>
  <c r="L20" i="21"/>
  <c r="H20" i="21"/>
  <c r="O20" i="21"/>
  <c r="K20" i="21"/>
  <c r="G20" i="21"/>
  <c r="N20" i="21"/>
  <c r="J20" i="21"/>
  <c r="F20" i="21"/>
  <c r="M20" i="21"/>
  <c r="I20" i="21"/>
  <c r="E20" i="21"/>
  <c r="C191" i="21"/>
  <c r="C212" i="21"/>
  <c r="P230" i="21"/>
  <c r="C233" i="21"/>
  <c r="T251" i="21"/>
  <c r="S251" i="21"/>
  <c r="R251" i="21"/>
  <c r="Q251" i="21"/>
  <c r="P251" i="21"/>
  <c r="C254" i="21"/>
  <c r="P272" i="21"/>
  <c r="C275" i="21"/>
  <c r="P293" i="21"/>
  <c r="C296" i="21"/>
  <c r="P314" i="21"/>
  <c r="C317" i="21" l="1"/>
  <c r="P335" i="21"/>
  <c r="C338" i="21"/>
  <c r="P356" i="21"/>
  <c r="C359" i="21"/>
  <c r="P377" i="21"/>
  <c r="C380" i="21"/>
  <c r="C402" i="21"/>
  <c r="P420" i="21"/>
  <c r="P41" i="21" l="1"/>
  <c r="C423" i="21" l="1"/>
  <c r="P457" i="21"/>
  <c r="C460" i="21"/>
  <c r="P479" i="21"/>
  <c r="C482" i="21"/>
  <c r="P500" i="21"/>
  <c r="C503" i="21"/>
  <c r="P521" i="21"/>
  <c r="C524" i="21"/>
  <c r="P542" i="21"/>
  <c r="C545" i="21"/>
  <c r="P563" i="21"/>
  <c r="C566" i="21"/>
  <c r="P62" i="21" l="1"/>
  <c r="P584" i="21" l="1"/>
  <c r="C587" i="21"/>
  <c r="C608" i="21"/>
  <c r="P627" i="21"/>
  <c r="C630" i="21"/>
  <c r="P648" i="21"/>
  <c r="C651" i="21"/>
  <c r="P669" i="21"/>
  <c r="C672" i="21"/>
  <c r="P690" i="21"/>
  <c r="P83" i="21" l="1"/>
  <c r="P104" i="21"/>
  <c r="C693" i="21" l="1"/>
  <c r="P712" i="21"/>
  <c r="C715" i="21"/>
  <c r="P733" i="21"/>
  <c r="C736" i="21"/>
  <c r="P754" i="21"/>
  <c r="P125" i="21" l="1"/>
  <c r="C757" i="21" l="1"/>
  <c r="P775" i="21"/>
  <c r="C778" i="21"/>
  <c r="P796" i="21"/>
  <c r="C799" i="21" l="1"/>
  <c r="C820" i="21"/>
  <c r="P839" i="21"/>
  <c r="C842" i="21"/>
  <c r="U860" i="21"/>
  <c r="P146" i="21" l="1"/>
  <c r="P20" i="21" l="1"/>
  <c r="P456" i="21"/>
  <c r="P208" i="21" l="1"/>
  <c r="P271" i="21" l="1"/>
  <c r="P752" i="21" l="1"/>
  <c r="P753" i="21"/>
  <c r="P732" i="21"/>
  <c r="P166" i="21"/>
  <c r="P355" i="21"/>
  <c r="P334" i="21"/>
  <c r="P520" i="21"/>
  <c r="P499" i="21"/>
  <c r="P478" i="21"/>
  <c r="P859" i="21"/>
  <c r="P838" i="21"/>
  <c r="P816" i="21"/>
  <c r="P795" i="21"/>
  <c r="P774" i="21"/>
  <c r="P583" i="21"/>
  <c r="P689" i="21"/>
  <c r="P666" i="21"/>
  <c r="P668" i="21"/>
  <c r="P665" i="21"/>
  <c r="P647" i="21"/>
  <c r="P646" i="21"/>
  <c r="P711" i="21"/>
  <c r="P710" i="21"/>
  <c r="Q174" i="21"/>
  <c r="R174" i="21"/>
  <c r="S174" i="21"/>
  <c r="T174" i="21"/>
  <c r="Q175" i="21"/>
  <c r="R175" i="21"/>
  <c r="S175" i="21"/>
  <c r="T175" i="21"/>
  <c r="Q176" i="21"/>
  <c r="R176" i="21"/>
  <c r="S176" i="21"/>
  <c r="T176" i="21"/>
  <c r="Q177" i="21"/>
  <c r="R177" i="21"/>
  <c r="S177" i="21"/>
  <c r="T177" i="21"/>
  <c r="Q178" i="21"/>
  <c r="R178" i="21"/>
  <c r="S178" i="21"/>
  <c r="T178" i="21"/>
  <c r="Q179" i="21"/>
  <c r="R179" i="21"/>
  <c r="S179" i="21"/>
  <c r="T179" i="21"/>
  <c r="Q180" i="21"/>
  <c r="R180" i="21"/>
  <c r="S180" i="21"/>
  <c r="T180" i="21"/>
  <c r="Q181" i="21"/>
  <c r="R181" i="21"/>
  <c r="S181" i="21"/>
  <c r="T181" i="21"/>
  <c r="Q182" i="21"/>
  <c r="R182" i="21"/>
  <c r="S182" i="21"/>
  <c r="T182" i="21"/>
  <c r="Q183" i="21"/>
  <c r="R183" i="21"/>
  <c r="S183" i="21"/>
  <c r="T183" i="21"/>
  <c r="E131" i="21"/>
  <c r="F131" i="21"/>
  <c r="G131" i="21"/>
  <c r="H131" i="21"/>
  <c r="I131" i="21"/>
  <c r="J131" i="21"/>
  <c r="K131" i="21"/>
  <c r="L131" i="21"/>
  <c r="M131" i="21"/>
  <c r="N131" i="21"/>
  <c r="O131" i="21"/>
  <c r="E132" i="21"/>
  <c r="F132" i="21"/>
  <c r="G132" i="21"/>
  <c r="H132" i="21"/>
  <c r="I132" i="21"/>
  <c r="J132" i="21"/>
  <c r="K132" i="21"/>
  <c r="L132" i="21"/>
  <c r="M132" i="21"/>
  <c r="N132" i="21"/>
  <c r="O132" i="21"/>
  <c r="E133" i="21"/>
  <c r="F133" i="21"/>
  <c r="G133" i="21"/>
  <c r="H133" i="21"/>
  <c r="I133" i="21"/>
  <c r="J133" i="21"/>
  <c r="K133" i="21"/>
  <c r="L133" i="21"/>
  <c r="M133" i="21"/>
  <c r="N133" i="21"/>
  <c r="O133" i="21"/>
  <c r="E134" i="21"/>
  <c r="F134" i="21"/>
  <c r="G134" i="21"/>
  <c r="H134" i="21"/>
  <c r="I134" i="21"/>
  <c r="J134" i="21"/>
  <c r="K134" i="21"/>
  <c r="L134" i="21"/>
  <c r="M134" i="21"/>
  <c r="N134" i="21"/>
  <c r="O134" i="21"/>
  <c r="E135" i="21"/>
  <c r="F135" i="21"/>
  <c r="G135" i="21"/>
  <c r="H135" i="21"/>
  <c r="I135" i="21"/>
  <c r="J135" i="21"/>
  <c r="K135" i="21"/>
  <c r="L135" i="21"/>
  <c r="M135" i="21"/>
  <c r="N135" i="21"/>
  <c r="O135" i="21"/>
  <c r="E136" i="21"/>
  <c r="F136" i="21"/>
  <c r="G136" i="21"/>
  <c r="H136" i="21"/>
  <c r="I136" i="21"/>
  <c r="J136" i="21"/>
  <c r="K136" i="21"/>
  <c r="L136" i="21"/>
  <c r="M136" i="21"/>
  <c r="N136" i="21"/>
  <c r="O136" i="21"/>
  <c r="E137" i="21"/>
  <c r="F137" i="21"/>
  <c r="G137" i="21"/>
  <c r="H137" i="21"/>
  <c r="I137" i="21"/>
  <c r="J137" i="21"/>
  <c r="K137" i="21"/>
  <c r="L137" i="21"/>
  <c r="M137" i="21"/>
  <c r="N137" i="21"/>
  <c r="O137" i="21"/>
  <c r="E138" i="21"/>
  <c r="F138" i="21"/>
  <c r="G138" i="21"/>
  <c r="H138" i="21"/>
  <c r="I138" i="21"/>
  <c r="J138" i="21"/>
  <c r="K138" i="21"/>
  <c r="L138" i="21"/>
  <c r="M138" i="21"/>
  <c r="N138" i="21"/>
  <c r="O138" i="21"/>
  <c r="E139" i="21"/>
  <c r="F139" i="21"/>
  <c r="G139" i="21"/>
  <c r="H139" i="21"/>
  <c r="I139" i="21"/>
  <c r="J139" i="21"/>
  <c r="K139" i="21"/>
  <c r="L139" i="21"/>
  <c r="M139" i="21"/>
  <c r="N139" i="21"/>
  <c r="O139" i="21"/>
  <c r="E140" i="21"/>
  <c r="F140" i="21"/>
  <c r="G140" i="21"/>
  <c r="H140" i="21"/>
  <c r="I140" i="21"/>
  <c r="J140" i="21"/>
  <c r="K140" i="21"/>
  <c r="L140" i="21"/>
  <c r="M140" i="21"/>
  <c r="N140" i="21"/>
  <c r="O140" i="21"/>
  <c r="E141" i="21"/>
  <c r="F141" i="21"/>
  <c r="G141" i="21"/>
  <c r="H141" i="21"/>
  <c r="I141" i="21"/>
  <c r="J141" i="21"/>
  <c r="K141" i="21"/>
  <c r="L141" i="21"/>
  <c r="M141" i="21"/>
  <c r="N141" i="21"/>
  <c r="O141" i="21"/>
  <c r="E142" i="21"/>
  <c r="F142" i="21"/>
  <c r="G142" i="21"/>
  <c r="H142" i="21"/>
  <c r="I142" i="21"/>
  <c r="J142" i="21"/>
  <c r="K142" i="21"/>
  <c r="L142" i="21"/>
  <c r="M142" i="21"/>
  <c r="N142" i="21"/>
  <c r="O142" i="21"/>
  <c r="E143" i="21"/>
  <c r="F143" i="21"/>
  <c r="G143" i="21"/>
  <c r="H143" i="21"/>
  <c r="I143" i="21"/>
  <c r="J143" i="21"/>
  <c r="K143" i="21"/>
  <c r="L143" i="21"/>
  <c r="M143" i="21"/>
  <c r="N143" i="21"/>
  <c r="O143" i="21"/>
  <c r="E144" i="21"/>
  <c r="F144" i="21"/>
  <c r="G144" i="21"/>
  <c r="H144" i="21"/>
  <c r="I144" i="21"/>
  <c r="J144" i="21"/>
  <c r="K144" i="21"/>
  <c r="L144" i="21"/>
  <c r="M144" i="21"/>
  <c r="N144" i="21"/>
  <c r="O144" i="21"/>
  <c r="E145" i="21"/>
  <c r="F145" i="21"/>
  <c r="G145" i="21"/>
  <c r="H145" i="21"/>
  <c r="I145" i="21"/>
  <c r="J145" i="21"/>
  <c r="K145" i="21"/>
  <c r="L145" i="21"/>
  <c r="M145" i="21"/>
  <c r="N145" i="21"/>
  <c r="O145" i="21"/>
  <c r="D143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4" i="21"/>
  <c r="D145" i="21"/>
  <c r="E110" i="21"/>
  <c r="F110" i="21"/>
  <c r="G110" i="21"/>
  <c r="H110" i="21"/>
  <c r="I110" i="21"/>
  <c r="J110" i="21"/>
  <c r="K110" i="21"/>
  <c r="L110" i="21"/>
  <c r="M110" i="21"/>
  <c r="N110" i="21"/>
  <c r="O110" i="21"/>
  <c r="E111" i="21"/>
  <c r="F111" i="21"/>
  <c r="G111" i="21"/>
  <c r="H111" i="21"/>
  <c r="I111" i="21"/>
  <c r="J111" i="21"/>
  <c r="K111" i="21"/>
  <c r="L111" i="21"/>
  <c r="M111" i="21"/>
  <c r="N111" i="21"/>
  <c r="O111" i="21"/>
  <c r="E112" i="21"/>
  <c r="F112" i="21"/>
  <c r="G112" i="21"/>
  <c r="H112" i="21"/>
  <c r="I112" i="21"/>
  <c r="J112" i="21"/>
  <c r="K112" i="21"/>
  <c r="L112" i="21"/>
  <c r="M112" i="21"/>
  <c r="N112" i="21"/>
  <c r="O112" i="21"/>
  <c r="E113" i="21"/>
  <c r="F113" i="21"/>
  <c r="G113" i="21"/>
  <c r="H113" i="21"/>
  <c r="I113" i="21"/>
  <c r="J113" i="21"/>
  <c r="K113" i="21"/>
  <c r="L113" i="21"/>
  <c r="M113" i="21"/>
  <c r="N113" i="21"/>
  <c r="O113" i="21"/>
  <c r="E114" i="21"/>
  <c r="F114" i="21"/>
  <c r="G114" i="21"/>
  <c r="H114" i="21"/>
  <c r="I114" i="21"/>
  <c r="J114" i="21"/>
  <c r="K114" i="21"/>
  <c r="L114" i="21"/>
  <c r="M114" i="21"/>
  <c r="N114" i="21"/>
  <c r="O114" i="21"/>
  <c r="E115" i="21"/>
  <c r="F115" i="21"/>
  <c r="G115" i="21"/>
  <c r="H115" i="21"/>
  <c r="I115" i="21"/>
  <c r="J115" i="21"/>
  <c r="K115" i="21"/>
  <c r="L115" i="21"/>
  <c r="M115" i="21"/>
  <c r="N115" i="21"/>
  <c r="O115" i="21"/>
  <c r="E116" i="21"/>
  <c r="F116" i="21"/>
  <c r="G116" i="21"/>
  <c r="H116" i="21"/>
  <c r="I116" i="21"/>
  <c r="J116" i="21"/>
  <c r="K116" i="21"/>
  <c r="L116" i="21"/>
  <c r="M116" i="21"/>
  <c r="N116" i="21"/>
  <c r="O116" i="21"/>
  <c r="E117" i="21"/>
  <c r="F117" i="21"/>
  <c r="G117" i="21"/>
  <c r="H117" i="21"/>
  <c r="I117" i="21"/>
  <c r="J117" i="21"/>
  <c r="K117" i="21"/>
  <c r="L117" i="21"/>
  <c r="M117" i="21"/>
  <c r="N117" i="21"/>
  <c r="O117" i="21"/>
  <c r="E118" i="21"/>
  <c r="F118" i="21"/>
  <c r="G118" i="21"/>
  <c r="H118" i="21"/>
  <c r="I118" i="21"/>
  <c r="J118" i="21"/>
  <c r="K118" i="21"/>
  <c r="L118" i="21"/>
  <c r="M118" i="21"/>
  <c r="N118" i="21"/>
  <c r="O118" i="21"/>
  <c r="E119" i="21"/>
  <c r="F119" i="21"/>
  <c r="G119" i="21"/>
  <c r="H119" i="21"/>
  <c r="I119" i="21"/>
  <c r="J119" i="21"/>
  <c r="K119" i="21"/>
  <c r="L119" i="21"/>
  <c r="M119" i="21"/>
  <c r="N119" i="21"/>
  <c r="O119" i="21"/>
  <c r="E120" i="21"/>
  <c r="F120" i="21"/>
  <c r="G120" i="21"/>
  <c r="H120" i="21"/>
  <c r="I120" i="21"/>
  <c r="J120" i="21"/>
  <c r="K120" i="21"/>
  <c r="L120" i="21"/>
  <c r="M120" i="21"/>
  <c r="N120" i="21"/>
  <c r="O120" i="21"/>
  <c r="E121" i="21"/>
  <c r="F121" i="21"/>
  <c r="G121" i="21"/>
  <c r="H121" i="21"/>
  <c r="I121" i="21"/>
  <c r="J121" i="21"/>
  <c r="K121" i="21"/>
  <c r="L121" i="21"/>
  <c r="M121" i="21"/>
  <c r="N121" i="21"/>
  <c r="O121" i="21"/>
  <c r="E122" i="21"/>
  <c r="F122" i="21"/>
  <c r="G122" i="21"/>
  <c r="H122" i="21"/>
  <c r="I122" i="21"/>
  <c r="J122" i="21"/>
  <c r="K122" i="21"/>
  <c r="L122" i="21"/>
  <c r="M122" i="21"/>
  <c r="N122" i="21"/>
  <c r="O122" i="21"/>
  <c r="E123" i="21"/>
  <c r="F123" i="21"/>
  <c r="G123" i="21"/>
  <c r="H123" i="21"/>
  <c r="I123" i="21"/>
  <c r="J123" i="21"/>
  <c r="K123" i="21"/>
  <c r="L123" i="21"/>
  <c r="M123" i="21"/>
  <c r="N123" i="21"/>
  <c r="O123" i="21"/>
  <c r="E124" i="21"/>
  <c r="F124" i="21"/>
  <c r="G124" i="21"/>
  <c r="H124" i="21"/>
  <c r="I124" i="21"/>
  <c r="J124" i="21"/>
  <c r="K124" i="21"/>
  <c r="L124" i="21"/>
  <c r="M124" i="21"/>
  <c r="N124" i="21"/>
  <c r="O124" i="21"/>
  <c r="E89" i="21"/>
  <c r="F89" i="21"/>
  <c r="G89" i="21"/>
  <c r="H89" i="21"/>
  <c r="I89" i="21"/>
  <c r="J89" i="21"/>
  <c r="K89" i="21"/>
  <c r="L89" i="21"/>
  <c r="M89" i="21"/>
  <c r="N89" i="21"/>
  <c r="O89" i="21"/>
  <c r="E90" i="21"/>
  <c r="F90" i="21"/>
  <c r="G90" i="21"/>
  <c r="H90" i="21"/>
  <c r="I90" i="21"/>
  <c r="J90" i="21"/>
  <c r="K90" i="21"/>
  <c r="L90" i="21"/>
  <c r="M90" i="21"/>
  <c r="N90" i="21"/>
  <c r="O90" i="21"/>
  <c r="E91" i="21"/>
  <c r="F91" i="21"/>
  <c r="G91" i="21"/>
  <c r="H91" i="21"/>
  <c r="I91" i="21"/>
  <c r="J91" i="21"/>
  <c r="K91" i="21"/>
  <c r="L91" i="21"/>
  <c r="M91" i="21"/>
  <c r="N91" i="21"/>
  <c r="O91" i="21"/>
  <c r="E92" i="21"/>
  <c r="F92" i="21"/>
  <c r="G92" i="21"/>
  <c r="H92" i="21"/>
  <c r="I92" i="21"/>
  <c r="J92" i="21"/>
  <c r="K92" i="21"/>
  <c r="L92" i="21"/>
  <c r="M92" i="21"/>
  <c r="N92" i="21"/>
  <c r="O92" i="21"/>
  <c r="E93" i="21"/>
  <c r="F93" i="21"/>
  <c r="G93" i="21"/>
  <c r="H93" i="21"/>
  <c r="I93" i="21"/>
  <c r="J93" i="21"/>
  <c r="K93" i="21"/>
  <c r="L93" i="21"/>
  <c r="M93" i="21"/>
  <c r="N93" i="21"/>
  <c r="O93" i="21"/>
  <c r="E94" i="21"/>
  <c r="F94" i="21"/>
  <c r="G94" i="21"/>
  <c r="H94" i="21"/>
  <c r="I94" i="21"/>
  <c r="J94" i="21"/>
  <c r="K94" i="21"/>
  <c r="L94" i="21"/>
  <c r="M94" i="21"/>
  <c r="N94" i="21"/>
  <c r="O94" i="21"/>
  <c r="E95" i="21"/>
  <c r="F95" i="21"/>
  <c r="G95" i="21"/>
  <c r="H95" i="21"/>
  <c r="I95" i="21"/>
  <c r="J95" i="21"/>
  <c r="K95" i="21"/>
  <c r="L95" i="21"/>
  <c r="M95" i="21"/>
  <c r="N95" i="21"/>
  <c r="O95" i="21"/>
  <c r="E96" i="21"/>
  <c r="F96" i="21"/>
  <c r="G96" i="21"/>
  <c r="H96" i="21"/>
  <c r="I96" i="21"/>
  <c r="J96" i="21"/>
  <c r="K96" i="21"/>
  <c r="L96" i="21"/>
  <c r="M96" i="21"/>
  <c r="N96" i="21"/>
  <c r="O96" i="21"/>
  <c r="E97" i="21"/>
  <c r="F97" i="21"/>
  <c r="G97" i="21"/>
  <c r="H97" i="21"/>
  <c r="I97" i="21"/>
  <c r="J97" i="21"/>
  <c r="K97" i="21"/>
  <c r="L97" i="21"/>
  <c r="M97" i="21"/>
  <c r="N97" i="21"/>
  <c r="O97" i="21"/>
  <c r="E98" i="21"/>
  <c r="F98" i="21"/>
  <c r="G98" i="21"/>
  <c r="H98" i="21"/>
  <c r="I98" i="21"/>
  <c r="J98" i="21"/>
  <c r="K98" i="21"/>
  <c r="L98" i="21"/>
  <c r="M98" i="21"/>
  <c r="N98" i="21"/>
  <c r="O98" i="21"/>
  <c r="E99" i="21"/>
  <c r="F99" i="21"/>
  <c r="G99" i="21"/>
  <c r="H99" i="21"/>
  <c r="I99" i="21"/>
  <c r="J99" i="21"/>
  <c r="K99" i="21"/>
  <c r="L99" i="21"/>
  <c r="M99" i="21"/>
  <c r="N99" i="21"/>
  <c r="O99" i="21"/>
  <c r="E100" i="21"/>
  <c r="F100" i="21"/>
  <c r="G100" i="21"/>
  <c r="H100" i="21"/>
  <c r="I100" i="21"/>
  <c r="J100" i="21"/>
  <c r="K100" i="21"/>
  <c r="L100" i="21"/>
  <c r="M100" i="21"/>
  <c r="N100" i="21"/>
  <c r="O100" i="21"/>
  <c r="E101" i="21"/>
  <c r="F101" i="21"/>
  <c r="G101" i="21"/>
  <c r="H101" i="21"/>
  <c r="I101" i="21"/>
  <c r="J101" i="21"/>
  <c r="K101" i="21"/>
  <c r="L101" i="21"/>
  <c r="M101" i="21"/>
  <c r="N101" i="21"/>
  <c r="O101" i="21"/>
  <c r="E102" i="21"/>
  <c r="F102" i="21"/>
  <c r="G102" i="21"/>
  <c r="H102" i="21"/>
  <c r="I102" i="21"/>
  <c r="J102" i="21"/>
  <c r="K102" i="21"/>
  <c r="L102" i="21"/>
  <c r="M102" i="21"/>
  <c r="N102" i="21"/>
  <c r="O102" i="21"/>
  <c r="E103" i="21"/>
  <c r="F103" i="21"/>
  <c r="G103" i="21"/>
  <c r="H103" i="21"/>
  <c r="I103" i="21"/>
  <c r="J103" i="21"/>
  <c r="K103" i="21"/>
  <c r="L103" i="21"/>
  <c r="M103" i="21"/>
  <c r="N103" i="21"/>
  <c r="O103" i="21"/>
  <c r="E68" i="21"/>
  <c r="F68" i="21"/>
  <c r="G68" i="21"/>
  <c r="H68" i="21"/>
  <c r="I68" i="21"/>
  <c r="J68" i="21"/>
  <c r="K68" i="21"/>
  <c r="L68" i="21"/>
  <c r="M68" i="21"/>
  <c r="N68" i="21"/>
  <c r="O68" i="21"/>
  <c r="E69" i="21"/>
  <c r="F69" i="21"/>
  <c r="G69" i="21"/>
  <c r="H69" i="21"/>
  <c r="I69" i="21"/>
  <c r="J69" i="21"/>
  <c r="K69" i="21"/>
  <c r="L69" i="21"/>
  <c r="M69" i="21"/>
  <c r="N69" i="21"/>
  <c r="O69" i="21"/>
  <c r="E70" i="21"/>
  <c r="F70" i="21"/>
  <c r="G70" i="21"/>
  <c r="H70" i="21"/>
  <c r="I70" i="21"/>
  <c r="J70" i="21"/>
  <c r="K70" i="21"/>
  <c r="L70" i="21"/>
  <c r="M70" i="21"/>
  <c r="N70" i="21"/>
  <c r="O70" i="21"/>
  <c r="E71" i="21"/>
  <c r="F71" i="21"/>
  <c r="G71" i="21"/>
  <c r="H71" i="21"/>
  <c r="I71" i="21"/>
  <c r="J71" i="21"/>
  <c r="K71" i="21"/>
  <c r="L71" i="21"/>
  <c r="M71" i="21"/>
  <c r="N71" i="21"/>
  <c r="O71" i="21"/>
  <c r="E72" i="21"/>
  <c r="F72" i="21"/>
  <c r="G72" i="21"/>
  <c r="H72" i="21"/>
  <c r="I72" i="21"/>
  <c r="J72" i="21"/>
  <c r="K72" i="21"/>
  <c r="L72" i="21"/>
  <c r="M72" i="21"/>
  <c r="N72" i="21"/>
  <c r="O72" i="21"/>
  <c r="E73" i="21"/>
  <c r="F73" i="21"/>
  <c r="G73" i="21"/>
  <c r="H73" i="21"/>
  <c r="I73" i="21"/>
  <c r="J73" i="21"/>
  <c r="K73" i="21"/>
  <c r="L73" i="21"/>
  <c r="M73" i="21"/>
  <c r="N73" i="21"/>
  <c r="O73" i="21"/>
  <c r="E74" i="21"/>
  <c r="F74" i="21"/>
  <c r="G74" i="21"/>
  <c r="H74" i="21"/>
  <c r="I74" i="21"/>
  <c r="J74" i="21"/>
  <c r="K74" i="21"/>
  <c r="L74" i="21"/>
  <c r="M74" i="21"/>
  <c r="N74" i="21"/>
  <c r="O74" i="21"/>
  <c r="E75" i="21"/>
  <c r="F75" i="21"/>
  <c r="G75" i="21"/>
  <c r="H75" i="21"/>
  <c r="I75" i="21"/>
  <c r="J75" i="21"/>
  <c r="K75" i="21"/>
  <c r="L75" i="21"/>
  <c r="M75" i="21"/>
  <c r="N75" i="21"/>
  <c r="O75" i="21"/>
  <c r="E76" i="21"/>
  <c r="F76" i="21"/>
  <c r="G76" i="21"/>
  <c r="H76" i="21"/>
  <c r="I76" i="21"/>
  <c r="J76" i="21"/>
  <c r="K76" i="21"/>
  <c r="L76" i="21"/>
  <c r="M76" i="21"/>
  <c r="N76" i="21"/>
  <c r="O76" i="21"/>
  <c r="E77" i="21"/>
  <c r="F77" i="21"/>
  <c r="G77" i="21"/>
  <c r="H77" i="21"/>
  <c r="I77" i="21"/>
  <c r="J77" i="21"/>
  <c r="K77" i="21"/>
  <c r="L77" i="21"/>
  <c r="M77" i="21"/>
  <c r="N77" i="21"/>
  <c r="O77" i="21"/>
  <c r="E78" i="21"/>
  <c r="F78" i="21"/>
  <c r="G78" i="21"/>
  <c r="H78" i="21"/>
  <c r="I78" i="21"/>
  <c r="J78" i="21"/>
  <c r="K78" i="21"/>
  <c r="L78" i="21"/>
  <c r="M78" i="21"/>
  <c r="N78" i="21"/>
  <c r="O78" i="21"/>
  <c r="E79" i="21"/>
  <c r="F79" i="21"/>
  <c r="G79" i="21"/>
  <c r="H79" i="21"/>
  <c r="I79" i="21"/>
  <c r="J79" i="21"/>
  <c r="K79" i="21"/>
  <c r="L79" i="21"/>
  <c r="M79" i="21"/>
  <c r="N79" i="21"/>
  <c r="O79" i="21"/>
  <c r="E80" i="21"/>
  <c r="F80" i="21"/>
  <c r="G80" i="21"/>
  <c r="H80" i="21"/>
  <c r="I80" i="21"/>
  <c r="J80" i="21"/>
  <c r="K80" i="21"/>
  <c r="L80" i="21"/>
  <c r="M80" i="21"/>
  <c r="N80" i="21"/>
  <c r="O80" i="21"/>
  <c r="E81" i="21"/>
  <c r="F81" i="21"/>
  <c r="G81" i="21"/>
  <c r="H81" i="21"/>
  <c r="I81" i="21"/>
  <c r="J81" i="21"/>
  <c r="K81" i="21"/>
  <c r="L81" i="21"/>
  <c r="M81" i="21"/>
  <c r="N81" i="21"/>
  <c r="O81" i="21"/>
  <c r="E82" i="21"/>
  <c r="F82" i="21"/>
  <c r="G82" i="21"/>
  <c r="H82" i="21"/>
  <c r="I82" i="21"/>
  <c r="J82" i="21"/>
  <c r="K82" i="21"/>
  <c r="L82" i="21"/>
  <c r="M82" i="21"/>
  <c r="N82" i="21"/>
  <c r="O82" i="21"/>
  <c r="E47" i="21"/>
  <c r="F47" i="21"/>
  <c r="G47" i="21"/>
  <c r="H47" i="21"/>
  <c r="I47" i="21"/>
  <c r="J47" i="21"/>
  <c r="K47" i="21"/>
  <c r="L47" i="21"/>
  <c r="M47" i="21"/>
  <c r="N47" i="21"/>
  <c r="O47" i="21"/>
  <c r="E48" i="21"/>
  <c r="F48" i="21"/>
  <c r="G48" i="21"/>
  <c r="H48" i="21"/>
  <c r="I48" i="21"/>
  <c r="J48" i="21"/>
  <c r="K48" i="21"/>
  <c r="L48" i="21"/>
  <c r="M48" i="21"/>
  <c r="N48" i="21"/>
  <c r="O48" i="21"/>
  <c r="E49" i="21"/>
  <c r="F49" i="21"/>
  <c r="G49" i="21"/>
  <c r="H49" i="21"/>
  <c r="I49" i="21"/>
  <c r="J49" i="21"/>
  <c r="K49" i="21"/>
  <c r="L49" i="21"/>
  <c r="M49" i="21"/>
  <c r="N49" i="21"/>
  <c r="O49" i="21"/>
  <c r="E50" i="21"/>
  <c r="F50" i="21"/>
  <c r="G50" i="21"/>
  <c r="H50" i="21"/>
  <c r="I50" i="21"/>
  <c r="J50" i="21"/>
  <c r="K50" i="21"/>
  <c r="L50" i="21"/>
  <c r="M50" i="21"/>
  <c r="N50" i="21"/>
  <c r="O50" i="21"/>
  <c r="E51" i="21"/>
  <c r="F51" i="21"/>
  <c r="G51" i="21"/>
  <c r="H51" i="21"/>
  <c r="I51" i="21"/>
  <c r="J51" i="21"/>
  <c r="K51" i="21"/>
  <c r="L51" i="21"/>
  <c r="M51" i="21"/>
  <c r="N51" i="21"/>
  <c r="O51" i="21"/>
  <c r="E52" i="21"/>
  <c r="F52" i="21"/>
  <c r="G52" i="21"/>
  <c r="H52" i="21"/>
  <c r="I52" i="21"/>
  <c r="J52" i="21"/>
  <c r="K52" i="21"/>
  <c r="L52" i="21"/>
  <c r="M52" i="21"/>
  <c r="N52" i="21"/>
  <c r="O52" i="21"/>
  <c r="E53" i="21"/>
  <c r="F53" i="21"/>
  <c r="G53" i="21"/>
  <c r="H53" i="21"/>
  <c r="I53" i="21"/>
  <c r="J53" i="21"/>
  <c r="K53" i="21"/>
  <c r="L53" i="21"/>
  <c r="M53" i="21"/>
  <c r="N53" i="21"/>
  <c r="O53" i="21"/>
  <c r="E54" i="21"/>
  <c r="F54" i="21"/>
  <c r="G54" i="21"/>
  <c r="H54" i="21"/>
  <c r="I54" i="21"/>
  <c r="J54" i="21"/>
  <c r="K54" i="21"/>
  <c r="L54" i="21"/>
  <c r="M54" i="21"/>
  <c r="N54" i="21"/>
  <c r="O54" i="21"/>
  <c r="E55" i="21"/>
  <c r="F55" i="21"/>
  <c r="G55" i="21"/>
  <c r="H55" i="21"/>
  <c r="I55" i="21"/>
  <c r="J55" i="21"/>
  <c r="K55" i="21"/>
  <c r="L55" i="21"/>
  <c r="M55" i="21"/>
  <c r="N55" i="21"/>
  <c r="O55" i="21"/>
  <c r="E56" i="21"/>
  <c r="F56" i="21"/>
  <c r="G56" i="21"/>
  <c r="H56" i="21"/>
  <c r="I56" i="21"/>
  <c r="J56" i="21"/>
  <c r="K56" i="21"/>
  <c r="L56" i="21"/>
  <c r="M56" i="21"/>
  <c r="N56" i="21"/>
  <c r="O56" i="21"/>
  <c r="E57" i="21"/>
  <c r="F57" i="21"/>
  <c r="G57" i="21"/>
  <c r="H57" i="21"/>
  <c r="I57" i="21"/>
  <c r="J57" i="21"/>
  <c r="K57" i="21"/>
  <c r="L57" i="21"/>
  <c r="M57" i="21"/>
  <c r="N57" i="21"/>
  <c r="O57" i="21"/>
  <c r="E58" i="21"/>
  <c r="F58" i="21"/>
  <c r="G58" i="21"/>
  <c r="H58" i="21"/>
  <c r="I58" i="21"/>
  <c r="J58" i="21"/>
  <c r="K58" i="21"/>
  <c r="L58" i="21"/>
  <c r="M58" i="21"/>
  <c r="N58" i="21"/>
  <c r="O58" i="21"/>
  <c r="E59" i="21"/>
  <c r="F59" i="21"/>
  <c r="G59" i="21"/>
  <c r="H59" i="21"/>
  <c r="I59" i="21"/>
  <c r="J59" i="21"/>
  <c r="K59" i="21"/>
  <c r="L59" i="21"/>
  <c r="M59" i="21"/>
  <c r="N59" i="21"/>
  <c r="O59" i="21"/>
  <c r="E61" i="21"/>
  <c r="F61" i="21"/>
  <c r="G61" i="21"/>
  <c r="H61" i="21"/>
  <c r="J61" i="21"/>
  <c r="K61" i="21"/>
  <c r="L61" i="21"/>
  <c r="M61" i="21"/>
  <c r="N61" i="21"/>
  <c r="O61" i="21"/>
  <c r="F40" i="21"/>
  <c r="E26" i="21"/>
  <c r="F26" i="21"/>
  <c r="G26" i="21"/>
  <c r="H26" i="21"/>
  <c r="I26" i="21"/>
  <c r="J26" i="21"/>
  <c r="K26" i="21"/>
  <c r="L26" i="21"/>
  <c r="M26" i="21"/>
  <c r="N26" i="21"/>
  <c r="O26" i="21"/>
  <c r="E27" i="21"/>
  <c r="F27" i="21"/>
  <c r="G27" i="21"/>
  <c r="H27" i="21"/>
  <c r="I27" i="21"/>
  <c r="J27" i="21"/>
  <c r="K27" i="21"/>
  <c r="L27" i="21"/>
  <c r="M27" i="21"/>
  <c r="N27" i="21"/>
  <c r="O27" i="21"/>
  <c r="E28" i="21"/>
  <c r="F28" i="21"/>
  <c r="G28" i="21"/>
  <c r="H28" i="21"/>
  <c r="I28" i="21"/>
  <c r="J28" i="21"/>
  <c r="K28" i="21"/>
  <c r="L28" i="21"/>
  <c r="M28" i="21"/>
  <c r="N28" i="21"/>
  <c r="O28" i="21"/>
  <c r="E29" i="21"/>
  <c r="F29" i="21"/>
  <c r="G29" i="21"/>
  <c r="H29" i="21"/>
  <c r="I29" i="21"/>
  <c r="J29" i="21"/>
  <c r="K29" i="21"/>
  <c r="L29" i="21"/>
  <c r="M29" i="21"/>
  <c r="N29" i="21"/>
  <c r="O29" i="21"/>
  <c r="E30" i="21"/>
  <c r="F30" i="21"/>
  <c r="G30" i="21"/>
  <c r="H30" i="21"/>
  <c r="I30" i="21"/>
  <c r="J30" i="21"/>
  <c r="K30" i="21"/>
  <c r="L30" i="21"/>
  <c r="M30" i="21"/>
  <c r="N30" i="21"/>
  <c r="O30" i="21"/>
  <c r="E31" i="21"/>
  <c r="F31" i="21"/>
  <c r="G31" i="21"/>
  <c r="H31" i="21"/>
  <c r="I31" i="21"/>
  <c r="J31" i="21"/>
  <c r="K31" i="21"/>
  <c r="L31" i="21"/>
  <c r="M31" i="21"/>
  <c r="N31" i="21"/>
  <c r="O31" i="21"/>
  <c r="E32" i="21"/>
  <c r="F32" i="21"/>
  <c r="G32" i="21"/>
  <c r="H32" i="21"/>
  <c r="I32" i="21"/>
  <c r="J32" i="21"/>
  <c r="K32" i="21"/>
  <c r="L32" i="21"/>
  <c r="M32" i="21"/>
  <c r="N32" i="21"/>
  <c r="O32" i="21"/>
  <c r="E33" i="21"/>
  <c r="F33" i="21"/>
  <c r="G33" i="21"/>
  <c r="H33" i="21"/>
  <c r="I33" i="21"/>
  <c r="J33" i="21"/>
  <c r="K33" i="21"/>
  <c r="L33" i="21"/>
  <c r="M33" i="21"/>
  <c r="N33" i="21"/>
  <c r="O33" i="21"/>
  <c r="E34" i="21"/>
  <c r="F34" i="21"/>
  <c r="G34" i="21"/>
  <c r="H34" i="21"/>
  <c r="I34" i="21"/>
  <c r="J34" i="21"/>
  <c r="K34" i="21"/>
  <c r="L34" i="21"/>
  <c r="M34" i="21"/>
  <c r="N34" i="21"/>
  <c r="O34" i="21"/>
  <c r="E35" i="21"/>
  <c r="F35" i="21"/>
  <c r="G35" i="21"/>
  <c r="H35" i="21"/>
  <c r="I35" i="21"/>
  <c r="J35" i="21"/>
  <c r="K35" i="21"/>
  <c r="L35" i="21"/>
  <c r="M35" i="21"/>
  <c r="N35" i="21"/>
  <c r="O35" i="21"/>
  <c r="E36" i="21"/>
  <c r="F36" i="21"/>
  <c r="G36" i="21"/>
  <c r="H36" i="21"/>
  <c r="I36" i="21"/>
  <c r="J36" i="21"/>
  <c r="K36" i="21"/>
  <c r="L36" i="21"/>
  <c r="M36" i="21"/>
  <c r="N36" i="21"/>
  <c r="O36" i="21"/>
  <c r="E37" i="21"/>
  <c r="F37" i="21"/>
  <c r="G37" i="21"/>
  <c r="H37" i="21"/>
  <c r="I37" i="21"/>
  <c r="J37" i="21"/>
  <c r="K37" i="21"/>
  <c r="L37" i="21"/>
  <c r="M37" i="21"/>
  <c r="N37" i="21"/>
  <c r="O37" i="21"/>
  <c r="E38" i="21"/>
  <c r="F38" i="21"/>
  <c r="G38" i="21"/>
  <c r="H38" i="21"/>
  <c r="I38" i="21"/>
  <c r="J38" i="21"/>
  <c r="K38" i="21"/>
  <c r="L38" i="21"/>
  <c r="M38" i="21"/>
  <c r="N38" i="21"/>
  <c r="O38" i="21"/>
  <c r="E39" i="21"/>
  <c r="F39" i="21"/>
  <c r="G39" i="21"/>
  <c r="H39" i="21"/>
  <c r="I39" i="21"/>
  <c r="J39" i="21"/>
  <c r="K39" i="21"/>
  <c r="L39" i="21"/>
  <c r="M39" i="21"/>
  <c r="N39" i="21"/>
  <c r="O39" i="21"/>
  <c r="E40" i="21"/>
  <c r="G40" i="21"/>
  <c r="H40" i="21"/>
  <c r="I40" i="21"/>
  <c r="J40" i="21"/>
  <c r="K40" i="21"/>
  <c r="L40" i="21"/>
  <c r="M40" i="21"/>
  <c r="N40" i="21"/>
  <c r="O40" i="21"/>
  <c r="T250" i="21"/>
  <c r="S250" i="21"/>
  <c r="R250" i="21"/>
  <c r="Q250" i="21"/>
  <c r="D124" i="21"/>
  <c r="D103" i="21"/>
  <c r="D82" i="21"/>
  <c r="D61" i="21"/>
  <c r="D40" i="21"/>
  <c r="P333" i="21"/>
  <c r="P376" i="21"/>
  <c r="P207" i="21"/>
  <c r="P582" i="21"/>
  <c r="P419" i="21"/>
  <c r="P313" i="21"/>
  <c r="P292" i="21"/>
  <c r="P270" i="21"/>
  <c r="P250" i="21"/>
  <c r="P229" i="21"/>
  <c r="P519" i="21"/>
  <c r="P498" i="21"/>
  <c r="P477" i="21"/>
  <c r="P418" i="21"/>
  <c r="P455" i="21"/>
  <c r="P626" i="21"/>
  <c r="P354" i="21"/>
  <c r="P541" i="21"/>
  <c r="P562" i="21"/>
  <c r="P794" i="21"/>
  <c r="P773" i="21"/>
  <c r="P731" i="21"/>
  <c r="P858" i="21"/>
  <c r="P837" i="21"/>
  <c r="P815" i="21"/>
  <c r="D102" i="21"/>
  <c r="P688" i="21"/>
  <c r="P625" i="21"/>
  <c r="P312" i="21"/>
  <c r="P291" i="21"/>
  <c r="T249" i="21"/>
  <c r="S249" i="21"/>
  <c r="P249" i="21"/>
  <c r="P227" i="21"/>
  <c r="P228" i="21"/>
  <c r="P165" i="21"/>
  <c r="P375" i="21"/>
  <c r="P561" i="21"/>
  <c r="P540" i="21"/>
  <c r="R249" i="21"/>
  <c r="Q249" i="21"/>
  <c r="D39" i="21"/>
  <c r="D123" i="21"/>
  <c r="P352" i="21"/>
  <c r="P353" i="21"/>
  <c r="P751" i="21"/>
  <c r="P730" i="21"/>
  <c r="P709" i="21"/>
  <c r="P454" i="21"/>
  <c r="D81" i="21"/>
  <c r="P581" i="21"/>
  <c r="P602" i="21"/>
  <c r="D38" i="21"/>
  <c r="D59" i="21"/>
  <c r="D122" i="21"/>
  <c r="D101" i="21"/>
  <c r="D80" i="21"/>
  <c r="P206" i="21"/>
  <c r="P311" i="21"/>
  <c r="P290" i="21"/>
  <c r="P248" i="21"/>
  <c r="Q248" i="21"/>
  <c r="R248" i="21"/>
  <c r="S248" i="21"/>
  <c r="T248" i="21"/>
  <c r="P331" i="21"/>
  <c r="P332" i="21"/>
  <c r="P374" i="21"/>
  <c r="P417" i="21"/>
  <c r="P476" i="21"/>
  <c r="P497" i="21"/>
  <c r="P518" i="21"/>
  <c r="P560" i="21"/>
  <c r="P539" i="21"/>
  <c r="P624" i="21"/>
  <c r="P645" i="21"/>
  <c r="P687" i="21"/>
  <c r="P793" i="21"/>
  <c r="P857" i="21"/>
  <c r="P836" i="21"/>
  <c r="P814" i="21"/>
  <c r="P771" i="21"/>
  <c r="P770" i="21"/>
  <c r="P769" i="21"/>
  <c r="P768" i="21"/>
  <c r="P767" i="21"/>
  <c r="P766" i="21"/>
  <c r="P765" i="21"/>
  <c r="P764" i="21"/>
  <c r="P763" i="21"/>
  <c r="P762" i="21"/>
  <c r="P761" i="21"/>
  <c r="P164" i="21"/>
  <c r="P163" i="21"/>
  <c r="P162" i="21"/>
  <c r="P161" i="21"/>
  <c r="P160" i="21"/>
  <c r="P159" i="21"/>
  <c r="P158" i="21"/>
  <c r="P157" i="21"/>
  <c r="P156" i="21"/>
  <c r="P155" i="21"/>
  <c r="P154" i="21"/>
  <c r="P153" i="21"/>
  <c r="P453" i="21"/>
  <c r="P310" i="21"/>
  <c r="P289" i="21"/>
  <c r="P268" i="21"/>
  <c r="P247" i="21"/>
  <c r="Q247" i="21"/>
  <c r="R247" i="21"/>
  <c r="S247" i="21"/>
  <c r="T247" i="21"/>
  <c r="P226" i="21"/>
  <c r="P517" i="21"/>
  <c r="P496" i="21"/>
  <c r="P538" i="21"/>
  <c r="P559" i="21"/>
  <c r="P475" i="21"/>
  <c r="D121" i="21"/>
  <c r="D100" i="21"/>
  <c r="D79" i="21"/>
  <c r="D58" i="21"/>
  <c r="D37" i="21"/>
  <c r="P750" i="21"/>
  <c r="P729" i="21"/>
  <c r="P708" i="21"/>
  <c r="P205" i="21"/>
  <c r="S184" i="21"/>
  <c r="P184" i="21"/>
  <c r="Q184" i="21"/>
  <c r="R184" i="21"/>
  <c r="T184" i="21"/>
  <c r="P183" i="21"/>
  <c r="P686" i="21"/>
  <c r="P644" i="21"/>
  <c r="P623" i="21"/>
  <c r="P373" i="21"/>
  <c r="E439" i="21"/>
  <c r="F439" i="21"/>
  <c r="G439" i="21"/>
  <c r="H439" i="21"/>
  <c r="I439" i="21"/>
  <c r="J439" i="21"/>
  <c r="K439" i="21"/>
  <c r="L439" i="21"/>
  <c r="M439" i="21"/>
  <c r="N439" i="21"/>
  <c r="O439" i="21"/>
  <c r="D439" i="21"/>
  <c r="P601" i="21"/>
  <c r="P580" i="21"/>
  <c r="P792" i="21"/>
  <c r="P772" i="21"/>
  <c r="P856" i="21"/>
  <c r="P835" i="21"/>
  <c r="P813" i="21"/>
  <c r="P437" i="21"/>
  <c r="Q437" i="21"/>
  <c r="R437" i="21"/>
  <c r="S437" i="21"/>
  <c r="T437" i="21"/>
  <c r="P416" i="21"/>
  <c r="P855" i="21"/>
  <c r="P854" i="21"/>
  <c r="P853" i="21"/>
  <c r="P852" i="21"/>
  <c r="P851" i="21"/>
  <c r="P850" i="21"/>
  <c r="P849" i="21"/>
  <c r="P848" i="21"/>
  <c r="P847" i="21"/>
  <c r="P846" i="21"/>
  <c r="P845" i="21"/>
  <c r="P834" i="21"/>
  <c r="P833" i="21"/>
  <c r="P832" i="21"/>
  <c r="P831" i="21"/>
  <c r="P830" i="21"/>
  <c r="P829" i="21"/>
  <c r="P828" i="21"/>
  <c r="P827" i="21"/>
  <c r="P826" i="21"/>
  <c r="P825" i="21"/>
  <c r="P824" i="21"/>
  <c r="P812" i="21"/>
  <c r="P811" i="21"/>
  <c r="P810" i="21"/>
  <c r="P809" i="21"/>
  <c r="P808" i="21"/>
  <c r="P807" i="21"/>
  <c r="P806" i="21"/>
  <c r="P805" i="21"/>
  <c r="P804" i="21"/>
  <c r="P803" i="21"/>
  <c r="P802" i="21"/>
  <c r="P791" i="21"/>
  <c r="P790" i="21"/>
  <c r="P789" i="21"/>
  <c r="P788" i="21"/>
  <c r="P787" i="21"/>
  <c r="P786" i="21"/>
  <c r="P785" i="21"/>
  <c r="P784" i="21"/>
  <c r="P783" i="21"/>
  <c r="P782" i="21"/>
  <c r="P781" i="21"/>
  <c r="P749" i="21"/>
  <c r="P748" i="21"/>
  <c r="P747" i="21"/>
  <c r="P746" i="21"/>
  <c r="P745" i="21"/>
  <c r="P744" i="21"/>
  <c r="P743" i="21"/>
  <c r="P742" i="21"/>
  <c r="P741" i="21"/>
  <c r="P740" i="21"/>
  <c r="P739" i="21"/>
  <c r="P728" i="21"/>
  <c r="P727" i="21"/>
  <c r="P726" i="21"/>
  <c r="P725" i="21"/>
  <c r="P724" i="21"/>
  <c r="P723" i="21"/>
  <c r="P722" i="21"/>
  <c r="P721" i="21"/>
  <c r="P720" i="21"/>
  <c r="P719" i="21"/>
  <c r="P718" i="21"/>
  <c r="P707" i="21"/>
  <c r="P706" i="21"/>
  <c r="P705" i="21"/>
  <c r="P704" i="21"/>
  <c r="P703" i="21"/>
  <c r="P702" i="21"/>
  <c r="P701" i="21"/>
  <c r="P700" i="21"/>
  <c r="P699" i="21"/>
  <c r="P698" i="21"/>
  <c r="P697" i="21"/>
  <c r="P685" i="21"/>
  <c r="P684" i="21"/>
  <c r="P683" i="21"/>
  <c r="P682" i="21"/>
  <c r="P681" i="21"/>
  <c r="P680" i="21"/>
  <c r="P679" i="21"/>
  <c r="P678" i="21"/>
  <c r="P677" i="21"/>
  <c r="P676" i="21"/>
  <c r="P675" i="21"/>
  <c r="P664" i="21"/>
  <c r="P663" i="21"/>
  <c r="P662" i="21"/>
  <c r="P661" i="21"/>
  <c r="P660" i="21"/>
  <c r="P659" i="21"/>
  <c r="P658" i="21"/>
  <c r="P657" i="21"/>
  <c r="P656" i="21"/>
  <c r="P655" i="21"/>
  <c r="P654" i="21"/>
  <c r="P643" i="21"/>
  <c r="P642" i="21"/>
  <c r="P641" i="21"/>
  <c r="P640" i="21"/>
  <c r="P639" i="21"/>
  <c r="P638" i="21"/>
  <c r="P637" i="21"/>
  <c r="P636" i="21"/>
  <c r="P635" i="21"/>
  <c r="P634" i="21"/>
  <c r="P633" i="21"/>
  <c r="P622" i="21"/>
  <c r="P621" i="21"/>
  <c r="P620" i="21"/>
  <c r="P619" i="21"/>
  <c r="P618" i="21"/>
  <c r="P617" i="21"/>
  <c r="P616" i="21"/>
  <c r="P615" i="21"/>
  <c r="P614" i="21"/>
  <c r="P613" i="21"/>
  <c r="P612" i="21"/>
  <c r="P600" i="21"/>
  <c r="P599" i="21"/>
  <c r="P598" i="21"/>
  <c r="P597" i="21"/>
  <c r="P596" i="21"/>
  <c r="P595" i="21"/>
  <c r="P594" i="21"/>
  <c r="P593" i="21"/>
  <c r="P592" i="21"/>
  <c r="P591" i="21"/>
  <c r="P590" i="21"/>
  <c r="P579" i="21"/>
  <c r="P578" i="21"/>
  <c r="P577" i="21"/>
  <c r="P576" i="21"/>
  <c r="P575" i="21"/>
  <c r="P574" i="21"/>
  <c r="P573" i="21"/>
  <c r="P572" i="21"/>
  <c r="P571" i="21"/>
  <c r="P570" i="21"/>
  <c r="P569" i="21"/>
  <c r="P558" i="21"/>
  <c r="P557" i="21"/>
  <c r="P556" i="21"/>
  <c r="P555" i="21"/>
  <c r="P554" i="21"/>
  <c r="P553" i="21"/>
  <c r="P552" i="21"/>
  <c r="P551" i="21"/>
  <c r="P550" i="21"/>
  <c r="P549" i="21"/>
  <c r="P548" i="21"/>
  <c r="P537" i="21"/>
  <c r="P536" i="21"/>
  <c r="P535" i="21"/>
  <c r="P534" i="21"/>
  <c r="P533" i="21"/>
  <c r="P532" i="21"/>
  <c r="P531" i="21"/>
  <c r="P530" i="21"/>
  <c r="P529" i="21"/>
  <c r="P528" i="21"/>
  <c r="P527" i="21"/>
  <c r="P516" i="21"/>
  <c r="P515" i="21"/>
  <c r="P514" i="21"/>
  <c r="P513" i="21"/>
  <c r="P512" i="21"/>
  <c r="P511" i="21"/>
  <c r="P510" i="21"/>
  <c r="P509" i="21"/>
  <c r="P508" i="21"/>
  <c r="P507" i="21"/>
  <c r="P506" i="21"/>
  <c r="P495" i="21"/>
  <c r="P494" i="21"/>
  <c r="P493" i="21"/>
  <c r="P492" i="21"/>
  <c r="P491" i="21"/>
  <c r="P490" i="21"/>
  <c r="P489" i="21"/>
  <c r="P488" i="21"/>
  <c r="P487" i="21"/>
  <c r="P486" i="21"/>
  <c r="P485" i="21"/>
  <c r="P474" i="21"/>
  <c r="P473" i="21"/>
  <c r="P472" i="21"/>
  <c r="P471" i="21"/>
  <c r="P470" i="21"/>
  <c r="P469" i="21"/>
  <c r="P468" i="21"/>
  <c r="P467" i="21"/>
  <c r="P466" i="21"/>
  <c r="P465" i="21"/>
  <c r="P464" i="21"/>
  <c r="P452" i="21"/>
  <c r="P451" i="21"/>
  <c r="P450" i="21"/>
  <c r="P449" i="21"/>
  <c r="P448" i="21"/>
  <c r="P447" i="21"/>
  <c r="P446" i="21"/>
  <c r="P445" i="21"/>
  <c r="P444" i="21"/>
  <c r="P443" i="21"/>
  <c r="P442" i="21"/>
  <c r="T436" i="21"/>
  <c r="S436" i="21"/>
  <c r="R436" i="21"/>
  <c r="Q436" i="21"/>
  <c r="P436" i="21"/>
  <c r="T435" i="21"/>
  <c r="S435" i="21"/>
  <c r="R435" i="21"/>
  <c r="Q435" i="21"/>
  <c r="P435" i="21"/>
  <c r="T434" i="21"/>
  <c r="S434" i="21"/>
  <c r="R434" i="21"/>
  <c r="Q434" i="21"/>
  <c r="P434" i="21"/>
  <c r="T433" i="21"/>
  <c r="S433" i="21"/>
  <c r="R433" i="21"/>
  <c r="Q433" i="21"/>
  <c r="P433" i="21"/>
  <c r="T432" i="21"/>
  <c r="S432" i="21"/>
  <c r="R432" i="21"/>
  <c r="Q432" i="21"/>
  <c r="P432" i="21"/>
  <c r="T431" i="21"/>
  <c r="S431" i="21"/>
  <c r="R431" i="21"/>
  <c r="Q431" i="21"/>
  <c r="P431" i="21"/>
  <c r="T430" i="21"/>
  <c r="S430" i="21"/>
  <c r="R430" i="21"/>
  <c r="Q430" i="21"/>
  <c r="P430" i="21"/>
  <c r="T429" i="21"/>
  <c r="S429" i="21"/>
  <c r="R429" i="21"/>
  <c r="Q429" i="21"/>
  <c r="P429" i="21"/>
  <c r="T428" i="21"/>
  <c r="S428" i="21"/>
  <c r="R428" i="21"/>
  <c r="Q428" i="21"/>
  <c r="P428" i="21"/>
  <c r="T427" i="21"/>
  <c r="S427" i="21"/>
  <c r="R427" i="21"/>
  <c r="Q427" i="21"/>
  <c r="P427" i="21"/>
  <c r="T426" i="21"/>
  <c r="S426" i="21"/>
  <c r="R426" i="21"/>
  <c r="Q426" i="21"/>
  <c r="P426" i="21"/>
  <c r="P415" i="21"/>
  <c r="P414" i="21"/>
  <c r="P413" i="21"/>
  <c r="P372" i="21"/>
  <c r="P371" i="21"/>
  <c r="P370" i="21"/>
  <c r="P369" i="21"/>
  <c r="P368" i="21"/>
  <c r="P367" i="21"/>
  <c r="P366" i="21"/>
  <c r="P365" i="21"/>
  <c r="P364" i="21"/>
  <c r="P363" i="21"/>
  <c r="P362" i="21"/>
  <c r="P351" i="21"/>
  <c r="P350" i="21"/>
  <c r="P349" i="21"/>
  <c r="P348" i="21"/>
  <c r="P347" i="21"/>
  <c r="P346" i="21"/>
  <c r="P345" i="21"/>
  <c r="P344" i="21"/>
  <c r="P343" i="21"/>
  <c r="P342" i="21"/>
  <c r="P341" i="21"/>
  <c r="P330" i="21"/>
  <c r="P329" i="21"/>
  <c r="P328" i="21"/>
  <c r="P327" i="21"/>
  <c r="P326" i="21"/>
  <c r="P325" i="21"/>
  <c r="P324" i="21"/>
  <c r="P323" i="21"/>
  <c r="P322" i="21"/>
  <c r="P321" i="21"/>
  <c r="P320" i="21"/>
  <c r="P309" i="21"/>
  <c r="P308" i="21"/>
  <c r="P307" i="21"/>
  <c r="P306" i="21"/>
  <c r="P305" i="21"/>
  <c r="P304" i="21"/>
  <c r="P303" i="21"/>
  <c r="P302" i="21"/>
  <c r="P301" i="21"/>
  <c r="P300" i="21"/>
  <c r="P299" i="21"/>
  <c r="P288" i="21"/>
  <c r="P287" i="21"/>
  <c r="P286" i="21"/>
  <c r="P285" i="21"/>
  <c r="P284" i="21"/>
  <c r="P283" i="21"/>
  <c r="P282" i="21"/>
  <c r="P281" i="21"/>
  <c r="P280" i="21"/>
  <c r="P279" i="21"/>
  <c r="P278" i="21"/>
  <c r="P267" i="21"/>
  <c r="P266" i="21"/>
  <c r="P265" i="21"/>
  <c r="P264" i="21"/>
  <c r="P263" i="21"/>
  <c r="P262" i="21"/>
  <c r="P261" i="21"/>
  <c r="P260" i="21"/>
  <c r="P259" i="21"/>
  <c r="P258" i="21"/>
  <c r="T257" i="21"/>
  <c r="S257" i="21"/>
  <c r="R257" i="21"/>
  <c r="Q257" i="21"/>
  <c r="P257" i="21"/>
  <c r="T246" i="21"/>
  <c r="S246" i="21"/>
  <c r="R246" i="21"/>
  <c r="Q246" i="21"/>
  <c r="P246" i="21"/>
  <c r="T245" i="21"/>
  <c r="S245" i="21"/>
  <c r="R245" i="21"/>
  <c r="Q245" i="21"/>
  <c r="P245" i="21"/>
  <c r="T244" i="21"/>
  <c r="S244" i="21"/>
  <c r="R244" i="21"/>
  <c r="Q244" i="21"/>
  <c r="P244" i="21"/>
  <c r="T243" i="21"/>
  <c r="S243" i="21"/>
  <c r="R243" i="21"/>
  <c r="Q243" i="21"/>
  <c r="P243" i="21"/>
  <c r="T242" i="21"/>
  <c r="S242" i="21"/>
  <c r="R242" i="21"/>
  <c r="Q242" i="21"/>
  <c r="P242" i="21"/>
  <c r="T241" i="21"/>
  <c r="S241" i="21"/>
  <c r="R241" i="21"/>
  <c r="Q241" i="21"/>
  <c r="P241" i="21"/>
  <c r="T240" i="21"/>
  <c r="S240" i="21"/>
  <c r="R240" i="21"/>
  <c r="Q240" i="21"/>
  <c r="P240" i="21"/>
  <c r="T239" i="21"/>
  <c r="S239" i="21"/>
  <c r="R239" i="21"/>
  <c r="Q239" i="21"/>
  <c r="P239" i="21"/>
  <c r="T238" i="21"/>
  <c r="S238" i="21"/>
  <c r="R238" i="21"/>
  <c r="Q238" i="21"/>
  <c r="P238" i="21"/>
  <c r="T237" i="21"/>
  <c r="S237" i="21"/>
  <c r="R237" i="21"/>
  <c r="Q237" i="21"/>
  <c r="P237" i="21"/>
  <c r="T236" i="21"/>
  <c r="S236" i="21"/>
  <c r="R236" i="21"/>
  <c r="Q236" i="21"/>
  <c r="P236" i="21"/>
  <c r="P225" i="21"/>
  <c r="P224" i="21"/>
  <c r="P223" i="21"/>
  <c r="P222" i="21"/>
  <c r="P221" i="21"/>
  <c r="P220" i="21"/>
  <c r="P219" i="21"/>
  <c r="P218" i="21"/>
  <c r="P217" i="21"/>
  <c r="P216" i="21"/>
  <c r="T215" i="21"/>
  <c r="S215" i="21"/>
  <c r="R215" i="21"/>
  <c r="P215" i="21"/>
  <c r="P204" i="21"/>
  <c r="P203" i="21"/>
  <c r="P202" i="21"/>
  <c r="P201" i="21"/>
  <c r="P200" i="21"/>
  <c r="P199" i="21"/>
  <c r="P198" i="21"/>
  <c r="P197" i="21"/>
  <c r="P196" i="21"/>
  <c r="P195" i="21"/>
  <c r="P194" i="21"/>
  <c r="P182" i="21"/>
  <c r="P181" i="21"/>
  <c r="P180" i="21"/>
  <c r="P179" i="21"/>
  <c r="P178" i="21"/>
  <c r="P177" i="21"/>
  <c r="P176" i="21"/>
  <c r="P175" i="21"/>
  <c r="P174" i="21"/>
  <c r="P173" i="21"/>
  <c r="D120" i="21"/>
  <c r="D119" i="21"/>
  <c r="D118" i="21"/>
  <c r="D117" i="21"/>
  <c r="D116" i="21"/>
  <c r="D115" i="21"/>
  <c r="D114" i="21"/>
  <c r="D113" i="21"/>
  <c r="D112" i="21"/>
  <c r="D111" i="21"/>
  <c r="D110" i="21"/>
  <c r="D99" i="21"/>
  <c r="D98" i="21"/>
  <c r="D97" i="21"/>
  <c r="D96" i="21"/>
  <c r="D95" i="21"/>
  <c r="D94" i="21"/>
  <c r="D93" i="21"/>
  <c r="D92" i="21"/>
  <c r="D91" i="21"/>
  <c r="D90" i="21"/>
  <c r="D89" i="21"/>
  <c r="D78" i="21"/>
  <c r="D77" i="21"/>
  <c r="D76" i="21"/>
  <c r="D75" i="21"/>
  <c r="D74" i="21"/>
  <c r="D73" i="21"/>
  <c r="D72" i="21"/>
  <c r="D71" i="21"/>
  <c r="D70" i="21"/>
  <c r="D69" i="21"/>
  <c r="D68" i="21"/>
  <c r="D57" i="21"/>
  <c r="D56" i="21"/>
  <c r="D55" i="21"/>
  <c r="D54" i="21"/>
  <c r="D53" i="21"/>
  <c r="D52" i="21"/>
  <c r="D51" i="21"/>
  <c r="D50" i="21"/>
  <c r="D49" i="21"/>
  <c r="D48" i="21"/>
  <c r="D47" i="21"/>
  <c r="D36" i="21"/>
  <c r="D35" i="21"/>
  <c r="D14" i="21" s="1"/>
  <c r="D34" i="21"/>
  <c r="D33" i="21"/>
  <c r="D32" i="21"/>
  <c r="D31" i="21"/>
  <c r="D10" i="21" s="1"/>
  <c r="D30" i="21"/>
  <c r="D29" i="21"/>
  <c r="D28" i="21"/>
  <c r="D27" i="21"/>
  <c r="D6" i="21" s="1"/>
  <c r="D26" i="21"/>
  <c r="D11" i="21" l="1"/>
  <c r="D15" i="21"/>
  <c r="D17" i="21"/>
  <c r="D7" i="21"/>
  <c r="D8" i="21"/>
  <c r="D12" i="21"/>
  <c r="D19" i="21"/>
  <c r="D9" i="21"/>
  <c r="D13" i="21"/>
  <c r="D16" i="21"/>
  <c r="D18" i="21"/>
  <c r="O13" i="21"/>
  <c r="L10" i="21"/>
  <c r="F15" i="21"/>
  <c r="M14" i="21"/>
  <c r="L13" i="21"/>
  <c r="K12" i="21"/>
  <c r="J11" i="21"/>
  <c r="F7" i="21"/>
  <c r="E6" i="21"/>
  <c r="L5" i="21"/>
  <c r="F10" i="21"/>
  <c r="M9" i="21"/>
  <c r="E9" i="21"/>
  <c r="K7" i="21"/>
  <c r="E5" i="21"/>
  <c r="J13" i="21"/>
  <c r="M12" i="21"/>
  <c r="L11" i="21"/>
  <c r="H11" i="21"/>
  <c r="K10" i="21"/>
  <c r="I8" i="21"/>
  <c r="G6" i="21"/>
  <c r="P137" i="21"/>
  <c r="L15" i="21"/>
  <c r="F13" i="21"/>
  <c r="I12" i="21"/>
  <c r="O10" i="21"/>
  <c r="J9" i="21"/>
  <c r="M8" i="21"/>
  <c r="L7" i="21"/>
  <c r="K15" i="21"/>
  <c r="N14" i="21"/>
  <c r="F14" i="21"/>
  <c r="E13" i="21"/>
  <c r="P145" i="21"/>
  <c r="P439" i="21"/>
  <c r="T439" i="21"/>
  <c r="O6" i="21"/>
  <c r="J5" i="21"/>
  <c r="J7" i="21"/>
  <c r="P48" i="21"/>
  <c r="H19" i="21"/>
  <c r="N5" i="21"/>
  <c r="P37" i="21"/>
  <c r="P47" i="21"/>
  <c r="O5" i="21"/>
  <c r="O14" i="21"/>
  <c r="R439" i="21"/>
  <c r="N9" i="21"/>
  <c r="E15" i="21"/>
  <c r="G13" i="21"/>
  <c r="N12" i="21"/>
  <c r="E11" i="21"/>
  <c r="H10" i="21"/>
  <c r="F8" i="21"/>
  <c r="I7" i="21"/>
  <c r="E7" i="21"/>
  <c r="N15" i="21"/>
  <c r="K8" i="21"/>
  <c r="N7" i="21"/>
  <c r="P139" i="21"/>
  <c r="P138" i="21"/>
  <c r="P136" i="21"/>
  <c r="P135" i="21"/>
  <c r="P132" i="21"/>
  <c r="P131" i="21"/>
  <c r="P51" i="21"/>
  <c r="F5" i="21"/>
  <c r="Q439" i="21"/>
  <c r="P34" i="21"/>
  <c r="P56" i="21"/>
  <c r="P110" i="21"/>
  <c r="P55" i="21"/>
  <c r="G14" i="21"/>
  <c r="N13" i="21"/>
  <c r="P57" i="21"/>
  <c r="F9" i="21"/>
  <c r="K14" i="21"/>
  <c r="H15" i="21"/>
  <c r="P26" i="21"/>
  <c r="P52" i="21"/>
  <c r="P73" i="21"/>
  <c r="H7" i="21"/>
  <c r="K6" i="21"/>
  <c r="E12" i="21"/>
  <c r="P141" i="21"/>
  <c r="N11" i="21"/>
  <c r="G10" i="21"/>
  <c r="P50" i="21"/>
  <c r="P54" i="21"/>
  <c r="P40" i="21"/>
  <c r="N17" i="21"/>
  <c r="J17" i="21"/>
  <c r="F17" i="21"/>
  <c r="M16" i="21"/>
  <c r="I16" i="21"/>
  <c r="E16" i="21"/>
  <c r="E8" i="21"/>
  <c r="P144" i="21"/>
  <c r="L19" i="21"/>
  <c r="S439" i="21"/>
  <c r="P123" i="21"/>
  <c r="G17" i="21"/>
  <c r="J16" i="21"/>
  <c r="P77" i="21"/>
  <c r="M11" i="21"/>
  <c r="G9" i="21"/>
  <c r="J8" i="21"/>
  <c r="H6" i="21"/>
  <c r="P69" i="21"/>
  <c r="G5" i="21"/>
  <c r="H17" i="21"/>
  <c r="I14" i="21"/>
  <c r="H13" i="21"/>
  <c r="F11" i="21"/>
  <c r="P95" i="21"/>
  <c r="H9" i="21"/>
  <c r="M6" i="21"/>
  <c r="J14" i="21"/>
  <c r="P119" i="21"/>
  <c r="M13" i="21"/>
  <c r="H12" i="21"/>
  <c r="P117" i="21"/>
  <c r="G11" i="21"/>
  <c r="L8" i="21"/>
  <c r="O7" i="21"/>
  <c r="P134" i="21"/>
  <c r="P114" i="21"/>
  <c r="I9" i="21"/>
  <c r="L9" i="21"/>
  <c r="P116" i="21"/>
  <c r="P118" i="21"/>
  <c r="K17" i="21"/>
  <c r="P79" i="21"/>
  <c r="F16" i="21"/>
  <c r="I15" i="21"/>
  <c r="K13" i="21"/>
  <c r="J12" i="21"/>
  <c r="I11" i="21"/>
  <c r="O9" i="21"/>
  <c r="M7" i="21"/>
  <c r="L6" i="21"/>
  <c r="K5" i="21"/>
  <c r="P103" i="21"/>
  <c r="L17" i="21"/>
  <c r="K16" i="21"/>
  <c r="O12" i="21"/>
  <c r="O8" i="21"/>
  <c r="O15" i="21"/>
  <c r="G15" i="21"/>
  <c r="P120" i="21"/>
  <c r="L12" i="21"/>
  <c r="K11" i="21"/>
  <c r="J10" i="21"/>
  <c r="H8" i="21"/>
  <c r="P111" i="21"/>
  <c r="F6" i="21"/>
  <c r="E10" i="21"/>
  <c r="M18" i="21"/>
  <c r="I18" i="21"/>
  <c r="E18" i="21"/>
  <c r="O17" i="21"/>
  <c r="N16" i="21"/>
  <c r="M15" i="21"/>
  <c r="L14" i="21"/>
  <c r="F12" i="21"/>
  <c r="P75" i="21"/>
  <c r="K9" i="21"/>
  <c r="N8" i="21"/>
  <c r="P102" i="21"/>
  <c r="O16" i="21"/>
  <c r="P100" i="21"/>
  <c r="G16" i="21"/>
  <c r="P98" i="21"/>
  <c r="E14" i="21"/>
  <c r="G12" i="21"/>
  <c r="I10" i="21"/>
  <c r="H5" i="21"/>
  <c r="F18" i="21"/>
  <c r="I17" i="21"/>
  <c r="O11" i="21"/>
  <c r="N10" i="21"/>
  <c r="G7" i="21"/>
  <c r="P112" i="21"/>
  <c r="N6" i="21"/>
  <c r="M5" i="21"/>
  <c r="J6" i="21"/>
  <c r="P91" i="21"/>
  <c r="G8" i="21"/>
  <c r="M10" i="21"/>
  <c r="J15" i="21"/>
  <c r="I6" i="21"/>
  <c r="H14" i="21"/>
  <c r="P28" i="21"/>
  <c r="P32" i="21"/>
  <c r="P36" i="21"/>
  <c r="P68" i="21"/>
  <c r="P72" i="21"/>
  <c r="P76" i="21"/>
  <c r="P90" i="21"/>
  <c r="P94" i="21"/>
  <c r="I5" i="21"/>
  <c r="P142" i="21"/>
  <c r="P140" i="21"/>
  <c r="P70" i="21"/>
  <c r="P78" i="21"/>
  <c r="P96" i="21"/>
  <c r="P30" i="21"/>
  <c r="P92" i="21"/>
  <c r="P74" i="21"/>
  <c r="P133" i="21"/>
  <c r="I19" i="21"/>
  <c r="M17" i="21"/>
  <c r="E17" i="21"/>
  <c r="P59" i="21"/>
  <c r="L16" i="21"/>
  <c r="H16" i="21"/>
  <c r="I13" i="21"/>
  <c r="P58" i="21"/>
  <c r="P27" i="21"/>
  <c r="P31" i="21"/>
  <c r="P35" i="21"/>
  <c r="P49" i="21"/>
  <c r="P71" i="21"/>
  <c r="P89" i="21"/>
  <c r="L18" i="21"/>
  <c r="P124" i="21"/>
  <c r="O18" i="21"/>
  <c r="P29" i="21"/>
  <c r="P33" i="21"/>
  <c r="P99" i="21"/>
  <c r="J18" i="21"/>
  <c r="P143" i="21"/>
  <c r="P39" i="21"/>
  <c r="P82" i="21"/>
  <c r="P81" i="21"/>
  <c r="G18" i="21"/>
  <c r="P115" i="21"/>
  <c r="P113" i="21"/>
  <c r="D5" i="21"/>
  <c r="P101" i="21"/>
  <c r="P122" i="21"/>
  <c r="H18" i="21"/>
  <c r="N18" i="21"/>
  <c r="M19" i="21"/>
  <c r="P93" i="21"/>
  <c r="P121" i="21"/>
  <c r="K18" i="21"/>
  <c r="P97" i="21"/>
  <c r="P53" i="21"/>
  <c r="P38" i="21"/>
  <c r="P80" i="21"/>
  <c r="G19" i="21"/>
  <c r="E19" i="21"/>
  <c r="J19" i="21"/>
  <c r="F19" i="21"/>
  <c r="N19" i="21"/>
  <c r="K19" i="21"/>
  <c r="P61" i="21"/>
  <c r="O19" i="21"/>
  <c r="P19" i="21" l="1"/>
  <c r="P16" i="21"/>
  <c r="P12" i="21"/>
  <c r="P11" i="21"/>
  <c r="P15" i="21"/>
  <c r="P7" i="21"/>
  <c r="P13" i="21"/>
  <c r="P17" i="21"/>
  <c r="P9" i="21"/>
  <c r="P8" i="21"/>
  <c r="P10" i="21"/>
  <c r="P5" i="21"/>
  <c r="P6" i="21"/>
  <c r="P14" i="21"/>
  <c r="P18" i="21"/>
</calcChain>
</file>

<file path=xl/sharedStrings.xml><?xml version="1.0" encoding="utf-8"?>
<sst xmlns="http://schemas.openxmlformats.org/spreadsheetml/2006/main" count="1553" uniqueCount="101">
  <si>
    <t>年度</t>
    <rPh sb="0" eb="2">
      <t>ネンド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</si>
  <si>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</si>
  <si>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</si>
  <si>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</si>
  <si>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</si>
  <si>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</si>
  <si>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</si>
  <si>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</si>
  <si>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</si>
  <si>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</si>
  <si>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</si>
  <si>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</si>
  <si>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</si>
  <si>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平成２１年度</t>
    <rPh sb="0" eb="2">
      <t>ヘイセイ</t>
    </rPh>
    <rPh sb="4" eb="6">
      <t>ネンド</t>
    </rPh>
    <phoneticPr fontId="2"/>
  </si>
  <si>
    <t>【道央圏域】</t>
    <rPh sb="1" eb="3">
      <t>ドウオウ</t>
    </rPh>
    <rPh sb="3" eb="5">
      <t>ケンイキ</t>
    </rPh>
    <phoneticPr fontId="2"/>
  </si>
  <si>
    <t>【道南圏域】</t>
    <rPh sb="1" eb="3">
      <t>ドウナン</t>
    </rPh>
    <rPh sb="3" eb="5">
      <t>ケンイキ</t>
    </rPh>
    <phoneticPr fontId="2"/>
  </si>
  <si>
    <t>【道北圏域】</t>
    <rPh sb="1" eb="3">
      <t>ドウホク</t>
    </rPh>
    <rPh sb="3" eb="5">
      <t>ケンイキ</t>
    </rPh>
    <phoneticPr fontId="2"/>
  </si>
  <si>
    <t>【オホーツク圏域】</t>
    <rPh sb="6" eb="8">
      <t>ケンイキ</t>
    </rPh>
    <phoneticPr fontId="2"/>
  </si>
  <si>
    <t>【十勝圏域】</t>
    <rPh sb="1" eb="3">
      <t>トカチ</t>
    </rPh>
    <rPh sb="3" eb="5">
      <t>ケンイキ</t>
    </rPh>
    <phoneticPr fontId="2"/>
  </si>
  <si>
    <t>【釧路・根室圏域】</t>
    <rPh sb="1" eb="3">
      <t>クシロ</t>
    </rPh>
    <rPh sb="4" eb="6">
      <t>ネムロ</t>
    </rPh>
    <rPh sb="6" eb="8">
      <t>ケンイキ</t>
    </rPh>
    <phoneticPr fontId="2"/>
  </si>
  <si>
    <t>（単位：人）</t>
    <rPh sb="1" eb="3">
      <t>タンイ</t>
    </rPh>
    <rPh sb="4" eb="5">
      <t>ニン</t>
    </rPh>
    <phoneticPr fontId="2"/>
  </si>
  <si>
    <t>年度計</t>
    <rPh sb="0" eb="2">
      <t>ネンド</t>
    </rPh>
    <rPh sb="2" eb="3">
      <t>ケイ</t>
    </rPh>
    <phoneticPr fontId="2"/>
  </si>
  <si>
    <t>4～6月</t>
    <rPh sb="3" eb="4">
      <t>ガツ</t>
    </rPh>
    <phoneticPr fontId="2"/>
  </si>
  <si>
    <t>7～9月</t>
    <rPh sb="3" eb="4">
      <t>ガツ</t>
    </rPh>
    <phoneticPr fontId="2"/>
  </si>
  <si>
    <t>10～12月</t>
    <rPh sb="5" eb="6">
      <t>ガツ</t>
    </rPh>
    <phoneticPr fontId="2"/>
  </si>
  <si>
    <t>1～3月</t>
    <rPh sb="3" eb="4">
      <t>ガツ</t>
    </rPh>
    <phoneticPr fontId="2"/>
  </si>
  <si>
    <t>平成２２年度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</si>
  <si>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</si>
  <si>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</si>
  <si>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</si>
  <si>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</si>
  <si>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平成２６年度</t>
    <rPh sb="0" eb="2">
      <t>ヘイセイ</t>
    </rPh>
    <rPh sb="4" eb="6">
      <t>ネンド</t>
    </rPh>
    <phoneticPr fontId="2"/>
  </si>
  <si>
    <t>＊</t>
    <phoneticPr fontId="2"/>
  </si>
  <si>
    <r>
      <t>「</t>
    </r>
    <r>
      <rPr>
        <sz val="12"/>
        <rFont val="ＭＳ Ｐゴシック"/>
        <family val="3"/>
        <charset val="128"/>
      </rPr>
      <t>＊</t>
    </r>
    <r>
      <rPr>
        <sz val="11"/>
        <rFont val="ＭＳ Ｐゴシック"/>
        <family val="3"/>
        <charset val="128"/>
      </rPr>
      <t>」は、平成２６年度からの追加調査地点である。</t>
    </r>
    <rPh sb="5" eb="7">
      <t>ヘイセイ</t>
    </rPh>
    <rPh sb="9" eb="11">
      <t>ネンド</t>
    </rPh>
    <rPh sb="14" eb="16">
      <t>ツイカ</t>
    </rPh>
    <rPh sb="16" eb="18">
      <t>チョウサ</t>
    </rPh>
    <rPh sb="18" eb="20">
      <t>チテン</t>
    </rPh>
    <phoneticPr fontId="2"/>
  </si>
  <si>
    <t>平成２７年度</t>
    <rPh sb="0" eb="2">
      <t>ヘイセイ</t>
    </rPh>
    <rPh sb="4" eb="6">
      <t>ネンド</t>
    </rPh>
    <phoneticPr fontId="2"/>
  </si>
  <si>
    <t>平成２８年度</t>
    <rPh sb="0" eb="2">
      <t>ヘイセイ</t>
    </rPh>
    <rPh sb="4" eb="6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</si>
  <si>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</si>
  <si>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</si>
  <si>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</si>
  <si>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</si>
  <si>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</si>
  <si>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</si>
  <si>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</si>
  <si>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－</t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</si>
  <si>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</si>
  <si>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R2/R1</t>
    <phoneticPr fontId="2"/>
  </si>
  <si>
    <t>令和３年度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</si>
  <si>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</si>
  <si>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全　　　　道
（３４地点）</t>
    <rPh sb="0" eb="1">
      <t>ゼン</t>
    </rPh>
    <rPh sb="5" eb="6">
      <t>ミチ</t>
    </rPh>
    <rPh sb="11" eb="13">
      <t>チテン</t>
    </rPh>
    <phoneticPr fontId="2"/>
  </si>
  <si>
    <t>道　央　圏　域
（１１地点）</t>
    <rPh sb="0" eb="1">
      <t>ミチ</t>
    </rPh>
    <rPh sb="2" eb="3">
      <t>ヒサシ</t>
    </rPh>
    <rPh sb="4" eb="5">
      <t>ケン</t>
    </rPh>
    <rPh sb="6" eb="7">
      <t>イキ</t>
    </rPh>
    <rPh sb="12" eb="14">
      <t>チテン</t>
    </rPh>
    <phoneticPr fontId="2"/>
  </si>
  <si>
    <t>道　南　圏　域
（４地点）</t>
    <rPh sb="0" eb="1">
      <t>ミチ</t>
    </rPh>
    <rPh sb="2" eb="3">
      <t>ミナミ</t>
    </rPh>
    <rPh sb="4" eb="5">
      <t>ケン</t>
    </rPh>
    <rPh sb="6" eb="7">
      <t>イキ</t>
    </rPh>
    <rPh sb="11" eb="13">
      <t>チテン</t>
    </rPh>
    <phoneticPr fontId="2"/>
  </si>
  <si>
    <t>道　北　圏　域
（７地点）</t>
    <rPh sb="0" eb="1">
      <t>ミチ</t>
    </rPh>
    <rPh sb="2" eb="3">
      <t>キタ</t>
    </rPh>
    <rPh sb="4" eb="5">
      <t>ケン</t>
    </rPh>
    <rPh sb="6" eb="7">
      <t>イキ</t>
    </rPh>
    <rPh sb="11" eb="13">
      <t>チテン</t>
    </rPh>
    <phoneticPr fontId="2"/>
  </si>
  <si>
    <t>オホーツク　圏　域
（４地点）</t>
    <rPh sb="6" eb="7">
      <t>ケン</t>
    </rPh>
    <rPh sb="8" eb="9">
      <t>イキ</t>
    </rPh>
    <rPh sb="13" eb="15">
      <t>チテン</t>
    </rPh>
    <phoneticPr fontId="2"/>
  </si>
  <si>
    <t>十　勝　圏　域
（３地点）</t>
    <rPh sb="0" eb="1">
      <t>ジュウ</t>
    </rPh>
    <rPh sb="2" eb="3">
      <t>カツ</t>
    </rPh>
    <rPh sb="4" eb="5">
      <t>ケン</t>
    </rPh>
    <rPh sb="6" eb="7">
      <t>イキ</t>
    </rPh>
    <rPh sb="11" eb="13">
      <t>チテン</t>
    </rPh>
    <phoneticPr fontId="2"/>
  </si>
  <si>
    <t>釧　路・根　室　圏　域
（５地点）</t>
    <rPh sb="0" eb="1">
      <t>セン</t>
    </rPh>
    <rPh sb="2" eb="3">
      <t>ロ</t>
    </rPh>
    <rPh sb="4" eb="5">
      <t>ネ</t>
    </rPh>
    <rPh sb="6" eb="7">
      <t>シツ</t>
    </rPh>
    <rPh sb="8" eb="9">
      <t>ケン</t>
    </rPh>
    <rPh sb="10" eb="11">
      <t>イキ</t>
    </rPh>
    <rPh sb="15" eb="17">
      <t>チテン</t>
    </rPh>
    <phoneticPr fontId="2"/>
  </si>
  <si>
    <t>道の駅ライスランドふかがわ
（深川市）</t>
    <rPh sb="0" eb="1">
      <t>ミチ</t>
    </rPh>
    <rPh sb="2" eb="3">
      <t>エキ</t>
    </rPh>
    <rPh sb="16" eb="18">
      <t>フカガワ</t>
    </rPh>
    <rPh sb="18" eb="19">
      <t>シ</t>
    </rPh>
    <phoneticPr fontId="2"/>
  </si>
  <si>
    <t>札幌市円山動物園
（札幌市）</t>
    <rPh sb="0" eb="3">
      <t>サッポロシ</t>
    </rPh>
    <rPh sb="3" eb="5">
      <t>エンザン</t>
    </rPh>
    <rPh sb="5" eb="8">
      <t>ドウブツエン</t>
    </rPh>
    <rPh sb="11" eb="14">
      <t>サッポロシ</t>
    </rPh>
    <phoneticPr fontId="2"/>
  </si>
  <si>
    <t>小樽駅前観光案内所
（小樽市）</t>
    <rPh sb="0" eb="2">
      <t>オタル</t>
    </rPh>
    <rPh sb="2" eb="4">
      <t>エキマエ</t>
    </rPh>
    <rPh sb="4" eb="6">
      <t>カンコウ</t>
    </rPh>
    <rPh sb="6" eb="9">
      <t>アンナイジョ</t>
    </rPh>
    <rPh sb="12" eb="15">
      <t>オタルシ</t>
    </rPh>
    <phoneticPr fontId="2"/>
  </si>
  <si>
    <t>浅草橋街園観光案内所
（小樽市）</t>
    <rPh sb="0" eb="2">
      <t>アサクサ</t>
    </rPh>
    <rPh sb="2" eb="3">
      <t>ハシ</t>
    </rPh>
    <rPh sb="3" eb="4">
      <t>マチ</t>
    </rPh>
    <rPh sb="4" eb="5">
      <t>エン</t>
    </rPh>
    <rPh sb="5" eb="7">
      <t>カンコウ</t>
    </rPh>
    <rPh sb="7" eb="10">
      <t>アンナイジョ</t>
    </rPh>
    <rPh sb="13" eb="16">
      <t>オタルシ</t>
    </rPh>
    <phoneticPr fontId="2"/>
  </si>
  <si>
    <t>中山峠
（喜茂別町）</t>
    <rPh sb="0" eb="2">
      <t>ナカヤマ</t>
    </rPh>
    <rPh sb="2" eb="3">
      <t>トウゲ</t>
    </rPh>
    <rPh sb="6" eb="10">
      <t>キモベツチョウ</t>
    </rPh>
    <phoneticPr fontId="2"/>
  </si>
  <si>
    <t>道の駅ニセコビュープラザ
（ニセコ町）</t>
    <rPh sb="0" eb="1">
      <t>ミチ</t>
    </rPh>
    <rPh sb="2" eb="3">
      <t>エキ</t>
    </rPh>
    <rPh sb="18" eb="19">
      <t>チョウ</t>
    </rPh>
    <phoneticPr fontId="2"/>
  </si>
  <si>
    <t>洞爺湖温泉
（洞爺湖町）</t>
    <rPh sb="0" eb="3">
      <t>トウヤコ</t>
    </rPh>
    <rPh sb="3" eb="5">
      <t>オンセン</t>
    </rPh>
    <rPh sb="8" eb="11">
      <t>トウヤコ</t>
    </rPh>
    <rPh sb="11" eb="12">
      <t>マチ</t>
    </rPh>
    <phoneticPr fontId="2"/>
  </si>
  <si>
    <t>道の駅サラブレッドロード新冠
（新冠町）</t>
    <rPh sb="0" eb="1">
      <t>ミチ</t>
    </rPh>
    <rPh sb="2" eb="3">
      <t>エキ</t>
    </rPh>
    <rPh sb="12" eb="14">
      <t>ニイカップ</t>
    </rPh>
    <rPh sb="17" eb="19">
      <t>ニイカップ</t>
    </rPh>
    <rPh sb="19" eb="20">
      <t>マチ</t>
    </rPh>
    <phoneticPr fontId="2"/>
  </si>
  <si>
    <t>湯の川温泉
（函館市）</t>
    <rPh sb="8" eb="11">
      <t>ハコダテシ</t>
    </rPh>
    <phoneticPr fontId="2"/>
  </si>
  <si>
    <t>函館駅観光案内所
（函館市）</t>
    <rPh sb="11" eb="14">
      <t>ハコダテシ</t>
    </rPh>
    <phoneticPr fontId="2"/>
  </si>
  <si>
    <t>江差追分会館
（江差町）</t>
    <rPh sb="0" eb="2">
      <t>エサシ</t>
    </rPh>
    <rPh sb="2" eb="4">
      <t>オイワケ</t>
    </rPh>
    <rPh sb="4" eb="6">
      <t>カイカン</t>
    </rPh>
    <rPh sb="9" eb="12">
      <t>エサシチョウ</t>
    </rPh>
    <phoneticPr fontId="2"/>
  </si>
  <si>
    <r>
      <t xml:space="preserve">元町観光案内所
（函館市）
</t>
    </r>
    <r>
      <rPr>
        <sz val="14"/>
        <color rgb="FFFF0000"/>
        <rFont val="ＭＳ Ｐゴシック"/>
        <family val="3"/>
        <charset val="128"/>
      </rPr>
      <t>※Ｒ２年度より無人化により
人数計測不能</t>
    </r>
    <rPh sb="10" eb="13">
      <t>ハコダテシ</t>
    </rPh>
    <rPh sb="19" eb="21">
      <t>ネンド</t>
    </rPh>
    <rPh sb="23" eb="26">
      <t>ムジンカ</t>
    </rPh>
    <rPh sb="30" eb="32">
      <t>ニンズウ</t>
    </rPh>
    <rPh sb="32" eb="34">
      <t>ケイソク</t>
    </rPh>
    <rPh sb="34" eb="36">
      <t>フノウ</t>
    </rPh>
    <phoneticPr fontId="2"/>
  </si>
  <si>
    <t>旭山動物園
（旭川市）</t>
    <rPh sb="0" eb="2">
      <t>アサヒヤマ</t>
    </rPh>
    <rPh sb="2" eb="5">
      <t>ドウブツエン</t>
    </rPh>
    <rPh sb="8" eb="11">
      <t>アサヒカワシ</t>
    </rPh>
    <phoneticPr fontId="2"/>
  </si>
  <si>
    <t>層雲峡温泉
（上川町）</t>
    <rPh sb="0" eb="3">
      <t>ソウウンキョウ</t>
    </rPh>
    <rPh sb="3" eb="5">
      <t>オンセン</t>
    </rPh>
    <rPh sb="8" eb="11">
      <t>カミカワチョウ</t>
    </rPh>
    <phoneticPr fontId="2"/>
  </si>
  <si>
    <t>離島行フェリー乗車人数
（稚内～利尻・礼文）</t>
    <rPh sb="0" eb="2">
      <t>リトウ</t>
    </rPh>
    <rPh sb="2" eb="3">
      <t>ユ</t>
    </rPh>
    <rPh sb="7" eb="9">
      <t>ジョウシャ</t>
    </rPh>
    <rPh sb="9" eb="11">
      <t>ニンズウ</t>
    </rPh>
    <rPh sb="14" eb="16">
      <t>ワッカナイ</t>
    </rPh>
    <rPh sb="17" eb="19">
      <t>リシリ</t>
    </rPh>
    <rPh sb="20" eb="22">
      <t>レブン</t>
    </rPh>
    <phoneticPr fontId="2"/>
  </si>
  <si>
    <t>幌延町トナカイ観光牧場
（幌延町）</t>
    <phoneticPr fontId="2"/>
  </si>
  <si>
    <t>博物館網走監獄
（網走市）</t>
    <rPh sb="0" eb="3">
      <t>ハクブツカン</t>
    </rPh>
    <rPh sb="3" eb="5">
      <t>アバシリ</t>
    </rPh>
    <rPh sb="5" eb="7">
      <t>カンゴク</t>
    </rPh>
    <rPh sb="10" eb="13">
      <t>アバシリシ</t>
    </rPh>
    <phoneticPr fontId="2"/>
  </si>
  <si>
    <t>ウトロ温泉
（斜里町）</t>
    <rPh sb="3" eb="5">
      <t>オンセン</t>
    </rPh>
    <rPh sb="8" eb="11">
      <t>シャリチョウ</t>
    </rPh>
    <phoneticPr fontId="2"/>
  </si>
  <si>
    <t>北海道立オホーツク
流氷科学センター
（紋別市）</t>
    <phoneticPr fontId="2"/>
  </si>
  <si>
    <t>十勝川温泉
(音更町）</t>
    <rPh sb="0" eb="3">
      <t>トカチガワ</t>
    </rPh>
    <rPh sb="3" eb="5">
      <t>オンセン</t>
    </rPh>
    <rPh sb="8" eb="11">
      <t>オトフケチョウ</t>
    </rPh>
    <phoneticPr fontId="2"/>
  </si>
  <si>
    <t>道の駅　なかさつない
（中札内村）</t>
    <phoneticPr fontId="2"/>
  </si>
  <si>
    <t>阿寒湖温泉
（釧路市）</t>
    <phoneticPr fontId="2"/>
  </si>
  <si>
    <t>道の駅　スワン４４ねむろ
(白鳥台センター）
（根室市）</t>
    <rPh sb="0" eb="1">
      <t>ミチ</t>
    </rPh>
    <rPh sb="2" eb="3">
      <t>エキ</t>
    </rPh>
    <rPh sb="14" eb="17">
      <t>ハクチョウダイ</t>
    </rPh>
    <rPh sb="25" eb="28">
      <t>ネムロシ</t>
    </rPh>
    <phoneticPr fontId="2"/>
  </si>
  <si>
    <t>道の駅　知床・らうす
（羅臼町）</t>
    <rPh sb="0" eb="1">
      <t>ミチ</t>
    </rPh>
    <rPh sb="2" eb="3">
      <t>エキ</t>
    </rPh>
    <rPh sb="4" eb="6">
      <t>シレトコ</t>
    </rPh>
    <rPh sb="13" eb="16">
      <t>ラウスチョウ</t>
    </rPh>
    <phoneticPr fontId="2"/>
  </si>
  <si>
    <t>（北海道経済部観光局観光振興課）</t>
    <rPh sb="1" eb="4">
      <t>ホッカイドウ</t>
    </rPh>
    <rPh sb="4" eb="7">
      <t>ケイザイブ</t>
    </rPh>
    <rPh sb="7" eb="10">
      <t>カンコウキョク</t>
    </rPh>
    <rPh sb="10" eb="12">
      <t>カンコウ</t>
    </rPh>
    <rPh sb="12" eb="15">
      <t>シンコウカ</t>
    </rPh>
    <phoneticPr fontId="2"/>
  </si>
  <si>
    <r>
      <t xml:space="preserve">川湯温泉
（弟子屈町）
</t>
    </r>
    <r>
      <rPr>
        <sz val="14"/>
        <color rgb="FFFF0000"/>
        <rFont val="ＭＳ Ｐゴシック"/>
        <family val="3"/>
        <charset val="128"/>
      </rPr>
      <t>※令和２年度より
集計施設数を変更</t>
    </r>
    <rPh sb="7" eb="11">
      <t>テシカガチョウ</t>
    </rPh>
    <rPh sb="15" eb="17">
      <t>レイワ</t>
    </rPh>
    <rPh sb="18" eb="20">
      <t>ネンド</t>
    </rPh>
    <rPh sb="23" eb="25">
      <t>シュウケイ</t>
    </rPh>
    <rPh sb="25" eb="28">
      <t>シセツスウ</t>
    </rPh>
    <rPh sb="29" eb="31">
      <t>ヘンコウ</t>
    </rPh>
    <phoneticPr fontId="2"/>
  </si>
  <si>
    <r>
      <t xml:space="preserve">道の駅おだいとう
（別海町）
</t>
    </r>
    <r>
      <rPr>
        <sz val="14"/>
        <color rgb="FFFF0000"/>
        <rFont val="ＭＳ Ｐゴシック"/>
        <family val="3"/>
        <charset val="128"/>
      </rPr>
      <t>※各月の入込客数を把握している平成22年4月分から計上</t>
    </r>
    <phoneticPr fontId="2"/>
  </si>
  <si>
    <r>
      <t xml:space="preserve">おんねゆ温泉
北の大地の水族館
山の水族館
（北見市）
</t>
    </r>
    <r>
      <rPr>
        <sz val="14"/>
        <color rgb="FFFF0000"/>
        <rFont val="ＭＳ Ｐゴシック"/>
        <family val="3"/>
        <charset val="128"/>
      </rPr>
      <t>※（「おんねゆ温泉・山の水族館」から名称変更）
※各月の入込客数を把握している平成24年7月分から計上</t>
    </r>
    <rPh sb="16" eb="17">
      <t>ヤマ</t>
    </rPh>
    <rPh sb="18" eb="21">
      <t>スイゾクカン</t>
    </rPh>
    <phoneticPr fontId="2"/>
  </si>
  <si>
    <r>
      <t xml:space="preserve">お勝手屋「萌」
（留萌市）
</t>
    </r>
    <r>
      <rPr>
        <sz val="14"/>
        <color rgb="FFFF0000"/>
        <rFont val="ＭＳ Ｐゴシック"/>
        <family val="3"/>
        <charset val="128"/>
      </rPr>
      <t>※各月の入込客数を把握している平成22年4月分から計上</t>
    </r>
    <phoneticPr fontId="2"/>
  </si>
  <si>
    <r>
      <t xml:space="preserve">登別温泉
（登別市）
</t>
    </r>
    <r>
      <rPr>
        <sz val="14"/>
        <color rgb="FFFF0000"/>
        <rFont val="ＭＳ Ｐゴシック"/>
        <family val="3"/>
        <charset val="128"/>
      </rPr>
      <t>※平成23年度以前は登別市
の数値、平成24年度以降は登別温泉地区の数値</t>
    </r>
    <rPh sb="0" eb="2">
      <t>ノボリベツ</t>
    </rPh>
    <rPh sb="2" eb="4">
      <t>オンセン</t>
    </rPh>
    <rPh sb="7" eb="10">
      <t>ノボ</t>
    </rPh>
    <phoneticPr fontId="2"/>
  </si>
  <si>
    <r>
      <t xml:space="preserve">北海道庁赤レンガ庁舎
（札幌市）
</t>
    </r>
    <r>
      <rPr>
        <sz val="14"/>
        <color rgb="FFFF0000"/>
        <rFont val="ＭＳ Ｐゴシック"/>
        <family val="3"/>
        <charset val="128"/>
      </rPr>
      <t>※R1.10月より改修工事
のため閉館</t>
    </r>
    <rPh sb="0" eb="3">
      <t>ホッカイドウ</t>
    </rPh>
    <rPh sb="3" eb="4">
      <t>チョウ</t>
    </rPh>
    <rPh sb="4" eb="5">
      <t>アカ</t>
    </rPh>
    <rPh sb="8" eb="10">
      <t>チョウシャ</t>
    </rPh>
    <rPh sb="13" eb="16">
      <t>サッポロシ</t>
    </rPh>
    <rPh sb="25" eb="26">
      <t>ツキ</t>
    </rPh>
    <rPh sb="28" eb="30">
      <t>カイシュウ</t>
    </rPh>
    <rPh sb="30" eb="32">
      <t>コウジ</t>
    </rPh>
    <rPh sb="36" eb="38">
      <t>ヘイカン</t>
    </rPh>
    <phoneticPr fontId="2"/>
  </si>
  <si>
    <r>
      <t xml:space="preserve">池田ワイン城
（池田町）
</t>
    </r>
    <r>
      <rPr>
        <sz val="14"/>
        <color rgb="FFFF0000"/>
        <rFont val="ＭＳ Ｐゴシック"/>
        <family val="3"/>
        <charset val="128"/>
      </rPr>
      <t>※Ｒ元.10月～Ｒ2.5月まで
リニューアルのため休館</t>
    </r>
    <rPh sb="0" eb="2">
      <t>イケダ</t>
    </rPh>
    <rPh sb="5" eb="6">
      <t>ジョウ</t>
    </rPh>
    <rPh sb="9" eb="12">
      <t>イケダチョウ</t>
    </rPh>
    <rPh sb="17" eb="18">
      <t>ガン</t>
    </rPh>
    <rPh sb="21" eb="22">
      <t>ツキ</t>
    </rPh>
    <rPh sb="27" eb="28">
      <t>ツキ</t>
    </rPh>
    <rPh sb="40" eb="42">
      <t>キュウカン</t>
    </rPh>
    <phoneticPr fontId="2"/>
  </si>
  <si>
    <r>
      <t xml:space="preserve">道の駅てしお
（天塩町）
</t>
    </r>
    <r>
      <rPr>
        <sz val="14"/>
        <color rgb="FFFF0000"/>
        <rFont val="ＭＳ Ｐゴシック"/>
        <family val="3"/>
        <charset val="128"/>
      </rPr>
      <t>※Ｒ元年度より
集計方法を変更</t>
    </r>
    <rPh sb="9" eb="12">
      <t>テシオチョウ</t>
    </rPh>
    <rPh sb="17" eb="18">
      <t>ガン</t>
    </rPh>
    <rPh sb="18" eb="20">
      <t>ネンド</t>
    </rPh>
    <rPh sb="23" eb="25">
      <t>シュウケイ</t>
    </rPh>
    <rPh sb="25" eb="27">
      <t>ホウホウ</t>
    </rPh>
    <rPh sb="28" eb="30">
      <t>ヘンコウ</t>
    </rPh>
    <phoneticPr fontId="2"/>
  </si>
  <si>
    <t>令和４年度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</si>
  <si>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</si>
  <si>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</si>
  <si>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※圏域別集計については、「休園」「休館」「休業」等は「0人」として集計。</t>
    <rPh sb="1" eb="3">
      <t>ケンイキ</t>
    </rPh>
    <rPh sb="3" eb="4">
      <t>ベツ</t>
    </rPh>
    <rPh sb="4" eb="6">
      <t>シュウケイ</t>
    </rPh>
    <rPh sb="13" eb="15">
      <t>キュウエン</t>
    </rPh>
    <rPh sb="17" eb="19">
      <t>キュウカン</t>
    </rPh>
    <rPh sb="21" eb="23">
      <t>キュウギョウ</t>
    </rPh>
    <rPh sb="24" eb="25">
      <t>ナド</t>
    </rPh>
    <rPh sb="28" eb="29">
      <t>ニン</t>
    </rPh>
    <rPh sb="33" eb="35">
      <t>シュウケイ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</si>
  <si>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</si>
  <si>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</si>
  <si>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r>
      <t xml:space="preserve">道の駅　南ふらの
物産センター
（南富良野町）
</t>
    </r>
    <r>
      <rPr>
        <sz val="14"/>
        <color rgb="FFFF0000"/>
        <rFont val="ＭＳ Ｐゴシック"/>
        <family val="3"/>
        <charset val="128"/>
      </rPr>
      <t>※2024年10月から
リニューアル工事のため、2025春まで休業</t>
    </r>
    <rPh sb="31" eb="32">
      <t>ネン</t>
    </rPh>
    <rPh sb="34" eb="35">
      <t>ガツ</t>
    </rPh>
    <rPh sb="44" eb="46">
      <t>コウジ</t>
    </rPh>
    <rPh sb="54" eb="55">
      <t>ハル</t>
    </rPh>
    <rPh sb="57" eb="59">
      <t>キュウギョウ</t>
    </rPh>
    <phoneticPr fontId="2"/>
  </si>
  <si>
    <r>
      <t xml:space="preserve">運河プラザ観光案内所
（小樽市）
</t>
    </r>
    <r>
      <rPr>
        <sz val="14"/>
        <color rgb="FFFF0000"/>
        <rFont val="ＭＳ Ｐゴシック"/>
        <family val="3"/>
        <charset val="128"/>
      </rPr>
      <t>※※令和6年4月から小樽国際インフォメーションセンターへ移転</t>
    </r>
    <rPh sb="0" eb="2">
      <t>ウンガ</t>
    </rPh>
    <rPh sb="5" eb="7">
      <t>カンコウ</t>
    </rPh>
    <rPh sb="7" eb="10">
      <t>アンナイジョ</t>
    </rPh>
    <rPh sb="13" eb="16">
      <t>オタルシ</t>
    </rPh>
    <phoneticPr fontId="2"/>
  </si>
  <si>
    <t>R7/R6</t>
    <phoneticPr fontId="2"/>
  </si>
  <si>
    <t>令和７年度</t>
    <phoneticPr fontId="2"/>
  </si>
  <si>
    <t>令和７年度</t>
    <rPh sb="0" eb="2">
      <t>レイワ</t>
    </rPh>
    <rPh sb="3" eb="5">
      <t>ネンド</t>
    </rPh>
    <phoneticPr fontId="2"/>
  </si>
  <si>
    <t>R7.2.19現在</t>
    <rPh sb="7" eb="9">
      <t>ゲンザイ</t>
    </rPh>
    <phoneticPr fontId="2"/>
  </si>
  <si>
    <t>観光地点動向調査【平成２０年度（2008年度）～令和７年度（2025年度）】</t>
    <rPh sb="0" eb="2">
      <t>カンコウ</t>
    </rPh>
    <rPh sb="2" eb="4">
      <t>チテン</t>
    </rPh>
    <rPh sb="4" eb="6">
      <t>ドウコウ</t>
    </rPh>
    <rPh sb="6" eb="8">
      <t>チョウサ</t>
    </rPh>
    <rPh sb="9" eb="11">
      <t>ヘイセイ</t>
    </rPh>
    <rPh sb="13" eb="15">
      <t>ネンド</t>
    </rPh>
    <rPh sb="20" eb="22">
      <t>ネンド</t>
    </rPh>
    <rPh sb="24" eb="26">
      <t>レイワ</t>
    </rPh>
    <rPh sb="27" eb="29">
      <t>ネンド</t>
    </rPh>
    <rPh sb="34" eb="3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</si>
</sst>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#,##0_ "/>
    <numFmt numFmtId="178" formatCode="#,##0_ ;[Red]\-#,##0\ "/>
    <numFmt numFmtId="179" formatCode="#,##0_);[Red]\(#,##0\)"/>
    <numFmt numFmtId="180" formatCode="\(#,##0\)"/>
    <numFmt numFmtId="181" formatCode="#,##0_ ;\-#,##0_ ;\ &quot; &quot;"/>
    <numFmt numFmtId="182" formatCode="#,##0;&quot;▲&quot;#,##0;&quot;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正楷書体-PRO"/>
      <family val="4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177" fontId="1" fillId="0" borderId="1" xfId="0" applyNumberFormat="1" applyFont="1" applyFill="1" applyBorder="1">
      <alignment vertical="center"/>
    </xf>
    <xf numFmtId="177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8" fontId="1" fillId="0" borderId="1" xfId="1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8" fontId="0" fillId="0" borderId="1" xfId="1" applyNumberFormat="1" applyFont="1" applyFill="1" applyBorder="1">
      <alignment vertical="center"/>
    </xf>
    <xf numFmtId="177" fontId="0" fillId="0" borderId="1" xfId="0" applyNumberFormat="1" applyFill="1" applyBorder="1" applyAlignment="1">
      <alignment horizontal="right" vertical="center"/>
    </xf>
    <xf numFmtId="179" fontId="1" fillId="0" borderId="1" xfId="1" applyNumberFormat="1" applyFont="1" applyFill="1" applyBorder="1">
      <alignment vertical="center"/>
    </xf>
    <xf numFmtId="179" fontId="1" fillId="0" borderId="1" xfId="0" applyNumberFormat="1" applyFont="1" applyFill="1" applyBorder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177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179" fontId="0" fillId="0" borderId="1" xfId="1" applyNumberFormat="1" applyFont="1" applyFill="1" applyBorder="1">
      <alignment vertical="center"/>
    </xf>
    <xf numFmtId="179" fontId="1" fillId="0" borderId="1" xfId="0" applyNumberFormat="1" applyFont="1" applyFill="1" applyBorder="1" applyAlignment="1">
      <alignment horizontal="right" vertical="center"/>
    </xf>
    <xf numFmtId="179" fontId="0" fillId="0" borderId="1" xfId="0" applyNumberFormat="1" applyFill="1" applyBorder="1">
      <alignment vertical="center"/>
    </xf>
    <xf numFmtId="179" fontId="1" fillId="0" borderId="1" xfId="1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178" fontId="0" fillId="0" borderId="2" xfId="1" applyNumberFormat="1" applyFont="1" applyFill="1" applyBorder="1" applyAlignment="1" applyProtection="1">
      <alignment vertical="center"/>
    </xf>
    <xf numFmtId="177" fontId="1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>
      <alignment vertical="center"/>
    </xf>
    <xf numFmtId="176" fontId="1" fillId="0" borderId="0" xfId="1" applyNumberFormat="1" applyFont="1" applyFill="1" applyBorder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180" fontId="1" fillId="0" borderId="0" xfId="0" applyNumberFormat="1" applyFont="1" applyFill="1" applyBorder="1">
      <alignment vertical="center"/>
    </xf>
    <xf numFmtId="181" fontId="1" fillId="0" borderId="1" xfId="0" applyNumberFormat="1" applyFont="1" applyFill="1" applyBorder="1">
      <alignment vertical="center"/>
    </xf>
    <xf numFmtId="181" fontId="1" fillId="0" borderId="1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181" fontId="4" fillId="0" borderId="1" xfId="0" applyNumberFormat="1" applyFont="1" applyFill="1" applyBorder="1">
      <alignment vertical="center"/>
    </xf>
    <xf numFmtId="179" fontId="4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>
      <alignment vertical="center"/>
    </xf>
    <xf numFmtId="181" fontId="4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177" fontId="10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179" fontId="10" fillId="0" borderId="1" xfId="0" applyNumberFormat="1" applyFont="1" applyFill="1" applyBorder="1" applyAlignment="1">
      <alignment horizontal="right" vertical="center"/>
    </xf>
    <xf numFmtId="177" fontId="10" fillId="0" borderId="1" xfId="0" applyNumberFormat="1" applyFont="1" applyFill="1" applyBorder="1">
      <alignment vertical="center"/>
    </xf>
    <xf numFmtId="181" fontId="10" fillId="0" borderId="1" xfId="0" applyNumberFormat="1" applyFont="1" applyFill="1" applyBorder="1">
      <alignment vertical="center"/>
    </xf>
    <xf numFmtId="177" fontId="0" fillId="0" borderId="1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/>
    <xf numFmtId="0" fontId="7" fillId="0" borderId="0" xfId="0" applyFont="1" applyFill="1" applyBorder="1">
      <alignment vertical="center"/>
    </xf>
    <xf numFmtId="176" fontId="11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top"/>
    </xf>
    <xf numFmtId="182" fontId="1" fillId="0" borderId="1" xfId="0" applyNumberFormat="1" applyFont="1" applyFill="1" applyBorder="1" applyAlignment="1">
      <alignment horizontal="right" vertical="center"/>
    </xf>
    <xf numFmtId="179" fontId="0" fillId="0" borderId="1" xfId="1" applyNumberFormat="1" applyFont="1" applyBorder="1" applyAlignment="1">
      <alignment horizontal="right" vertical="center"/>
    </xf>
    <xf numFmtId="177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right" vertical="center"/>
    </xf>
    <xf numFmtId="179" fontId="0" fillId="0" borderId="1" xfId="0" applyNumberFormat="1" applyBorder="1">
      <alignment vertical="center"/>
    </xf>
    <xf numFmtId="179" fontId="0" fillId="0" borderId="1" xfId="0" applyNumberForma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38" fontId="1" fillId="3" borderId="1" xfId="1" applyFont="1" applyFill="1" applyBorder="1" applyAlignment="1">
      <alignment horizontal="right" vertical="center"/>
    </xf>
    <xf numFmtId="181" fontId="1" fillId="3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shrinkToFit="1"/>
    </xf>
    <xf numFmtId="179" fontId="1" fillId="5" borderId="1" xfId="0" applyNumberFormat="1" applyFont="1" applyFill="1" applyBorder="1">
      <alignment vertical="center"/>
    </xf>
    <xf numFmtId="177" fontId="0" fillId="5" borderId="1" xfId="0" applyNumberFormat="1" applyFill="1" applyBorder="1">
      <alignment vertical="center"/>
    </xf>
    <xf numFmtId="177" fontId="1" fillId="5" borderId="1" xfId="0" applyNumberFormat="1" applyFont="1" applyFill="1" applyBorder="1">
      <alignment vertical="center"/>
    </xf>
    <xf numFmtId="177" fontId="1" fillId="5" borderId="1" xfId="0" applyNumberFormat="1" applyFont="1" applyFill="1" applyBorder="1" applyAlignment="1">
      <alignment horizontal="right" vertical="center"/>
    </xf>
    <xf numFmtId="177" fontId="0" fillId="5" borderId="1" xfId="0" applyNumberFormat="1" applyFill="1" applyBorder="1" applyAlignment="1">
      <alignment horizontal="right" vertical="center"/>
    </xf>
    <xf numFmtId="181" fontId="1" fillId="5" borderId="1" xfId="0" applyNumberFormat="1" applyFont="1" applyFill="1" applyBorder="1">
      <alignment vertical="center"/>
    </xf>
    <xf numFmtId="0" fontId="0" fillId="5" borderId="1" xfId="0" applyFont="1" applyFill="1" applyBorder="1" applyAlignment="1">
      <alignment horizontal="center" vertical="center"/>
    </xf>
    <xf numFmtId="181" fontId="1" fillId="5" borderId="1" xfId="0" applyNumberFormat="1" applyFont="1" applyFill="1" applyBorder="1" applyAlignment="1">
      <alignment horizontal="right" vertical="center"/>
    </xf>
    <xf numFmtId="181" fontId="1" fillId="5" borderId="8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0" fillId="0" borderId="1" xfId="0" applyBorder="1">
      <alignment vertical="center"/>
    </xf>
    <xf numFmtId="181" fontId="0" fillId="0" borderId="1" xfId="0" applyNumberFormat="1" applyFont="1" applyFill="1" applyBorder="1" applyAlignment="1">
      <alignment horizontal="right" vertical="center"/>
    </xf>
    <xf numFmtId="181" fontId="1" fillId="0" borderId="9" xfId="0" applyNumberFormat="1" applyFont="1" applyFill="1" applyBorder="1" applyAlignment="1">
      <alignment horizontal="right" vertical="center"/>
    </xf>
    <xf numFmtId="177" fontId="0" fillId="3" borderId="1" xfId="0" applyNumberFormat="1" applyFill="1" applyBorder="1">
      <alignment vertical="center"/>
    </xf>
    <xf numFmtId="177" fontId="0" fillId="3" borderId="1" xfId="0" applyNumberFormat="1" applyFont="1" applyFill="1" applyBorder="1" applyAlignment="1">
      <alignment horizontal="right" vertical="center"/>
    </xf>
    <xf numFmtId="181" fontId="0" fillId="0" borderId="1" xfId="0" applyNumberFormat="1" applyFont="1" applyFill="1" applyBorder="1">
      <alignment vertical="center"/>
    </xf>
    <xf numFmtId="0" fontId="1" fillId="0" borderId="9" xfId="0" applyFont="1" applyFill="1" applyBorder="1">
      <alignment vertical="center"/>
    </xf>
    <xf numFmtId="176" fontId="1" fillId="0" borderId="9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38" fontId="0" fillId="0" borderId="1" xfId="1" applyFont="1" applyFill="1" applyBorder="1">
      <alignment vertical="center"/>
    </xf>
    <xf numFmtId="38" fontId="1" fillId="0" borderId="1" xfId="1" applyFont="1" applyFill="1" applyBorder="1">
      <alignment vertical="center"/>
    </xf>
    <xf numFmtId="0" fontId="0" fillId="0" borderId="1" xfId="0" applyFill="1" applyBorder="1">
      <alignment vertical="center"/>
    </xf>
    <xf numFmtId="3" fontId="0" fillId="0" borderId="1" xfId="0" applyNumberFormat="1" applyFill="1" applyBorder="1">
      <alignment vertical="center"/>
    </xf>
    <xf numFmtId="177" fontId="16" fillId="0" borderId="1" xfId="0" applyNumberFormat="1" applyFont="1" applyFill="1" applyBorder="1" applyAlignment="1">
      <alignment horizontal="right" vertical="center" shrinkToFit="1"/>
    </xf>
    <xf numFmtId="38" fontId="1" fillId="0" borderId="1" xfId="1" applyFont="1" applyFill="1" applyBorder="1" applyAlignment="1">
      <alignment horizontal="right" vertical="center"/>
    </xf>
    <xf numFmtId="181" fontId="10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178" fontId="0" fillId="0" borderId="7" xfId="1" applyNumberFormat="1" applyFont="1" applyFill="1" applyBorder="1" applyAlignment="1" applyProtection="1">
      <alignment vertical="center"/>
    </xf>
    <xf numFmtId="177" fontId="1" fillId="0" borderId="7" xfId="0" applyNumberFormat="1" applyFont="1" applyFill="1" applyBorder="1" applyAlignment="1">
      <alignment horizontal="right" vertical="center"/>
    </xf>
    <xf numFmtId="179" fontId="0" fillId="0" borderId="7" xfId="0" applyNumberFormat="1" applyFont="1" applyFill="1" applyBorder="1">
      <alignment vertical="center"/>
    </xf>
    <xf numFmtId="179" fontId="0" fillId="2" borderId="7" xfId="0" applyNumberFormat="1" applyFont="1" applyFill="1" applyBorder="1">
      <alignment vertical="center"/>
    </xf>
    <xf numFmtId="177" fontId="1" fillId="0" borderId="6" xfId="0" applyNumberFormat="1" applyFont="1" applyFill="1" applyBorder="1" applyAlignment="1">
      <alignment horizontal="right" vertical="center"/>
    </xf>
    <xf numFmtId="181" fontId="1" fillId="0" borderId="6" xfId="0" applyNumberFormat="1" applyFont="1" applyFill="1" applyBorder="1" applyAlignment="1">
      <alignment horizontal="right" vertical="center"/>
    </xf>
    <xf numFmtId="38" fontId="0" fillId="0" borderId="6" xfId="1" applyFont="1" applyBorder="1">
      <alignment vertical="center"/>
    </xf>
    <xf numFmtId="38" fontId="0" fillId="0" borderId="6" xfId="1" applyFont="1" applyFill="1" applyBorder="1">
      <alignment vertical="center"/>
    </xf>
    <xf numFmtId="178" fontId="0" fillId="0" borderId="1" xfId="1" applyNumberFormat="1" applyFont="1" applyFill="1" applyBorder="1" applyAlignment="1" applyProtection="1">
      <alignment vertical="center"/>
    </xf>
    <xf numFmtId="179" fontId="0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178" fontId="0" fillId="0" borderId="11" xfId="1" applyNumberFormat="1" applyFont="1" applyFill="1" applyBorder="1" applyAlignment="1" applyProtection="1">
      <alignment vertical="center"/>
    </xf>
    <xf numFmtId="181" fontId="1" fillId="0" borderId="3" xfId="0" applyNumberFormat="1" applyFont="1" applyFill="1" applyBorder="1">
      <alignment vertical="center"/>
    </xf>
    <xf numFmtId="0" fontId="1" fillId="6" borderId="1" xfId="0" applyFont="1" applyFill="1" applyBorder="1" applyAlignment="1">
      <alignment horizontal="center" vertical="center"/>
    </xf>
    <xf numFmtId="178" fontId="1" fillId="6" borderId="1" xfId="1" applyNumberFormat="1" applyFont="1" applyFill="1" applyBorder="1">
      <alignment vertical="center"/>
    </xf>
    <xf numFmtId="177" fontId="1" fillId="6" borderId="1" xfId="0" applyNumberFormat="1" applyFont="1" applyFill="1" applyBorder="1">
      <alignment vertical="center"/>
    </xf>
    <xf numFmtId="177" fontId="1" fillId="6" borderId="1" xfId="0" applyNumberFormat="1" applyFont="1" applyFill="1" applyBorder="1" applyAlignment="1">
      <alignment horizontal="right" vertical="center"/>
    </xf>
    <xf numFmtId="181" fontId="1" fillId="6" borderId="1" xfId="0" applyNumberFormat="1" applyFont="1" applyFill="1" applyBorder="1">
      <alignment vertical="center"/>
    </xf>
    <xf numFmtId="0" fontId="0" fillId="6" borderId="1" xfId="0" applyFont="1" applyFill="1" applyBorder="1" applyAlignment="1">
      <alignment horizontal="center" vertical="center"/>
    </xf>
    <xf numFmtId="181" fontId="1" fillId="6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>
      <alignment vertical="center"/>
    </xf>
    <xf numFmtId="176" fontId="1" fillId="6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7" fillId="6" borderId="1" xfId="0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FFFF99"/>
      <rgbColor rgb="0099FF99"/>
      <rgbColor rgb="0066FFFF"/>
      <rgbColor rgb="0099CCFF"/>
      <rgbColor rgb="00FF99FF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CC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63"/>
  <sheetViews>
    <sheetView tabSelected="1" view="pageBreakPreview" zoomScale="80" zoomScaleNormal="80" zoomScaleSheetLayoutView="80" workbookViewId="0">
      <pane xSplit="3" topLeftCell="D1" activePane="topRight" state="frozen"/>
      <selection activeCell="A25" sqref="A25"/>
      <selection pane="topRight" activeCell="N61" sqref="N61"/>
    </sheetView>
  </sheetViews>
  <sheetFormatPr defaultColWidth="9" defaultRowHeight="16.5" x14ac:dyDescent="0.2"/>
  <cols>
    <col min="1" max="1" width="3.36328125" style="59" customWidth="1"/>
    <col min="2" max="2" width="30" style="1" customWidth="1"/>
    <col min="3" max="3" width="12.90625" style="1" customWidth="1"/>
    <col min="4" max="15" width="9.90625" style="1" customWidth="1"/>
    <col min="16" max="20" width="11" style="1" customWidth="1"/>
    <col min="21" max="21" width="1.90625" style="1" customWidth="1"/>
    <col min="22" max="16384" width="9" style="1"/>
  </cols>
  <sheetData>
    <row r="1" spans="2:20" ht="20.25" customHeight="1" x14ac:dyDescent="0.2">
      <c r="B1" s="137" t="s">
        <v>100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2:20" ht="15" customHeight="1" x14ac:dyDescent="0.2">
      <c r="B2" s="29" t="s">
        <v>99</v>
      </c>
      <c r="C2" s="6"/>
      <c r="D2" s="138" t="s">
        <v>91</v>
      </c>
      <c r="E2" s="138"/>
      <c r="F2" s="138"/>
      <c r="G2" s="138"/>
      <c r="H2" s="138"/>
      <c r="I2" s="138"/>
      <c r="J2" s="138"/>
      <c r="K2" s="6"/>
      <c r="L2" s="6"/>
      <c r="M2" s="6"/>
      <c r="N2" s="6"/>
      <c r="O2" s="6"/>
      <c r="P2" s="6"/>
      <c r="T2" s="90" t="s">
        <v>79</v>
      </c>
    </row>
    <row r="3" spans="2:20" ht="15.75" customHeight="1" x14ac:dyDescent="0.2">
      <c r="D3" s="36"/>
      <c r="T3" s="9" t="s">
        <v>20</v>
      </c>
    </row>
    <row r="4" spans="2:20" ht="15" customHeight="1" x14ac:dyDescent="0.2">
      <c r="B4" s="132" t="s">
        <v>48</v>
      </c>
      <c r="C4" s="72" t="s">
        <v>0</v>
      </c>
      <c r="D4" s="72" t="s">
        <v>1</v>
      </c>
      <c r="E4" s="72" t="s">
        <v>2</v>
      </c>
      <c r="F4" s="72" t="s">
        <v>3</v>
      </c>
      <c r="G4" s="72" t="s">
        <v>4</v>
      </c>
      <c r="H4" s="72" t="s">
        <v>5</v>
      </c>
      <c r="I4" s="72" t="s">
        <v>6</v>
      </c>
      <c r="J4" s="72" t="s">
        <v>7</v>
      </c>
      <c r="K4" s="72" t="s">
        <v>8</v>
      </c>
      <c r="L4" s="72" t="s">
        <v>9</v>
      </c>
      <c r="M4" s="72" t="s">
        <v>10</v>
      </c>
      <c r="N4" s="72" t="s">
        <v>11</v>
      </c>
      <c r="O4" s="72" t="s">
        <v>12</v>
      </c>
      <c r="P4" s="72" t="s">
        <v>21</v>
      </c>
      <c r="Q4" s="72" t="s">
        <v>22</v>
      </c>
      <c r="R4" s="72" t="s">
        <v>23</v>
      </c>
      <c r="S4" s="72" t="s">
        <v>24</v>
      </c>
      <c r="T4" s="72" t="s">
        <v>25</v>
      </c>
    </row>
    <row r="5" spans="2:20" ht="15" customHeight="1" x14ac:dyDescent="0.2">
      <c r="B5" s="132"/>
      <c r="C5" s="19" t="s">
        <v>27</v>
      </c>
      <c r="D5" s="45">
        <f t="shared" ref="D5:O5" si="0">D26+D47+D68+D89+D110+D131</f>
        <v>850622</v>
      </c>
      <c r="E5" s="45">
        <f t="shared" si="0"/>
        <v>1718491</v>
      </c>
      <c r="F5" s="45">
        <f t="shared" si="0"/>
        <v>1530730</v>
      </c>
      <c r="G5" s="45">
        <f t="shared" si="0"/>
        <v>1770715</v>
      </c>
      <c r="H5" s="45">
        <f t="shared" si="0"/>
        <v>2295165</v>
      </c>
      <c r="I5" s="45">
        <f t="shared" si="0"/>
        <v>1819206</v>
      </c>
      <c r="J5" s="45">
        <f t="shared" si="0"/>
        <v>1546987</v>
      </c>
      <c r="K5" s="45">
        <f t="shared" si="0"/>
        <v>896905</v>
      </c>
      <c r="L5" s="45">
        <f t="shared" si="0"/>
        <v>625089</v>
      </c>
      <c r="M5" s="45">
        <f t="shared" si="0"/>
        <v>685469</v>
      </c>
      <c r="N5" s="45">
        <f t="shared" si="0"/>
        <v>751532</v>
      </c>
      <c r="O5" s="45">
        <f t="shared" si="0"/>
        <v>881506</v>
      </c>
      <c r="P5" s="41">
        <f t="shared" ref="P5:P15" si="1">IF(D5*E5*F5*G5*H5*I5*J5*K5*L5*M5*N5*O5&gt;0,SUM(D5:O5),0)</f>
        <v>15372417</v>
      </c>
      <c r="Q5" s="41">
        <f>IF(D5*E5*F5&gt;0,SUM(D5:F5),0)</f>
        <v>4099843</v>
      </c>
      <c r="R5" s="41">
        <f>IF(G5*H5*I5&gt;0,SUM(G5:I5),0)</f>
        <v>5885086</v>
      </c>
      <c r="S5" s="41">
        <f>IF(J5*K5*L5&gt;0,SUM(J5:L5),0)</f>
        <v>3068981</v>
      </c>
      <c r="T5" s="41">
        <f>IF(M5*N5*O5&gt;0,SUM(M5:O5),0)</f>
        <v>2318507</v>
      </c>
    </row>
    <row r="6" spans="2:20" ht="15" customHeight="1" x14ac:dyDescent="0.2">
      <c r="B6" s="132"/>
      <c r="C6" s="72" t="s">
        <v>13</v>
      </c>
      <c r="D6" s="45">
        <f t="shared" ref="D6" si="2">D27+D48+D69+D90+D111+D132</f>
        <v>734628</v>
      </c>
      <c r="E6" s="45">
        <f t="shared" ref="E6:O6" si="3">E27+E48+E69+E90+E111+E132</f>
        <v>1679801</v>
      </c>
      <c r="F6" s="45">
        <f t="shared" si="3"/>
        <v>1373516</v>
      </c>
      <c r="G6" s="45">
        <f t="shared" si="3"/>
        <v>1641901</v>
      </c>
      <c r="H6" s="45">
        <f t="shared" si="3"/>
        <v>2162611</v>
      </c>
      <c r="I6" s="45">
        <f t="shared" si="3"/>
        <v>1826373</v>
      </c>
      <c r="J6" s="45">
        <f t="shared" si="3"/>
        <v>1387611</v>
      </c>
      <c r="K6" s="45">
        <f t="shared" si="3"/>
        <v>776598</v>
      </c>
      <c r="L6" s="45">
        <f t="shared" si="3"/>
        <v>618476</v>
      </c>
      <c r="M6" s="45">
        <f t="shared" si="3"/>
        <v>664718</v>
      </c>
      <c r="N6" s="45">
        <f t="shared" si="3"/>
        <v>815508</v>
      </c>
      <c r="O6" s="45">
        <f t="shared" si="3"/>
        <v>801712</v>
      </c>
      <c r="P6" s="41">
        <f t="shared" si="1"/>
        <v>14483453</v>
      </c>
      <c r="Q6" s="41">
        <f t="shared" ref="Q6:Q21" si="4">IF(D6*E6*F6&gt;0,SUM(D6:F6),0)</f>
        <v>3787945</v>
      </c>
      <c r="R6" s="41">
        <f t="shared" ref="R6:R21" si="5">IF(G6*H6*I6&gt;0,SUM(G6:I6),0)</f>
        <v>5630885</v>
      </c>
      <c r="S6" s="41">
        <f t="shared" ref="S6:S21" si="6">IF(J6*K6*L6&gt;0,SUM(J6:L6),0)</f>
        <v>2782685</v>
      </c>
      <c r="T6" s="41">
        <f t="shared" ref="T6:T21" si="7">IF(M6*N6*O6&gt;0,SUM(M6:O6),0)</f>
        <v>2281938</v>
      </c>
    </row>
    <row r="7" spans="2:20" ht="15" customHeight="1" x14ac:dyDescent="0.2">
      <c r="B7" s="132"/>
      <c r="C7" s="72" t="s">
        <v>26</v>
      </c>
      <c r="D7" s="45">
        <f t="shared" ref="D7" si="8">D28+D49+D70+D91+D112+D133</f>
        <v>652864</v>
      </c>
      <c r="E7" s="45">
        <f t="shared" ref="E7:O7" si="9">E28+E49+E70+E91+E112+E133</f>
        <v>1567741</v>
      </c>
      <c r="F7" s="45">
        <f t="shared" si="9"/>
        <v>1350567</v>
      </c>
      <c r="G7" s="45">
        <f t="shared" si="9"/>
        <v>1626059</v>
      </c>
      <c r="H7" s="45">
        <f t="shared" si="9"/>
        <v>2074795</v>
      </c>
      <c r="I7" s="45">
        <f t="shared" si="9"/>
        <v>1661101</v>
      </c>
      <c r="J7" s="45">
        <f t="shared" si="9"/>
        <v>1394083</v>
      </c>
      <c r="K7" s="45">
        <f t="shared" si="9"/>
        <v>740019</v>
      </c>
      <c r="L7" s="45">
        <f t="shared" si="9"/>
        <v>575811</v>
      </c>
      <c r="M7" s="45">
        <f t="shared" si="9"/>
        <v>581707</v>
      </c>
      <c r="N7" s="45">
        <f t="shared" si="9"/>
        <v>765712</v>
      </c>
      <c r="O7" s="45">
        <f t="shared" si="9"/>
        <v>582796</v>
      </c>
      <c r="P7" s="41">
        <f t="shared" si="1"/>
        <v>13573255</v>
      </c>
      <c r="Q7" s="41">
        <f t="shared" si="4"/>
        <v>3571172</v>
      </c>
      <c r="R7" s="41">
        <f t="shared" si="5"/>
        <v>5361955</v>
      </c>
      <c r="S7" s="41">
        <f t="shared" si="6"/>
        <v>2709913</v>
      </c>
      <c r="T7" s="41">
        <f t="shared" si="7"/>
        <v>1930215</v>
      </c>
    </row>
    <row r="8" spans="2:20" ht="15" customHeight="1" x14ac:dyDescent="0.2">
      <c r="B8" s="132"/>
      <c r="C8" s="72" t="s">
        <v>28</v>
      </c>
      <c r="D8" s="45">
        <f t="shared" ref="D8" si="10">D29+D50+D71+D92+D113+D134</f>
        <v>609590</v>
      </c>
      <c r="E8" s="45">
        <f t="shared" ref="E8:O8" si="11">E29+E50+E71+E92+E113+E134</f>
        <v>1301130</v>
      </c>
      <c r="F8" s="45">
        <f t="shared" si="11"/>
        <v>1220393</v>
      </c>
      <c r="G8" s="45">
        <f t="shared" si="11"/>
        <v>1525842</v>
      </c>
      <c r="H8" s="45">
        <f t="shared" si="11"/>
        <v>2073640</v>
      </c>
      <c r="I8" s="45">
        <f t="shared" si="11"/>
        <v>1501647</v>
      </c>
      <c r="J8" s="45">
        <f t="shared" si="11"/>
        <v>1340023</v>
      </c>
      <c r="K8" s="45">
        <f t="shared" si="11"/>
        <v>700716</v>
      </c>
      <c r="L8" s="45">
        <f t="shared" si="11"/>
        <v>562907</v>
      </c>
      <c r="M8" s="45">
        <f t="shared" si="11"/>
        <v>651000</v>
      </c>
      <c r="N8" s="45">
        <f t="shared" si="11"/>
        <v>667893</v>
      </c>
      <c r="O8" s="45">
        <f t="shared" si="11"/>
        <v>679724</v>
      </c>
      <c r="P8" s="41">
        <f t="shared" si="1"/>
        <v>12834505</v>
      </c>
      <c r="Q8" s="41">
        <f t="shared" si="4"/>
        <v>3131113</v>
      </c>
      <c r="R8" s="41">
        <f t="shared" si="5"/>
        <v>5101129</v>
      </c>
      <c r="S8" s="41">
        <f t="shared" si="6"/>
        <v>2603646</v>
      </c>
      <c r="T8" s="41">
        <f t="shared" si="7"/>
        <v>1998617</v>
      </c>
    </row>
    <row r="9" spans="2:20" ht="15" customHeight="1" x14ac:dyDescent="0.2">
      <c r="B9" s="132"/>
      <c r="C9" s="72" t="s">
        <v>29</v>
      </c>
      <c r="D9" s="45">
        <f t="shared" ref="D9" si="12">D30+D51+D72+D93+D114+D135</f>
        <v>730212</v>
      </c>
      <c r="E9" s="45">
        <f t="shared" ref="E9:O9" si="13">E30+E51+E72+E93+E114+E135</f>
        <v>1259288</v>
      </c>
      <c r="F9" s="45">
        <f t="shared" si="13"/>
        <v>1300572</v>
      </c>
      <c r="G9" s="45">
        <f t="shared" si="13"/>
        <v>1613645</v>
      </c>
      <c r="H9" s="45">
        <f t="shared" si="13"/>
        <v>2069256</v>
      </c>
      <c r="I9" s="45">
        <f t="shared" si="13"/>
        <v>1519324</v>
      </c>
      <c r="J9" s="45">
        <f t="shared" si="13"/>
        <v>1402377</v>
      </c>
      <c r="K9" s="45">
        <f t="shared" si="13"/>
        <v>690342</v>
      </c>
      <c r="L9" s="45">
        <f t="shared" si="13"/>
        <v>545237</v>
      </c>
      <c r="M9" s="45">
        <f t="shared" si="13"/>
        <v>626254</v>
      </c>
      <c r="N9" s="45">
        <f t="shared" si="13"/>
        <v>704267</v>
      </c>
      <c r="O9" s="45">
        <f t="shared" si="13"/>
        <v>705938</v>
      </c>
      <c r="P9" s="44">
        <f t="shared" si="1"/>
        <v>13166712</v>
      </c>
      <c r="Q9" s="41">
        <f t="shared" si="4"/>
        <v>3290072</v>
      </c>
      <c r="R9" s="41">
        <f t="shared" si="5"/>
        <v>5202225</v>
      </c>
      <c r="S9" s="41">
        <f t="shared" si="6"/>
        <v>2637956</v>
      </c>
      <c r="T9" s="41">
        <f t="shared" si="7"/>
        <v>2036459</v>
      </c>
    </row>
    <row r="10" spans="2:20" ht="15" customHeight="1" x14ac:dyDescent="0.2">
      <c r="B10" s="132"/>
      <c r="C10" s="72" t="s">
        <v>30</v>
      </c>
      <c r="D10" s="45">
        <f t="shared" ref="D10" si="14">D31+D52+D73+D94+D115+D136</f>
        <v>720928</v>
      </c>
      <c r="E10" s="45">
        <f t="shared" ref="E10:O10" si="15">E31+E52+E73+E94+E115+E136</f>
        <v>1375811</v>
      </c>
      <c r="F10" s="45">
        <f t="shared" si="15"/>
        <v>1427653</v>
      </c>
      <c r="G10" s="45">
        <f t="shared" si="15"/>
        <v>1614345</v>
      </c>
      <c r="H10" s="45">
        <f t="shared" si="15"/>
        <v>2083025</v>
      </c>
      <c r="I10" s="45">
        <f t="shared" si="15"/>
        <v>1568627</v>
      </c>
      <c r="J10" s="45">
        <f t="shared" si="15"/>
        <v>1377661</v>
      </c>
      <c r="K10" s="45">
        <f t="shared" si="15"/>
        <v>778820</v>
      </c>
      <c r="L10" s="45">
        <f t="shared" si="15"/>
        <v>623005</v>
      </c>
      <c r="M10" s="45">
        <f t="shared" si="15"/>
        <v>670274</v>
      </c>
      <c r="N10" s="45">
        <f t="shared" si="15"/>
        <v>740158</v>
      </c>
      <c r="O10" s="45">
        <f t="shared" si="15"/>
        <v>758310</v>
      </c>
      <c r="P10" s="44">
        <f t="shared" si="1"/>
        <v>13738617</v>
      </c>
      <c r="Q10" s="41">
        <f t="shared" si="4"/>
        <v>3524392</v>
      </c>
      <c r="R10" s="41">
        <f t="shared" si="5"/>
        <v>5265997</v>
      </c>
      <c r="S10" s="41">
        <f t="shared" si="6"/>
        <v>2779486</v>
      </c>
      <c r="T10" s="41">
        <f t="shared" si="7"/>
        <v>2168742</v>
      </c>
    </row>
    <row r="11" spans="2:20" ht="15" customHeight="1" x14ac:dyDescent="0.2">
      <c r="B11" s="132"/>
      <c r="C11" s="72" t="s">
        <v>31</v>
      </c>
      <c r="D11" s="45">
        <f t="shared" ref="D11" si="16">D32+D53+D74+D95+D116+D137</f>
        <v>762703</v>
      </c>
      <c r="E11" s="38">
        <f t="shared" ref="E11:O11" si="17">E32+E53+E74+E95+E116+E137</f>
        <v>1407822</v>
      </c>
      <c r="F11" s="38">
        <f t="shared" si="17"/>
        <v>1273337</v>
      </c>
      <c r="G11" s="38">
        <f t="shared" si="17"/>
        <v>1576336</v>
      </c>
      <c r="H11" s="38">
        <f t="shared" si="17"/>
        <v>2052410</v>
      </c>
      <c r="I11" s="38">
        <f t="shared" si="17"/>
        <v>1569389</v>
      </c>
      <c r="J11" s="38">
        <f t="shared" si="17"/>
        <v>1351495</v>
      </c>
      <c r="K11" s="38">
        <f t="shared" si="17"/>
        <v>803912</v>
      </c>
      <c r="L11" s="38">
        <f t="shared" si="17"/>
        <v>619924</v>
      </c>
      <c r="M11" s="38">
        <f t="shared" si="17"/>
        <v>671730</v>
      </c>
      <c r="N11" s="38">
        <f t="shared" si="17"/>
        <v>805573</v>
      </c>
      <c r="O11" s="38">
        <f t="shared" si="17"/>
        <v>814013</v>
      </c>
      <c r="P11" s="10">
        <f t="shared" si="1"/>
        <v>13708644</v>
      </c>
      <c r="Q11" s="41">
        <f t="shared" si="4"/>
        <v>3443862</v>
      </c>
      <c r="R11" s="41">
        <f t="shared" si="5"/>
        <v>5198135</v>
      </c>
      <c r="S11" s="41">
        <f t="shared" si="6"/>
        <v>2775331</v>
      </c>
      <c r="T11" s="41">
        <f t="shared" si="7"/>
        <v>2291316</v>
      </c>
    </row>
    <row r="12" spans="2:20" ht="15" customHeight="1" x14ac:dyDescent="0.2">
      <c r="B12" s="132"/>
      <c r="C12" s="72" t="s">
        <v>34</v>
      </c>
      <c r="D12" s="45">
        <f t="shared" ref="D12" si="18">D33+D54+D75+D96+D117+D138</f>
        <v>859406</v>
      </c>
      <c r="E12" s="38">
        <f t="shared" ref="E12:O12" si="19">E33+E54+E75+E96+E117+E138</f>
        <v>1556787</v>
      </c>
      <c r="F12" s="38">
        <f t="shared" si="19"/>
        <v>1294842</v>
      </c>
      <c r="G12" s="38">
        <f t="shared" si="19"/>
        <v>1601170</v>
      </c>
      <c r="H12" s="38">
        <f t="shared" si="19"/>
        <v>1986951</v>
      </c>
      <c r="I12" s="38">
        <f t="shared" si="19"/>
        <v>1588105</v>
      </c>
      <c r="J12" s="38">
        <f t="shared" si="19"/>
        <v>1291036</v>
      </c>
      <c r="K12" s="38">
        <f t="shared" si="19"/>
        <v>813084</v>
      </c>
      <c r="L12" s="38">
        <f t="shared" si="19"/>
        <v>688930</v>
      </c>
      <c r="M12" s="38">
        <f t="shared" si="19"/>
        <v>758487</v>
      </c>
      <c r="N12" s="38">
        <f t="shared" si="19"/>
        <v>835241</v>
      </c>
      <c r="O12" s="38">
        <f t="shared" si="19"/>
        <v>807539</v>
      </c>
      <c r="P12" s="10">
        <f t="shared" si="1"/>
        <v>14081578</v>
      </c>
      <c r="Q12" s="41">
        <f t="shared" si="4"/>
        <v>3711035</v>
      </c>
      <c r="R12" s="41">
        <f t="shared" si="5"/>
        <v>5176226</v>
      </c>
      <c r="S12" s="41">
        <f t="shared" si="6"/>
        <v>2793050</v>
      </c>
      <c r="T12" s="41">
        <f t="shared" si="7"/>
        <v>2401267</v>
      </c>
    </row>
    <row r="13" spans="2:20" ht="15" customHeight="1" x14ac:dyDescent="0.2">
      <c r="B13" s="132"/>
      <c r="C13" s="56" t="s">
        <v>35</v>
      </c>
      <c r="D13" s="45">
        <f t="shared" ref="D13" si="20">D34+D55+D76+D97+D118+D139</f>
        <v>784739</v>
      </c>
      <c r="E13" s="38">
        <f t="shared" ref="E13:O13" si="21">E34+E55+E76+E97+E118+E139</f>
        <v>1521396</v>
      </c>
      <c r="F13" s="38">
        <f t="shared" si="21"/>
        <v>1288446</v>
      </c>
      <c r="G13" s="38">
        <f t="shared" si="21"/>
        <v>1632588</v>
      </c>
      <c r="H13" s="38">
        <f t="shared" si="21"/>
        <v>1917414</v>
      </c>
      <c r="I13" s="38">
        <f t="shared" si="21"/>
        <v>1469795</v>
      </c>
      <c r="J13" s="38">
        <f t="shared" si="21"/>
        <v>1316823</v>
      </c>
      <c r="K13" s="38">
        <f t="shared" si="21"/>
        <v>734390</v>
      </c>
      <c r="L13" s="38">
        <f t="shared" si="21"/>
        <v>666943</v>
      </c>
      <c r="M13" s="38">
        <f t="shared" si="21"/>
        <v>767390</v>
      </c>
      <c r="N13" s="38">
        <f t="shared" si="21"/>
        <v>818361</v>
      </c>
      <c r="O13" s="38">
        <f t="shared" si="21"/>
        <v>827185</v>
      </c>
      <c r="P13" s="10">
        <f t="shared" si="1"/>
        <v>13745470</v>
      </c>
      <c r="Q13" s="41">
        <f t="shared" si="4"/>
        <v>3594581</v>
      </c>
      <c r="R13" s="41">
        <f t="shared" si="5"/>
        <v>5019797</v>
      </c>
      <c r="S13" s="41">
        <f t="shared" si="6"/>
        <v>2718156</v>
      </c>
      <c r="T13" s="41">
        <f t="shared" si="7"/>
        <v>2412936</v>
      </c>
    </row>
    <row r="14" spans="2:20" ht="15" customHeight="1" x14ac:dyDescent="0.2">
      <c r="B14" s="132"/>
      <c r="C14" s="72" t="s">
        <v>36</v>
      </c>
      <c r="D14" s="45">
        <f t="shared" ref="D14" si="22">D35+D56+D77+D98+D119+D140</f>
        <v>819570</v>
      </c>
      <c r="E14" s="38">
        <f t="shared" ref="E14:O14" si="23">E35+E56+E77+E98+E119+E140</f>
        <v>1481597</v>
      </c>
      <c r="F14" s="38">
        <f t="shared" si="23"/>
        <v>1287934</v>
      </c>
      <c r="G14" s="38">
        <f t="shared" si="23"/>
        <v>1617234</v>
      </c>
      <c r="H14" s="38">
        <f t="shared" si="23"/>
        <v>2006360</v>
      </c>
      <c r="I14" s="38">
        <f t="shared" si="23"/>
        <v>1442756</v>
      </c>
      <c r="J14" s="38">
        <f t="shared" si="23"/>
        <v>1298794</v>
      </c>
      <c r="K14" s="38">
        <f t="shared" si="23"/>
        <v>768142</v>
      </c>
      <c r="L14" s="38">
        <f t="shared" si="23"/>
        <v>678504</v>
      </c>
      <c r="M14" s="38">
        <f t="shared" si="23"/>
        <v>742478</v>
      </c>
      <c r="N14" s="38">
        <f t="shared" si="23"/>
        <v>826035</v>
      </c>
      <c r="O14" s="38">
        <f t="shared" si="23"/>
        <v>857190</v>
      </c>
      <c r="P14" s="10">
        <f t="shared" si="1"/>
        <v>13826594</v>
      </c>
      <c r="Q14" s="41">
        <f t="shared" si="4"/>
        <v>3589101</v>
      </c>
      <c r="R14" s="41">
        <f t="shared" si="5"/>
        <v>5066350</v>
      </c>
      <c r="S14" s="41">
        <f t="shared" si="6"/>
        <v>2745440</v>
      </c>
      <c r="T14" s="41">
        <f t="shared" si="7"/>
        <v>2425703</v>
      </c>
    </row>
    <row r="15" spans="2:20" ht="15" customHeight="1" x14ac:dyDescent="0.2">
      <c r="B15" s="132"/>
      <c r="C15" s="72" t="s">
        <v>37</v>
      </c>
      <c r="D15" s="45">
        <f t="shared" ref="D15" si="24">D36+D57+D78+D99+D120+D141</f>
        <v>912099</v>
      </c>
      <c r="E15" s="38">
        <f t="shared" ref="E15:O15" si="25">E36+E57+E78+E99+E120+E141</f>
        <v>1380871</v>
      </c>
      <c r="F15" s="38">
        <f t="shared" si="25"/>
        <v>1327925</v>
      </c>
      <c r="G15" s="38">
        <f t="shared" si="25"/>
        <v>1563586</v>
      </c>
      <c r="H15" s="38">
        <f t="shared" si="25"/>
        <v>1933492</v>
      </c>
      <c r="I15" s="38">
        <f t="shared" si="25"/>
        <v>1164811</v>
      </c>
      <c r="J15" s="38">
        <f t="shared" si="25"/>
        <v>1165097</v>
      </c>
      <c r="K15" s="38">
        <f t="shared" si="25"/>
        <v>771231</v>
      </c>
      <c r="L15" s="38">
        <f t="shared" si="25"/>
        <v>722812</v>
      </c>
      <c r="M15" s="38">
        <f t="shared" si="25"/>
        <v>801472</v>
      </c>
      <c r="N15" s="38">
        <f t="shared" si="25"/>
        <v>853501</v>
      </c>
      <c r="O15" s="38">
        <f t="shared" si="25"/>
        <v>905525</v>
      </c>
      <c r="P15" s="10">
        <f t="shared" si="1"/>
        <v>13502422</v>
      </c>
      <c r="Q15" s="41">
        <f t="shared" si="4"/>
        <v>3620895</v>
      </c>
      <c r="R15" s="41">
        <f t="shared" si="5"/>
        <v>4661889</v>
      </c>
      <c r="S15" s="41">
        <f t="shared" si="6"/>
        <v>2659140</v>
      </c>
      <c r="T15" s="41">
        <f t="shared" si="7"/>
        <v>2560498</v>
      </c>
    </row>
    <row r="16" spans="2:20" ht="15" customHeight="1" x14ac:dyDescent="0.2">
      <c r="B16" s="132"/>
      <c r="C16" s="56" t="s">
        <v>38</v>
      </c>
      <c r="D16" s="45">
        <f t="shared" ref="D16" si="26">D37+D58+D79+D100+D121+D142</f>
        <v>977947</v>
      </c>
      <c r="E16" s="38">
        <f t="shared" ref="E16:O16" si="27">E37+E58+E79+E100+E121+E142</f>
        <v>1524943</v>
      </c>
      <c r="F16" s="38">
        <f t="shared" si="27"/>
        <v>1298998</v>
      </c>
      <c r="G16" s="38">
        <f t="shared" si="27"/>
        <v>1552117</v>
      </c>
      <c r="H16" s="38">
        <f t="shared" si="27"/>
        <v>1878718</v>
      </c>
      <c r="I16" s="38">
        <f t="shared" si="27"/>
        <v>1448706</v>
      </c>
      <c r="J16" s="38">
        <f t="shared" si="27"/>
        <v>1179803</v>
      </c>
      <c r="K16" s="38">
        <f t="shared" si="27"/>
        <v>719876</v>
      </c>
      <c r="L16" s="38">
        <f t="shared" si="27"/>
        <v>638710</v>
      </c>
      <c r="M16" s="38">
        <f t="shared" si="27"/>
        <v>733599</v>
      </c>
      <c r="N16" s="38">
        <f t="shared" si="27"/>
        <v>576176</v>
      </c>
      <c r="O16" s="38">
        <f t="shared" si="27"/>
        <v>296786</v>
      </c>
      <c r="P16" s="10">
        <f t="shared" ref="P16:P18" si="28">IF(D16*E16*F16*G16*H16*I16*J16*K16*L16*M16*N16*O16&gt;0,SUM(D16:O16),0)</f>
        <v>12826379</v>
      </c>
      <c r="Q16" s="41">
        <f>IF(D16*E16*F16&gt;0,SUM(D16:F16),0)</f>
        <v>3801888</v>
      </c>
      <c r="R16" s="41">
        <f t="shared" si="5"/>
        <v>4879541</v>
      </c>
      <c r="S16" s="41">
        <f t="shared" si="6"/>
        <v>2538389</v>
      </c>
      <c r="T16" s="41">
        <f t="shared" si="7"/>
        <v>1606561</v>
      </c>
    </row>
    <row r="17" spans="2:20" ht="15" customHeight="1" x14ac:dyDescent="0.2">
      <c r="B17" s="132"/>
      <c r="C17" s="56" t="s">
        <v>39</v>
      </c>
      <c r="D17" s="45">
        <f t="shared" ref="D17" si="29">D38+D59+D80+D101+D122+D143</f>
        <v>230428</v>
      </c>
      <c r="E17" s="38">
        <f t="shared" ref="E17:O17" si="30">E38+E59+E80+E101+E122+E143</f>
        <v>205904</v>
      </c>
      <c r="F17" s="38">
        <f t="shared" si="30"/>
        <v>507603</v>
      </c>
      <c r="G17" s="38">
        <f t="shared" si="30"/>
        <v>868477</v>
      </c>
      <c r="H17" s="38">
        <f t="shared" si="30"/>
        <v>1163364</v>
      </c>
      <c r="I17" s="38">
        <f t="shared" si="30"/>
        <v>1058129</v>
      </c>
      <c r="J17" s="38">
        <f t="shared" si="30"/>
        <v>1050836</v>
      </c>
      <c r="K17" s="38">
        <f t="shared" si="30"/>
        <v>645670</v>
      </c>
      <c r="L17" s="38">
        <f t="shared" si="30"/>
        <v>288141</v>
      </c>
      <c r="M17" s="38">
        <f t="shared" si="30"/>
        <v>203002</v>
      </c>
      <c r="N17" s="38">
        <f t="shared" si="30"/>
        <v>233612</v>
      </c>
      <c r="O17" s="38">
        <f t="shared" si="30"/>
        <v>428509</v>
      </c>
      <c r="P17" s="10">
        <f t="shared" si="28"/>
        <v>6883675</v>
      </c>
      <c r="Q17" s="41">
        <f t="shared" si="4"/>
        <v>943935</v>
      </c>
      <c r="R17" s="41">
        <f t="shared" si="5"/>
        <v>3089970</v>
      </c>
      <c r="S17" s="41">
        <f t="shared" si="6"/>
        <v>1984647</v>
      </c>
      <c r="T17" s="41">
        <f t="shared" si="7"/>
        <v>865123</v>
      </c>
    </row>
    <row r="18" spans="2:20" ht="15" customHeight="1" x14ac:dyDescent="0.2">
      <c r="B18" s="132"/>
      <c r="C18" s="56" t="s">
        <v>46</v>
      </c>
      <c r="D18" s="45">
        <f t="shared" ref="D18" si="31">D39+D60+D81+D102+D123+D144</f>
        <v>433035</v>
      </c>
      <c r="E18" s="38">
        <f t="shared" ref="E18:O18" si="32">E39+E60+E81+E102+E123+E144</f>
        <v>553607</v>
      </c>
      <c r="F18" s="38">
        <f t="shared" si="32"/>
        <v>427319</v>
      </c>
      <c r="G18" s="38">
        <f t="shared" si="32"/>
        <v>827764</v>
      </c>
      <c r="H18" s="38">
        <f t="shared" si="32"/>
        <v>1001267</v>
      </c>
      <c r="I18" s="38">
        <f t="shared" si="32"/>
        <v>587157</v>
      </c>
      <c r="J18" s="38">
        <f t="shared" si="32"/>
        <v>873449.5</v>
      </c>
      <c r="K18" s="38">
        <f t="shared" si="32"/>
        <v>608709.9</v>
      </c>
      <c r="L18" s="38">
        <f t="shared" si="32"/>
        <v>452018</v>
      </c>
      <c r="M18" s="38">
        <f t="shared" si="32"/>
        <v>380712</v>
      </c>
      <c r="N18" s="38">
        <f t="shared" si="32"/>
        <v>262300</v>
      </c>
      <c r="O18" s="38">
        <f t="shared" si="32"/>
        <v>433836</v>
      </c>
      <c r="P18" s="10">
        <f t="shared" si="28"/>
        <v>6841174.4000000004</v>
      </c>
      <c r="Q18" s="41">
        <f t="shared" si="4"/>
        <v>1413961</v>
      </c>
      <c r="R18" s="41">
        <f t="shared" si="5"/>
        <v>2416188</v>
      </c>
      <c r="S18" s="41">
        <f t="shared" si="6"/>
        <v>1934177.4</v>
      </c>
      <c r="T18" s="41">
        <f t="shared" si="7"/>
        <v>1076848</v>
      </c>
    </row>
    <row r="19" spans="2:20" ht="15" customHeight="1" x14ac:dyDescent="0.2">
      <c r="B19" s="132"/>
      <c r="C19" s="56" t="s">
        <v>90</v>
      </c>
      <c r="D19" s="45">
        <f t="shared" ref="D19" si="33">D40+D61+D82+D103+D124+D145</f>
        <v>669067</v>
      </c>
      <c r="E19" s="38">
        <f t="shared" ref="E19:O19" si="34">E40+E61+E82+E103+E124+E145</f>
        <v>1108709</v>
      </c>
      <c r="F19" s="38">
        <f t="shared" si="34"/>
        <v>997176</v>
      </c>
      <c r="G19" s="38">
        <f t="shared" si="34"/>
        <v>1224443</v>
      </c>
      <c r="H19" s="38">
        <f t="shared" si="34"/>
        <v>1510787</v>
      </c>
      <c r="I19" s="38">
        <f t="shared" si="34"/>
        <v>1214860</v>
      </c>
      <c r="J19" s="38">
        <f t="shared" si="34"/>
        <v>1057762</v>
      </c>
      <c r="K19" s="38">
        <f t="shared" si="34"/>
        <v>674681</v>
      </c>
      <c r="L19" s="38">
        <f t="shared" si="34"/>
        <v>595428</v>
      </c>
      <c r="M19" s="38">
        <f t="shared" si="34"/>
        <v>541316</v>
      </c>
      <c r="N19" s="38">
        <f t="shared" si="34"/>
        <v>606151</v>
      </c>
      <c r="O19" s="38">
        <f t="shared" si="34"/>
        <v>787692</v>
      </c>
      <c r="P19" s="10">
        <f>IF(D19*E19*F19*G19*H19*I19*J19*K19*L19*M19*N19*O19&gt;0,SUM(D19:O19),0)</f>
        <v>10988072</v>
      </c>
      <c r="Q19" s="41">
        <f t="shared" si="4"/>
        <v>2774952</v>
      </c>
      <c r="R19" s="41">
        <f t="shared" si="5"/>
        <v>3950090</v>
      </c>
      <c r="S19" s="41">
        <f t="shared" si="6"/>
        <v>2327871</v>
      </c>
      <c r="T19" s="41">
        <f t="shared" si="7"/>
        <v>1935159</v>
      </c>
    </row>
    <row r="20" spans="2:20" ht="15" customHeight="1" x14ac:dyDescent="0.2">
      <c r="B20" s="132"/>
      <c r="C20" s="56" t="s">
        <v>92</v>
      </c>
      <c r="D20" s="45">
        <f t="shared" ref="D20" si="35">D41+D62+D83+D104+D125+D146</f>
        <v>708395</v>
      </c>
      <c r="E20" s="38">
        <f t="shared" ref="E20:O20" si="36">E41+E62+E83+E104+E125+E146</f>
        <v>1273122</v>
      </c>
      <c r="F20" s="38">
        <f t="shared" si="36"/>
        <v>1158238</v>
      </c>
      <c r="G20" s="38">
        <f t="shared" si="36"/>
        <v>1425676</v>
      </c>
      <c r="H20" s="38">
        <f t="shared" si="36"/>
        <v>1591277</v>
      </c>
      <c r="I20" s="38">
        <f t="shared" si="36"/>
        <v>1314789</v>
      </c>
      <c r="J20" s="38">
        <f t="shared" si="36"/>
        <v>1186307</v>
      </c>
      <c r="K20" s="38">
        <f t="shared" si="36"/>
        <v>714284</v>
      </c>
      <c r="L20" s="38">
        <f t="shared" si="36"/>
        <v>585607</v>
      </c>
      <c r="M20" s="38">
        <f t="shared" si="36"/>
        <v>627755.9</v>
      </c>
      <c r="N20" s="38">
        <f t="shared" si="36"/>
        <v>737060</v>
      </c>
      <c r="O20" s="38">
        <f t="shared" si="36"/>
        <v>704522</v>
      </c>
      <c r="P20" s="11">
        <f t="shared" ref="P20:P21" si="37">P41+P62+P83+P104+P125+P146</f>
        <v>12027032.9</v>
      </c>
      <c r="Q20" s="41">
        <f t="shared" si="4"/>
        <v>3139755</v>
      </c>
      <c r="R20" s="41">
        <f t="shared" si="5"/>
        <v>4331742</v>
      </c>
      <c r="S20" s="41">
        <f t="shared" si="6"/>
        <v>2486198</v>
      </c>
      <c r="T20" s="41">
        <f t="shared" si="7"/>
        <v>2069337.9</v>
      </c>
    </row>
    <row r="21" spans="2:20" ht="15" customHeight="1" x14ac:dyDescent="0.2">
      <c r="B21" s="132"/>
      <c r="C21" s="56" t="s">
        <v>93</v>
      </c>
      <c r="D21" s="45">
        <f>D42+D63+D84+D105+D126+D147</f>
        <v>735394</v>
      </c>
      <c r="E21" s="38">
        <f t="shared" ref="E21:O21" si="38">E42+E63+E84+E105+E126+E147</f>
        <v>1157557</v>
      </c>
      <c r="F21" s="38">
        <f t="shared" si="38"/>
        <v>1146635</v>
      </c>
      <c r="G21" s="38">
        <f t="shared" si="38"/>
        <v>1343170</v>
      </c>
      <c r="H21" s="38">
        <f t="shared" si="38"/>
        <v>1654459</v>
      </c>
      <c r="I21" s="38">
        <f t="shared" si="38"/>
        <v>1380685</v>
      </c>
      <c r="J21" s="38">
        <f t="shared" si="38"/>
        <v>1195043</v>
      </c>
      <c r="K21" s="38">
        <f t="shared" si="38"/>
        <v>707856</v>
      </c>
      <c r="L21" s="38">
        <f t="shared" si="38"/>
        <v>648031</v>
      </c>
      <c r="M21" s="38">
        <f t="shared" si="38"/>
        <v>750029</v>
      </c>
      <c r="N21" s="38">
        <f t="shared" si="38"/>
        <v>832803</v>
      </c>
      <c r="O21" s="38">
        <f t="shared" si="38"/>
        <v>800603</v>
      </c>
      <c r="P21" s="38">
        <f t="shared" si="37"/>
        <v>12352265</v>
      </c>
      <c r="Q21" s="41">
        <f t="shared" si="4"/>
        <v>3039586</v>
      </c>
      <c r="R21" s="41">
        <f t="shared" si="5"/>
        <v>4378314</v>
      </c>
      <c r="S21" s="41">
        <f t="shared" si="6"/>
        <v>2550930</v>
      </c>
      <c r="T21" s="41">
        <f t="shared" si="7"/>
        <v>2383435</v>
      </c>
    </row>
    <row r="22" spans="2:20" ht="15" customHeight="1" x14ac:dyDescent="0.2">
      <c r="B22" s="132"/>
      <c r="C22" s="76" t="s">
        <v>97</v>
      </c>
      <c r="D22" s="45">
        <f>D43+D64+D85+D106+D127+D148</f>
        <v>664232</v>
      </c>
      <c r="E22" s="45">
        <f t="shared" ref="E22:T22" si="39">E43+E64+E85+E106+E127+E148</f>
        <v>1157448</v>
      </c>
      <c r="F22" s="45">
        <f t="shared" si="39"/>
        <v>1127507</v>
      </c>
      <c r="G22" s="45">
        <f t="shared" si="39"/>
        <v>1272906</v>
      </c>
      <c r="H22" s="45">
        <f t="shared" si="39"/>
        <v>1708978</v>
      </c>
      <c r="I22" s="45">
        <f>I43+I64+I85+I106+I127+I148</f>
        <v>1316809</v>
      </c>
      <c r="J22" s="45">
        <f t="shared" si="39"/>
        <v>0</v>
      </c>
      <c r="K22" s="45">
        <f t="shared" si="39"/>
        <v>0</v>
      </c>
      <c r="L22" s="45">
        <f t="shared" si="39"/>
        <v>0</v>
      </c>
      <c r="M22" s="45">
        <f t="shared" si="39"/>
        <v>0</v>
      </c>
      <c r="N22" s="45">
        <f t="shared" si="39"/>
        <v>0</v>
      </c>
      <c r="O22" s="45">
        <f t="shared" si="39"/>
        <v>0</v>
      </c>
      <c r="P22" s="45">
        <f t="shared" si="39"/>
        <v>0</v>
      </c>
      <c r="Q22" s="45">
        <f t="shared" si="39"/>
        <v>2949187</v>
      </c>
      <c r="R22" s="45">
        <f t="shared" si="39"/>
        <v>4298693</v>
      </c>
      <c r="S22" s="45">
        <f t="shared" si="39"/>
        <v>0</v>
      </c>
      <c r="T22" s="45">
        <f t="shared" si="39"/>
        <v>0</v>
      </c>
    </row>
    <row r="23" spans="2:20" ht="15" customHeight="1" x14ac:dyDescent="0.2">
      <c r="B23" s="132"/>
      <c r="C23" s="56" t="s">
        <v>96</v>
      </c>
      <c r="D23" s="12">
        <f>IF(D22&gt;0,D22/D21," ")</f>
        <v>0.90323282485307199</v>
      </c>
      <c r="E23" s="12">
        <f t="shared" ref="E23:T23" si="40">IF(E22&gt;0,E22/E21," ")</f>
        <v>0.99990583617048667</v>
      </c>
      <c r="F23" s="12">
        <f t="shared" si="40"/>
        <v>0.98331814396037098</v>
      </c>
      <c r="G23" s="12">
        <f t="shared" si="40"/>
        <v>0.94768793227960724</v>
      </c>
      <c r="H23" s="12">
        <f t="shared" si="40"/>
        <v>1.032952765828588</v>
      </c>
      <c r="I23" s="12">
        <f t="shared" si="40"/>
        <v>0.95373600785117529</v>
      </c>
      <c r="J23" s="12" t="str">
        <f t="shared" si="40"/>
        <v xml:space="preserve"> </v>
      </c>
      <c r="K23" s="12" t="str">
        <f t="shared" si="40"/>
        <v xml:space="preserve"> </v>
      </c>
      <c r="L23" s="12" t="str">
        <f t="shared" si="40"/>
        <v xml:space="preserve"> </v>
      </c>
      <c r="M23" s="12" t="str">
        <f t="shared" si="40"/>
        <v xml:space="preserve"> </v>
      </c>
      <c r="N23" s="12" t="str">
        <f t="shared" si="40"/>
        <v xml:space="preserve"> </v>
      </c>
      <c r="O23" s="12" t="str">
        <f t="shared" si="40"/>
        <v xml:space="preserve"> </v>
      </c>
      <c r="P23" s="12" t="str">
        <f t="shared" si="40"/>
        <v xml:space="preserve"> </v>
      </c>
      <c r="Q23" s="12">
        <f t="shared" si="40"/>
        <v>0.97025943664696446</v>
      </c>
      <c r="R23" s="12">
        <f t="shared" si="40"/>
        <v>0.98181468939870464</v>
      </c>
      <c r="S23" s="12" t="str">
        <f t="shared" si="40"/>
        <v xml:space="preserve"> </v>
      </c>
      <c r="T23" s="12" t="str">
        <f t="shared" si="40"/>
        <v xml:space="preserve"> </v>
      </c>
    </row>
    <row r="24" spans="2:20" ht="15" customHeight="1" x14ac:dyDescent="0.2">
      <c r="B24" s="3"/>
      <c r="C24" s="30"/>
      <c r="D24" s="31"/>
      <c r="E24" s="31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1"/>
      <c r="Q24" s="31"/>
      <c r="R24" s="31"/>
      <c r="S24" s="31"/>
      <c r="T24" s="9"/>
    </row>
    <row r="25" spans="2:20" ht="15" customHeight="1" x14ac:dyDescent="0.2">
      <c r="B25" s="132" t="s">
        <v>49</v>
      </c>
      <c r="C25" s="72" t="s">
        <v>0</v>
      </c>
      <c r="D25" s="72" t="s">
        <v>1</v>
      </c>
      <c r="E25" s="72" t="s">
        <v>2</v>
      </c>
      <c r="F25" s="72" t="s">
        <v>3</v>
      </c>
      <c r="G25" s="72" t="s">
        <v>4</v>
      </c>
      <c r="H25" s="72" t="s">
        <v>5</v>
      </c>
      <c r="I25" s="72" t="s">
        <v>6</v>
      </c>
      <c r="J25" s="72" t="s">
        <v>7</v>
      </c>
      <c r="K25" s="72" t="s">
        <v>8</v>
      </c>
      <c r="L25" s="72" t="s">
        <v>9</v>
      </c>
      <c r="M25" s="72" t="s">
        <v>10</v>
      </c>
      <c r="N25" s="72" t="s">
        <v>11</v>
      </c>
      <c r="O25" s="72" t="s">
        <v>12</v>
      </c>
      <c r="P25" s="72" t="s">
        <v>21</v>
      </c>
      <c r="Q25" s="72" t="s">
        <v>22</v>
      </c>
      <c r="R25" s="72" t="s">
        <v>23</v>
      </c>
      <c r="S25" s="72" t="s">
        <v>24</v>
      </c>
      <c r="T25" s="72" t="s">
        <v>25</v>
      </c>
    </row>
    <row r="26" spans="2:20" ht="15" customHeight="1" x14ac:dyDescent="0.2">
      <c r="B26" s="132"/>
      <c r="C26" s="19" t="s">
        <v>27</v>
      </c>
      <c r="D26" s="41">
        <f t="shared" ref="D26:O26" si="41">D153+D173+D194+D215+D236+D257+D278+D299+D320+D341+D362</f>
        <v>450281</v>
      </c>
      <c r="E26" s="41">
        <f t="shared" si="41"/>
        <v>803019</v>
      </c>
      <c r="F26" s="41">
        <f t="shared" si="41"/>
        <v>620222</v>
      </c>
      <c r="G26" s="41">
        <f t="shared" si="41"/>
        <v>696129</v>
      </c>
      <c r="H26" s="41">
        <f t="shared" si="41"/>
        <v>888520</v>
      </c>
      <c r="I26" s="41">
        <f t="shared" si="41"/>
        <v>711253</v>
      </c>
      <c r="J26" s="41">
        <f t="shared" si="41"/>
        <v>675398</v>
      </c>
      <c r="K26" s="41">
        <f t="shared" si="41"/>
        <v>383500</v>
      </c>
      <c r="L26" s="41">
        <f t="shared" si="41"/>
        <v>290094</v>
      </c>
      <c r="M26" s="41">
        <f t="shared" si="41"/>
        <v>303315</v>
      </c>
      <c r="N26" s="41">
        <f t="shared" si="41"/>
        <v>271992</v>
      </c>
      <c r="O26" s="41">
        <f t="shared" si="41"/>
        <v>371712</v>
      </c>
      <c r="P26" s="41">
        <f t="shared" ref="P26:P36" si="42">IF(D26*E26*F26*G26*H26*I26*J26*K26*L26*M26*N26*O26&gt;0,SUM(D26:O26),0)</f>
        <v>6465435</v>
      </c>
      <c r="Q26" s="41">
        <f>IF(D26*E26*F26&gt;0,SUM(D26:F26),0)</f>
        <v>1873522</v>
      </c>
      <c r="R26" s="41">
        <f>IF(G26*H26*I26&gt;0,SUM(G26:I26),0)</f>
        <v>2295902</v>
      </c>
      <c r="S26" s="41">
        <f>IF(J26*K26*L26&gt;0,SUM(J26:L26),0)</f>
        <v>1348992</v>
      </c>
      <c r="T26" s="41">
        <f>IF(M26*N26*O26&gt;0,SUM(M26:O26),0)</f>
        <v>947019</v>
      </c>
    </row>
    <row r="27" spans="2:20" ht="15" customHeight="1" x14ac:dyDescent="0.2">
      <c r="B27" s="132"/>
      <c r="C27" s="72" t="s">
        <v>13</v>
      </c>
      <c r="D27" s="41">
        <f t="shared" ref="D27:O27" si="43">D154+D174+D195+D216+D237+D258+D279+D300+D321+D342+D363</f>
        <v>382246</v>
      </c>
      <c r="E27" s="41">
        <f t="shared" si="43"/>
        <v>757567</v>
      </c>
      <c r="F27" s="41">
        <f t="shared" si="43"/>
        <v>572201</v>
      </c>
      <c r="G27" s="41">
        <f t="shared" si="43"/>
        <v>665760</v>
      </c>
      <c r="H27" s="41">
        <f t="shared" si="43"/>
        <v>881270</v>
      </c>
      <c r="I27" s="41">
        <f t="shared" si="43"/>
        <v>724116</v>
      </c>
      <c r="J27" s="41">
        <f t="shared" si="43"/>
        <v>647514</v>
      </c>
      <c r="K27" s="41">
        <f t="shared" si="43"/>
        <v>338687</v>
      </c>
      <c r="L27" s="41">
        <f t="shared" si="43"/>
        <v>292034</v>
      </c>
      <c r="M27" s="41">
        <f t="shared" si="43"/>
        <v>303551</v>
      </c>
      <c r="N27" s="41">
        <f t="shared" si="43"/>
        <v>311664</v>
      </c>
      <c r="O27" s="41">
        <f t="shared" si="43"/>
        <v>325094</v>
      </c>
      <c r="P27" s="41">
        <f t="shared" si="42"/>
        <v>6201704</v>
      </c>
      <c r="Q27" s="41">
        <f t="shared" ref="Q27:Q42" si="44">IF(D27*E27*F27&gt;0,SUM(D27:F27),0)</f>
        <v>1712014</v>
      </c>
      <c r="R27" s="41">
        <f t="shared" ref="R27:R42" si="45">IF(G27*H27*I27&gt;0,SUM(G27:I27),0)</f>
        <v>2271146</v>
      </c>
      <c r="S27" s="41">
        <f t="shared" ref="S27:S42" si="46">IF(J27*K27*L27&gt;0,SUM(J27:L27),0)</f>
        <v>1278235</v>
      </c>
      <c r="T27" s="41">
        <f t="shared" ref="T27:T42" si="47">IF(M27*N27*O27&gt;0,SUM(M27:O27),0)</f>
        <v>940309</v>
      </c>
    </row>
    <row r="28" spans="2:20" ht="15" customHeight="1" x14ac:dyDescent="0.2">
      <c r="B28" s="132"/>
      <c r="C28" s="72" t="s">
        <v>26</v>
      </c>
      <c r="D28" s="41">
        <f t="shared" ref="D28:O28" si="48">D155+D175+D196+D217+D238+D259+D280+D301+D322+D343+D364</f>
        <v>334069</v>
      </c>
      <c r="E28" s="41">
        <f t="shared" si="48"/>
        <v>722026</v>
      </c>
      <c r="F28" s="41">
        <f t="shared" si="48"/>
        <v>566574</v>
      </c>
      <c r="G28" s="41">
        <f t="shared" si="48"/>
        <v>661612</v>
      </c>
      <c r="H28" s="41">
        <f t="shared" si="48"/>
        <v>870320</v>
      </c>
      <c r="I28" s="41">
        <f t="shared" si="48"/>
        <v>718316</v>
      </c>
      <c r="J28" s="41">
        <f t="shared" si="48"/>
        <v>670417</v>
      </c>
      <c r="K28" s="41">
        <f t="shared" si="48"/>
        <v>340038</v>
      </c>
      <c r="L28" s="41">
        <f t="shared" si="48"/>
        <v>281304</v>
      </c>
      <c r="M28" s="41">
        <f t="shared" si="48"/>
        <v>245128</v>
      </c>
      <c r="N28" s="41">
        <f t="shared" si="48"/>
        <v>292641</v>
      </c>
      <c r="O28" s="41">
        <f t="shared" si="48"/>
        <v>235352</v>
      </c>
      <c r="P28" s="41">
        <f t="shared" si="42"/>
        <v>5937797</v>
      </c>
      <c r="Q28" s="41">
        <f t="shared" si="44"/>
        <v>1622669</v>
      </c>
      <c r="R28" s="41">
        <f t="shared" si="45"/>
        <v>2250248</v>
      </c>
      <c r="S28" s="41">
        <f t="shared" si="46"/>
        <v>1291759</v>
      </c>
      <c r="T28" s="41">
        <f t="shared" si="47"/>
        <v>773121</v>
      </c>
    </row>
    <row r="29" spans="2:20" ht="15" customHeight="1" x14ac:dyDescent="0.2">
      <c r="B29" s="132"/>
      <c r="C29" s="72" t="s">
        <v>28</v>
      </c>
      <c r="D29" s="41">
        <f t="shared" ref="D29:O29" si="49">D156+D176+D197+D218+D239+D260+D281+D302+D323+D344+D365</f>
        <v>323271</v>
      </c>
      <c r="E29" s="41">
        <f t="shared" si="49"/>
        <v>601185</v>
      </c>
      <c r="F29" s="41">
        <f t="shared" si="49"/>
        <v>538857</v>
      </c>
      <c r="G29" s="41">
        <f t="shared" si="49"/>
        <v>655796</v>
      </c>
      <c r="H29" s="41">
        <f t="shared" si="49"/>
        <v>905823</v>
      </c>
      <c r="I29" s="41">
        <f t="shared" si="49"/>
        <v>639498</v>
      </c>
      <c r="J29" s="41">
        <f t="shared" si="49"/>
        <v>636160</v>
      </c>
      <c r="K29" s="41">
        <f t="shared" si="49"/>
        <v>350380</v>
      </c>
      <c r="L29" s="41">
        <f t="shared" si="49"/>
        <v>275571</v>
      </c>
      <c r="M29" s="41">
        <f t="shared" si="49"/>
        <v>312775</v>
      </c>
      <c r="N29" s="41">
        <f t="shared" si="49"/>
        <v>272461</v>
      </c>
      <c r="O29" s="41">
        <f t="shared" si="49"/>
        <v>310311</v>
      </c>
      <c r="P29" s="41">
        <f t="shared" si="42"/>
        <v>5822088</v>
      </c>
      <c r="Q29" s="41">
        <f t="shared" si="44"/>
        <v>1463313</v>
      </c>
      <c r="R29" s="41">
        <f t="shared" si="45"/>
        <v>2201117</v>
      </c>
      <c r="S29" s="41">
        <f t="shared" si="46"/>
        <v>1262111</v>
      </c>
      <c r="T29" s="41">
        <f t="shared" si="47"/>
        <v>895547</v>
      </c>
    </row>
    <row r="30" spans="2:20" ht="15" customHeight="1" x14ac:dyDescent="0.2">
      <c r="B30" s="132"/>
      <c r="C30" s="72" t="s">
        <v>29</v>
      </c>
      <c r="D30" s="45">
        <f t="shared" ref="D30:O30" si="50">D157+D177+D198+D219+D240+D261+D282+D303+D324+D345+D366</f>
        <v>372256</v>
      </c>
      <c r="E30" s="45">
        <f t="shared" si="50"/>
        <v>536326</v>
      </c>
      <c r="F30" s="45">
        <f t="shared" si="50"/>
        <v>571016</v>
      </c>
      <c r="G30" s="45">
        <f t="shared" si="50"/>
        <v>652235</v>
      </c>
      <c r="H30" s="45">
        <f t="shared" si="50"/>
        <v>850018</v>
      </c>
      <c r="I30" s="45">
        <f t="shared" si="50"/>
        <v>626881</v>
      </c>
      <c r="J30" s="45">
        <f t="shared" si="50"/>
        <v>615693</v>
      </c>
      <c r="K30" s="45">
        <f t="shared" si="50"/>
        <v>322407</v>
      </c>
      <c r="L30" s="45">
        <f t="shared" si="50"/>
        <v>272170</v>
      </c>
      <c r="M30" s="45">
        <f t="shared" si="50"/>
        <v>308160</v>
      </c>
      <c r="N30" s="45">
        <f t="shared" si="50"/>
        <v>289426</v>
      </c>
      <c r="O30" s="45">
        <f t="shared" si="50"/>
        <v>321896</v>
      </c>
      <c r="P30" s="42">
        <f t="shared" si="42"/>
        <v>5738484</v>
      </c>
      <c r="Q30" s="41">
        <f t="shared" si="44"/>
        <v>1479598</v>
      </c>
      <c r="R30" s="41">
        <f t="shared" si="45"/>
        <v>2129134</v>
      </c>
      <c r="S30" s="41">
        <f t="shared" si="46"/>
        <v>1210270</v>
      </c>
      <c r="T30" s="41">
        <f t="shared" si="47"/>
        <v>919482</v>
      </c>
    </row>
    <row r="31" spans="2:20" ht="15" customHeight="1" x14ac:dyDescent="0.2">
      <c r="B31" s="132"/>
      <c r="C31" s="72" t="s">
        <v>30</v>
      </c>
      <c r="D31" s="45">
        <f t="shared" ref="D31:O31" si="51">D158+D178+D199+D220+D241+D262+D283+D304+D325+D346+D367</f>
        <v>348604</v>
      </c>
      <c r="E31" s="45">
        <f t="shared" si="51"/>
        <v>631895</v>
      </c>
      <c r="F31" s="45">
        <f t="shared" si="51"/>
        <v>619154</v>
      </c>
      <c r="G31" s="45">
        <f t="shared" si="51"/>
        <v>654446</v>
      </c>
      <c r="H31" s="45">
        <f t="shared" si="51"/>
        <v>871373</v>
      </c>
      <c r="I31" s="45">
        <f t="shared" si="51"/>
        <v>687782</v>
      </c>
      <c r="J31" s="45">
        <f t="shared" si="51"/>
        <v>622872</v>
      </c>
      <c r="K31" s="45">
        <f t="shared" si="51"/>
        <v>375431</v>
      </c>
      <c r="L31" s="45">
        <f t="shared" si="51"/>
        <v>305812</v>
      </c>
      <c r="M31" s="45">
        <f t="shared" si="51"/>
        <v>321608</v>
      </c>
      <c r="N31" s="45">
        <f t="shared" si="51"/>
        <v>324013</v>
      </c>
      <c r="O31" s="45">
        <f t="shared" si="51"/>
        <v>359418</v>
      </c>
      <c r="P31" s="42">
        <f t="shared" si="42"/>
        <v>6122408</v>
      </c>
      <c r="Q31" s="41">
        <f t="shared" si="44"/>
        <v>1599653</v>
      </c>
      <c r="R31" s="41">
        <f t="shared" si="45"/>
        <v>2213601</v>
      </c>
      <c r="S31" s="41">
        <f t="shared" si="46"/>
        <v>1304115</v>
      </c>
      <c r="T31" s="41">
        <f t="shared" si="47"/>
        <v>1005039</v>
      </c>
    </row>
    <row r="32" spans="2:20" ht="15" customHeight="1" x14ac:dyDescent="0.2">
      <c r="B32" s="132"/>
      <c r="C32" s="72" t="s">
        <v>31</v>
      </c>
      <c r="D32" s="38">
        <f t="shared" ref="D32:O32" si="52">D159+D179+D200+D221+D242+D263+D284+D305+D326+D347+D368</f>
        <v>388998</v>
      </c>
      <c r="E32" s="38">
        <f t="shared" si="52"/>
        <v>650724</v>
      </c>
      <c r="F32" s="38">
        <f t="shared" si="52"/>
        <v>539990</v>
      </c>
      <c r="G32" s="38">
        <f t="shared" si="52"/>
        <v>646828</v>
      </c>
      <c r="H32" s="38">
        <f t="shared" si="52"/>
        <v>871371</v>
      </c>
      <c r="I32" s="38">
        <f t="shared" si="52"/>
        <v>690517</v>
      </c>
      <c r="J32" s="38">
        <f t="shared" si="52"/>
        <v>639938</v>
      </c>
      <c r="K32" s="38">
        <f t="shared" si="52"/>
        <v>388906</v>
      </c>
      <c r="L32" s="38">
        <f t="shared" si="52"/>
        <v>317787</v>
      </c>
      <c r="M32" s="38">
        <f t="shared" si="52"/>
        <v>345381</v>
      </c>
      <c r="N32" s="38">
        <f t="shared" si="52"/>
        <v>363469</v>
      </c>
      <c r="O32" s="38">
        <f t="shared" si="52"/>
        <v>403238</v>
      </c>
      <c r="P32" s="37">
        <f t="shared" si="42"/>
        <v>6247147</v>
      </c>
      <c r="Q32" s="41">
        <f t="shared" si="44"/>
        <v>1579712</v>
      </c>
      <c r="R32" s="41">
        <f t="shared" si="45"/>
        <v>2208716</v>
      </c>
      <c r="S32" s="41">
        <f t="shared" si="46"/>
        <v>1346631</v>
      </c>
      <c r="T32" s="41">
        <f t="shared" si="47"/>
        <v>1112088</v>
      </c>
    </row>
    <row r="33" spans="2:20" ht="15" customHeight="1" x14ac:dyDescent="0.2">
      <c r="B33" s="132"/>
      <c r="C33" s="72" t="s">
        <v>34</v>
      </c>
      <c r="D33" s="38">
        <f t="shared" ref="D33:O33" si="53">D160+D180+D201+D222+D243+D264+D285+D306+D327+D348+D369</f>
        <v>491166</v>
      </c>
      <c r="E33" s="38">
        <f t="shared" si="53"/>
        <v>746923</v>
      </c>
      <c r="F33" s="38">
        <f t="shared" si="53"/>
        <v>584797</v>
      </c>
      <c r="G33" s="38">
        <f t="shared" si="53"/>
        <v>688259</v>
      </c>
      <c r="H33" s="38">
        <f t="shared" si="53"/>
        <v>887809</v>
      </c>
      <c r="I33" s="38">
        <f t="shared" si="53"/>
        <v>715437</v>
      </c>
      <c r="J33" s="38">
        <f t="shared" si="53"/>
        <v>619340</v>
      </c>
      <c r="K33" s="38">
        <f t="shared" si="53"/>
        <v>410554</v>
      </c>
      <c r="L33" s="38">
        <f t="shared" si="53"/>
        <v>363956</v>
      </c>
      <c r="M33" s="38">
        <f t="shared" si="53"/>
        <v>403327</v>
      </c>
      <c r="N33" s="38">
        <f t="shared" si="53"/>
        <v>386921</v>
      </c>
      <c r="O33" s="38">
        <f t="shared" si="53"/>
        <v>413397</v>
      </c>
      <c r="P33" s="37">
        <f t="shared" si="42"/>
        <v>6711886</v>
      </c>
      <c r="Q33" s="41">
        <f t="shared" si="44"/>
        <v>1822886</v>
      </c>
      <c r="R33" s="41">
        <f t="shared" si="45"/>
        <v>2291505</v>
      </c>
      <c r="S33" s="41">
        <f t="shared" si="46"/>
        <v>1393850</v>
      </c>
      <c r="T33" s="41">
        <f t="shared" si="47"/>
        <v>1203645</v>
      </c>
    </row>
    <row r="34" spans="2:20" ht="15" customHeight="1" x14ac:dyDescent="0.2">
      <c r="B34" s="132"/>
      <c r="C34" s="56" t="s">
        <v>35</v>
      </c>
      <c r="D34" s="38">
        <f t="shared" ref="D34:O34" si="54">D161+D181+D202+D223+D244+D265+D286+D307+D328+D349+D370</f>
        <v>425095</v>
      </c>
      <c r="E34" s="38">
        <f t="shared" si="54"/>
        <v>745109</v>
      </c>
      <c r="F34" s="38">
        <f t="shared" si="54"/>
        <v>600039</v>
      </c>
      <c r="G34" s="38">
        <f t="shared" si="54"/>
        <v>713735</v>
      </c>
      <c r="H34" s="38">
        <f t="shared" si="54"/>
        <v>855327</v>
      </c>
      <c r="I34" s="38">
        <f t="shared" si="54"/>
        <v>725186</v>
      </c>
      <c r="J34" s="38">
        <f t="shared" si="54"/>
        <v>663876</v>
      </c>
      <c r="K34" s="38">
        <f t="shared" si="54"/>
        <v>379832</v>
      </c>
      <c r="L34" s="38">
        <f t="shared" si="54"/>
        <v>358046</v>
      </c>
      <c r="M34" s="38">
        <f t="shared" si="54"/>
        <v>405424</v>
      </c>
      <c r="N34" s="38">
        <f t="shared" si="54"/>
        <v>386753</v>
      </c>
      <c r="O34" s="38">
        <f t="shared" si="54"/>
        <v>421709</v>
      </c>
      <c r="P34" s="37">
        <f t="shared" si="42"/>
        <v>6680131</v>
      </c>
      <c r="Q34" s="41">
        <f t="shared" si="44"/>
        <v>1770243</v>
      </c>
      <c r="R34" s="41">
        <f t="shared" si="45"/>
        <v>2294248</v>
      </c>
      <c r="S34" s="41">
        <f t="shared" si="46"/>
        <v>1401754</v>
      </c>
      <c r="T34" s="41">
        <f t="shared" si="47"/>
        <v>1213886</v>
      </c>
    </row>
    <row r="35" spans="2:20" ht="15" customHeight="1" x14ac:dyDescent="0.2">
      <c r="B35" s="132"/>
      <c r="C35" s="72" t="s">
        <v>36</v>
      </c>
      <c r="D35" s="38">
        <f t="shared" ref="D35:O35" si="55">D162+D182+D203+D224+D245+D266+D287+D308+D329+D350+D371</f>
        <v>445356</v>
      </c>
      <c r="E35" s="38">
        <f t="shared" si="55"/>
        <v>705534</v>
      </c>
      <c r="F35" s="38">
        <f t="shared" si="55"/>
        <v>603541</v>
      </c>
      <c r="G35" s="38">
        <f t="shared" si="55"/>
        <v>707380</v>
      </c>
      <c r="H35" s="38">
        <f t="shared" si="55"/>
        <v>916045</v>
      </c>
      <c r="I35" s="38">
        <f t="shared" si="55"/>
        <v>697143</v>
      </c>
      <c r="J35" s="38">
        <f t="shared" si="55"/>
        <v>637940</v>
      </c>
      <c r="K35" s="38">
        <f t="shared" si="55"/>
        <v>403471</v>
      </c>
      <c r="L35" s="38">
        <f t="shared" si="55"/>
        <v>364564</v>
      </c>
      <c r="M35" s="38">
        <f t="shared" si="55"/>
        <v>391686</v>
      </c>
      <c r="N35" s="38">
        <f t="shared" si="55"/>
        <v>383838</v>
      </c>
      <c r="O35" s="38">
        <f t="shared" si="55"/>
        <v>455315</v>
      </c>
      <c r="P35" s="37">
        <f t="shared" si="42"/>
        <v>6711813</v>
      </c>
      <c r="Q35" s="41">
        <f t="shared" si="44"/>
        <v>1754431</v>
      </c>
      <c r="R35" s="41">
        <f t="shared" si="45"/>
        <v>2320568</v>
      </c>
      <c r="S35" s="41">
        <f t="shared" si="46"/>
        <v>1405975</v>
      </c>
      <c r="T35" s="41">
        <f t="shared" si="47"/>
        <v>1230839</v>
      </c>
    </row>
    <row r="36" spans="2:20" ht="15" customHeight="1" x14ac:dyDescent="0.2">
      <c r="B36" s="132"/>
      <c r="C36" s="72" t="s">
        <v>37</v>
      </c>
      <c r="D36" s="38">
        <f t="shared" ref="D36:O36" si="56">D163+D183+D204+D225+D246+D267+D288+D309+D330+D351+D372</f>
        <v>517743</v>
      </c>
      <c r="E36" s="38">
        <f t="shared" si="56"/>
        <v>692757</v>
      </c>
      <c r="F36" s="38">
        <f t="shared" si="56"/>
        <v>647577</v>
      </c>
      <c r="G36" s="38">
        <f t="shared" si="56"/>
        <v>724827</v>
      </c>
      <c r="H36" s="38">
        <f t="shared" si="56"/>
        <v>900232</v>
      </c>
      <c r="I36" s="38">
        <f t="shared" si="56"/>
        <v>571529</v>
      </c>
      <c r="J36" s="38">
        <f t="shared" si="56"/>
        <v>598899</v>
      </c>
      <c r="K36" s="38">
        <f t="shared" si="56"/>
        <v>414149</v>
      </c>
      <c r="L36" s="38">
        <f t="shared" si="56"/>
        <v>384225</v>
      </c>
      <c r="M36" s="38">
        <f t="shared" si="56"/>
        <v>424757</v>
      </c>
      <c r="N36" s="38">
        <f t="shared" si="56"/>
        <v>396864</v>
      </c>
      <c r="O36" s="38">
        <f t="shared" si="56"/>
        <v>483794</v>
      </c>
      <c r="P36" s="37">
        <f t="shared" si="42"/>
        <v>6757353</v>
      </c>
      <c r="Q36" s="41">
        <f t="shared" si="44"/>
        <v>1858077</v>
      </c>
      <c r="R36" s="41">
        <f t="shared" si="45"/>
        <v>2196588</v>
      </c>
      <c r="S36" s="41">
        <f t="shared" si="46"/>
        <v>1397273</v>
      </c>
      <c r="T36" s="41">
        <f t="shared" si="47"/>
        <v>1305415</v>
      </c>
    </row>
    <row r="37" spans="2:20" ht="15" customHeight="1" x14ac:dyDescent="0.2">
      <c r="B37" s="132"/>
      <c r="C37" s="56" t="s">
        <v>38</v>
      </c>
      <c r="D37" s="38">
        <f t="shared" ref="D37:O37" si="57">D164+D184+D205+D226+D247+D268+D289+D310+D331+D352+D373</f>
        <v>530448</v>
      </c>
      <c r="E37" s="38">
        <f t="shared" si="57"/>
        <v>732186</v>
      </c>
      <c r="F37" s="38">
        <f t="shared" si="57"/>
        <v>621840</v>
      </c>
      <c r="G37" s="38">
        <f t="shared" si="57"/>
        <v>709132</v>
      </c>
      <c r="H37" s="38">
        <f t="shared" si="57"/>
        <v>815511</v>
      </c>
      <c r="I37" s="38">
        <f t="shared" si="57"/>
        <v>704120</v>
      </c>
      <c r="J37" s="38">
        <f t="shared" si="57"/>
        <v>586173</v>
      </c>
      <c r="K37" s="38">
        <f t="shared" si="57"/>
        <v>375790</v>
      </c>
      <c r="L37" s="38">
        <f t="shared" si="57"/>
        <v>321402</v>
      </c>
      <c r="M37" s="38">
        <f t="shared" si="57"/>
        <v>363493</v>
      </c>
      <c r="N37" s="38">
        <f t="shared" si="57"/>
        <v>236654</v>
      </c>
      <c r="O37" s="38">
        <f t="shared" si="57"/>
        <v>170510</v>
      </c>
      <c r="P37" s="37">
        <f>IF(D37*E37*F37*G37*H37*I37*J37*K37*L37*M37*N37*O37&gt;0,SUM(D37:O37),0)</f>
        <v>6167259</v>
      </c>
      <c r="Q37" s="41">
        <f t="shared" si="44"/>
        <v>1884474</v>
      </c>
      <c r="R37" s="41">
        <f t="shared" si="45"/>
        <v>2228763</v>
      </c>
      <c r="S37" s="41">
        <f t="shared" si="46"/>
        <v>1283365</v>
      </c>
      <c r="T37" s="41">
        <f t="shared" si="47"/>
        <v>770657</v>
      </c>
    </row>
    <row r="38" spans="2:20" ht="15" customHeight="1" x14ac:dyDescent="0.2">
      <c r="B38" s="132"/>
      <c r="C38" s="56" t="s">
        <v>41</v>
      </c>
      <c r="D38" s="38">
        <f t="shared" ref="D38:P38" si="58">D164+D185+D206+D227+D248+D269+D290+D311+D332+D353+D374</f>
        <v>143170</v>
      </c>
      <c r="E38" s="38">
        <f t="shared" si="58"/>
        <v>127957</v>
      </c>
      <c r="F38" s="38">
        <f t="shared" si="58"/>
        <v>293628</v>
      </c>
      <c r="G38" s="38">
        <f t="shared" si="58"/>
        <v>438540</v>
      </c>
      <c r="H38" s="38">
        <f t="shared" si="58"/>
        <v>554134</v>
      </c>
      <c r="I38" s="38">
        <f t="shared" si="58"/>
        <v>516848</v>
      </c>
      <c r="J38" s="38">
        <f t="shared" si="58"/>
        <v>516879</v>
      </c>
      <c r="K38" s="38">
        <f t="shared" si="58"/>
        <v>308629</v>
      </c>
      <c r="L38" s="38">
        <f t="shared" si="58"/>
        <v>145286</v>
      </c>
      <c r="M38" s="38">
        <f t="shared" si="58"/>
        <v>118190</v>
      </c>
      <c r="N38" s="38">
        <f t="shared" si="58"/>
        <v>117056</v>
      </c>
      <c r="O38" s="38">
        <f t="shared" si="58"/>
        <v>233904</v>
      </c>
      <c r="P38" s="38">
        <f t="shared" si="58"/>
        <v>3514221</v>
      </c>
      <c r="Q38" s="41">
        <f t="shared" si="44"/>
        <v>564755</v>
      </c>
      <c r="R38" s="41">
        <f t="shared" si="45"/>
        <v>1509522</v>
      </c>
      <c r="S38" s="41">
        <f t="shared" si="46"/>
        <v>970794</v>
      </c>
      <c r="T38" s="41">
        <f t="shared" si="47"/>
        <v>469150</v>
      </c>
    </row>
    <row r="39" spans="2:20" ht="15" customHeight="1" x14ac:dyDescent="0.2">
      <c r="B39" s="132"/>
      <c r="C39" s="56" t="s">
        <v>46</v>
      </c>
      <c r="D39" s="38">
        <f t="shared" ref="D39:O39" si="59">D165+D207+D228+D249+D270+D291+D312+D333+D354+D375</f>
        <v>232628</v>
      </c>
      <c r="E39" s="38">
        <f t="shared" si="59"/>
        <v>272163</v>
      </c>
      <c r="F39" s="38">
        <f t="shared" si="59"/>
        <v>235440</v>
      </c>
      <c r="G39" s="38">
        <f t="shared" si="59"/>
        <v>390848</v>
      </c>
      <c r="H39" s="38">
        <f t="shared" si="59"/>
        <v>477202</v>
      </c>
      <c r="I39" s="38">
        <f t="shared" si="59"/>
        <v>317311</v>
      </c>
      <c r="J39" s="38">
        <f t="shared" si="59"/>
        <v>463259</v>
      </c>
      <c r="K39" s="38">
        <f t="shared" si="59"/>
        <v>322178</v>
      </c>
      <c r="L39" s="38">
        <f t="shared" si="59"/>
        <v>231865</v>
      </c>
      <c r="M39" s="38">
        <f t="shared" si="59"/>
        <v>203232</v>
      </c>
      <c r="N39" s="38">
        <f t="shared" si="59"/>
        <v>112487</v>
      </c>
      <c r="O39" s="38">
        <f t="shared" si="59"/>
        <v>226056</v>
      </c>
      <c r="P39" s="38">
        <f>P165+P186+P207+P228+P249+P270+P291+P312+P333+P354+P375</f>
        <v>3484669</v>
      </c>
      <c r="Q39" s="41">
        <f t="shared" si="44"/>
        <v>740231</v>
      </c>
      <c r="R39" s="41">
        <f t="shared" si="45"/>
        <v>1185361</v>
      </c>
      <c r="S39" s="41">
        <f t="shared" si="46"/>
        <v>1017302</v>
      </c>
      <c r="T39" s="41">
        <f t="shared" si="47"/>
        <v>541775</v>
      </c>
    </row>
    <row r="40" spans="2:20" ht="15" customHeight="1" x14ac:dyDescent="0.2">
      <c r="B40" s="132"/>
      <c r="C40" s="56" t="s">
        <v>88</v>
      </c>
      <c r="D40" s="38">
        <f t="shared" ref="D40:O40" si="60">D166+D208+D229+D250+D271+D292+D313+D334+D355+D376</f>
        <v>375394</v>
      </c>
      <c r="E40" s="38">
        <f t="shared" si="60"/>
        <v>560382</v>
      </c>
      <c r="F40" s="38">
        <f t="shared" si="60"/>
        <v>500634</v>
      </c>
      <c r="G40" s="38">
        <f t="shared" si="60"/>
        <v>578197</v>
      </c>
      <c r="H40" s="38">
        <f t="shared" si="60"/>
        <v>713838</v>
      </c>
      <c r="I40" s="38">
        <f t="shared" si="60"/>
        <v>613051</v>
      </c>
      <c r="J40" s="38">
        <f t="shared" si="60"/>
        <v>554964</v>
      </c>
      <c r="K40" s="38">
        <f t="shared" si="60"/>
        <v>338338</v>
      </c>
      <c r="L40" s="38">
        <f t="shared" si="60"/>
        <v>289442</v>
      </c>
      <c r="M40" s="38">
        <f t="shared" si="60"/>
        <v>276190</v>
      </c>
      <c r="N40" s="38">
        <f t="shared" si="60"/>
        <v>273622</v>
      </c>
      <c r="O40" s="38">
        <f t="shared" si="60"/>
        <v>393657</v>
      </c>
      <c r="P40" s="38">
        <f>P166+P187+P208+P229+P250+P271+P292+P313+P334+P355+P376</f>
        <v>5467709</v>
      </c>
      <c r="Q40" s="41">
        <f t="shared" si="44"/>
        <v>1436410</v>
      </c>
      <c r="R40" s="41">
        <f t="shared" si="45"/>
        <v>1905086</v>
      </c>
      <c r="S40" s="41">
        <f t="shared" si="46"/>
        <v>1182744</v>
      </c>
      <c r="T40" s="41">
        <f t="shared" si="47"/>
        <v>943469</v>
      </c>
    </row>
    <row r="41" spans="2:20" ht="15" customHeight="1" x14ac:dyDescent="0.2">
      <c r="B41" s="132"/>
      <c r="C41" s="56" t="s">
        <v>92</v>
      </c>
      <c r="D41" s="38">
        <f t="shared" ref="D41:O41" si="61">D167+D209+D230+D251+D272+D293+D314+D335+D356+D377</f>
        <v>411963</v>
      </c>
      <c r="E41" s="38">
        <f t="shared" si="61"/>
        <v>635286</v>
      </c>
      <c r="F41" s="38">
        <f t="shared" si="61"/>
        <v>551756</v>
      </c>
      <c r="G41" s="38">
        <f t="shared" si="61"/>
        <v>674644</v>
      </c>
      <c r="H41" s="38">
        <f t="shared" si="61"/>
        <v>725233</v>
      </c>
      <c r="I41" s="38">
        <f t="shared" si="61"/>
        <v>693496</v>
      </c>
      <c r="J41" s="38">
        <f t="shared" si="61"/>
        <v>620240</v>
      </c>
      <c r="K41" s="38">
        <f t="shared" si="61"/>
        <v>378694</v>
      </c>
      <c r="L41" s="38">
        <f t="shared" si="61"/>
        <v>294181</v>
      </c>
      <c r="M41" s="38">
        <f t="shared" si="61"/>
        <v>304229</v>
      </c>
      <c r="N41" s="38">
        <f t="shared" si="61"/>
        <v>308173</v>
      </c>
      <c r="O41" s="38">
        <f t="shared" si="61"/>
        <v>346840</v>
      </c>
      <c r="P41" s="38">
        <f t="shared" ref="P41:P42" si="62">P167+P209+P230+P251+P272+P293+P314+P335+P356+P377</f>
        <v>5944735</v>
      </c>
      <c r="Q41" s="41">
        <f t="shared" si="44"/>
        <v>1599005</v>
      </c>
      <c r="R41" s="41">
        <f t="shared" si="45"/>
        <v>2093373</v>
      </c>
      <c r="S41" s="41">
        <f t="shared" si="46"/>
        <v>1293115</v>
      </c>
      <c r="T41" s="41">
        <f t="shared" si="47"/>
        <v>959242</v>
      </c>
    </row>
    <row r="42" spans="2:20" ht="15" customHeight="1" x14ac:dyDescent="0.2">
      <c r="B42" s="132"/>
      <c r="C42" s="56" t="s">
        <v>93</v>
      </c>
      <c r="D42" s="38">
        <f t="shared" ref="D42:O42" si="63">D168+D210+D231+D252+D273+D294+D315+D336+D357+D378</f>
        <v>399378</v>
      </c>
      <c r="E42" s="38">
        <f t="shared" si="63"/>
        <v>539604</v>
      </c>
      <c r="F42" s="38">
        <f t="shared" si="63"/>
        <v>521221</v>
      </c>
      <c r="G42" s="38">
        <f t="shared" si="63"/>
        <v>561997</v>
      </c>
      <c r="H42" s="38">
        <f t="shared" si="63"/>
        <v>694977</v>
      </c>
      <c r="I42" s="38">
        <f t="shared" si="63"/>
        <v>678375</v>
      </c>
      <c r="J42" s="38">
        <f t="shared" si="63"/>
        <v>607867</v>
      </c>
      <c r="K42" s="38">
        <f t="shared" si="63"/>
        <v>383188</v>
      </c>
      <c r="L42" s="38">
        <f t="shared" si="63"/>
        <v>321523</v>
      </c>
      <c r="M42" s="38">
        <f t="shared" si="63"/>
        <v>351923</v>
      </c>
      <c r="N42" s="38">
        <f t="shared" si="63"/>
        <v>380608</v>
      </c>
      <c r="O42" s="38">
        <f t="shared" si="63"/>
        <v>418263</v>
      </c>
      <c r="P42" s="38">
        <f t="shared" si="62"/>
        <v>5858924</v>
      </c>
      <c r="Q42" s="41">
        <f t="shared" si="44"/>
        <v>1460203</v>
      </c>
      <c r="R42" s="41">
        <f t="shared" si="45"/>
        <v>1935349</v>
      </c>
      <c r="S42" s="41">
        <f t="shared" si="46"/>
        <v>1312578</v>
      </c>
      <c r="T42" s="41">
        <f t="shared" si="47"/>
        <v>1150794</v>
      </c>
    </row>
    <row r="43" spans="2:20" ht="15" customHeight="1" x14ac:dyDescent="0.2">
      <c r="B43" s="132"/>
      <c r="C43" s="76" t="s">
        <v>97</v>
      </c>
      <c r="D43" s="38">
        <f>D169+D190+D211+D232+D253+D274+D295+D316+D337+D358+D379</f>
        <v>371165</v>
      </c>
      <c r="E43" s="38">
        <f>E169+E190+E211+E232+E253+E274+E295+E316+E337+E358+E379</f>
        <v>555800</v>
      </c>
      <c r="F43" s="38">
        <f t="shared" ref="F43:T43" si="64">F169+F190+F211+F232+F253+F274+F295+F316+F337+F358+F379</f>
        <v>513765</v>
      </c>
      <c r="G43" s="38">
        <f t="shared" si="64"/>
        <v>548121</v>
      </c>
      <c r="H43" s="38">
        <f t="shared" si="64"/>
        <v>767833</v>
      </c>
      <c r="I43" s="38">
        <f t="shared" si="64"/>
        <v>661826</v>
      </c>
      <c r="J43" s="38">
        <f t="shared" si="64"/>
        <v>0</v>
      </c>
      <c r="K43" s="38">
        <f t="shared" si="64"/>
        <v>0</v>
      </c>
      <c r="L43" s="38">
        <f t="shared" si="64"/>
        <v>0</v>
      </c>
      <c r="M43" s="38">
        <f t="shared" si="64"/>
        <v>0</v>
      </c>
      <c r="N43" s="38">
        <f t="shared" si="64"/>
        <v>0</v>
      </c>
      <c r="O43" s="38">
        <f t="shared" si="64"/>
        <v>0</v>
      </c>
      <c r="P43" s="38">
        <f t="shared" si="64"/>
        <v>0</v>
      </c>
      <c r="Q43" s="41">
        <f t="shared" ref="Q43" si="65">IF(D43*E43*F43&gt;0,SUM(D43:F43),0)</f>
        <v>1440730</v>
      </c>
      <c r="R43" s="41">
        <f t="shared" ref="R43" si="66">IF(G43*H43*I43&gt;0,SUM(G43:I43),0)</f>
        <v>1977780</v>
      </c>
      <c r="S43" s="38">
        <f t="shared" si="64"/>
        <v>0</v>
      </c>
      <c r="T43" s="38">
        <f t="shared" si="64"/>
        <v>0</v>
      </c>
    </row>
    <row r="44" spans="2:20" ht="15" customHeight="1" x14ac:dyDescent="0.2">
      <c r="B44" s="132"/>
      <c r="C44" s="72" t="str">
        <f>C23</f>
        <v>R7/R6</v>
      </c>
      <c r="D44" s="12">
        <f>IF(D43&gt;0,D43/D42," ")</f>
        <v>0.92935765114753444</v>
      </c>
      <c r="E44" s="12">
        <f t="shared" ref="E44:T44" si="67">IF(E43&gt;0,E43/E42," ")</f>
        <v>1.0300146033016806</v>
      </c>
      <c r="F44" s="12">
        <f t="shared" si="67"/>
        <v>0.98569512740277154</v>
      </c>
      <c r="G44" s="12">
        <f t="shared" si="67"/>
        <v>0.97530947674097901</v>
      </c>
      <c r="H44" s="12">
        <f t="shared" si="67"/>
        <v>1.1048322462469982</v>
      </c>
      <c r="I44" s="12">
        <f t="shared" si="67"/>
        <v>0.97560493827160499</v>
      </c>
      <c r="J44" s="12" t="str">
        <f t="shared" si="67"/>
        <v xml:space="preserve"> </v>
      </c>
      <c r="K44" s="12" t="str">
        <f t="shared" si="67"/>
        <v xml:space="preserve"> </v>
      </c>
      <c r="L44" s="12" t="str">
        <f t="shared" si="67"/>
        <v xml:space="preserve"> </v>
      </c>
      <c r="M44" s="12" t="str">
        <f t="shared" si="67"/>
        <v xml:space="preserve"> </v>
      </c>
      <c r="N44" s="12" t="str">
        <f t="shared" si="67"/>
        <v xml:space="preserve"> </v>
      </c>
      <c r="O44" s="12" t="str">
        <f t="shared" si="67"/>
        <v xml:space="preserve"> </v>
      </c>
      <c r="P44" s="12" t="str">
        <f t="shared" si="67"/>
        <v xml:space="preserve"> </v>
      </c>
      <c r="Q44" s="12">
        <f t="shared" si="67"/>
        <v>0.98666418299373448</v>
      </c>
      <c r="R44" s="12">
        <f t="shared" si="67"/>
        <v>1.0219242110854425</v>
      </c>
      <c r="S44" s="12" t="str">
        <f t="shared" si="67"/>
        <v xml:space="preserve"> </v>
      </c>
      <c r="T44" s="12" t="str">
        <f t="shared" si="67"/>
        <v xml:space="preserve"> </v>
      </c>
    </row>
    <row r="45" spans="2:20" ht="15" customHeight="1" x14ac:dyDescent="0.2">
      <c r="D45" s="36"/>
    </row>
    <row r="46" spans="2:20" ht="15" customHeight="1" x14ac:dyDescent="0.2">
      <c r="B46" s="132" t="s">
        <v>50</v>
      </c>
      <c r="C46" s="72" t="s">
        <v>0</v>
      </c>
      <c r="D46" s="72" t="s">
        <v>1</v>
      </c>
      <c r="E46" s="72" t="s">
        <v>2</v>
      </c>
      <c r="F46" s="72" t="s">
        <v>3</v>
      </c>
      <c r="G46" s="72" t="s">
        <v>4</v>
      </c>
      <c r="H46" s="72" t="s">
        <v>5</v>
      </c>
      <c r="I46" s="72" t="s">
        <v>6</v>
      </c>
      <c r="J46" s="72" t="s">
        <v>7</v>
      </c>
      <c r="K46" s="72" t="s">
        <v>8</v>
      </c>
      <c r="L46" s="72" t="s">
        <v>9</v>
      </c>
      <c r="M46" s="72" t="s">
        <v>10</v>
      </c>
      <c r="N46" s="72" t="s">
        <v>11</v>
      </c>
      <c r="O46" s="72" t="s">
        <v>12</v>
      </c>
      <c r="P46" s="72" t="s">
        <v>21</v>
      </c>
      <c r="Q46" s="72" t="s">
        <v>22</v>
      </c>
      <c r="R46" s="72" t="s">
        <v>23</v>
      </c>
      <c r="S46" s="72" t="s">
        <v>24</v>
      </c>
      <c r="T46" s="72" t="s">
        <v>25</v>
      </c>
    </row>
    <row r="47" spans="2:20" ht="15" customHeight="1" x14ac:dyDescent="0.2">
      <c r="B47" s="132"/>
      <c r="C47" s="19" t="s">
        <v>27</v>
      </c>
      <c r="D47" s="38">
        <f t="shared" ref="D47:O47" si="68">D384+D405+D426+D442</f>
        <v>91379</v>
      </c>
      <c r="E47" s="38">
        <f t="shared" si="68"/>
        <v>136058</v>
      </c>
      <c r="F47" s="38">
        <f t="shared" si="68"/>
        <v>133309</v>
      </c>
      <c r="G47" s="38">
        <f t="shared" si="68"/>
        <v>124857</v>
      </c>
      <c r="H47" s="38">
        <f t="shared" si="68"/>
        <v>162657</v>
      </c>
      <c r="I47" s="38">
        <f t="shared" si="68"/>
        <v>149636</v>
      </c>
      <c r="J47" s="38">
        <f t="shared" si="68"/>
        <v>135593</v>
      </c>
      <c r="K47" s="38">
        <f t="shared" si="68"/>
        <v>97041</v>
      </c>
      <c r="L47" s="38">
        <f t="shared" si="68"/>
        <v>93378</v>
      </c>
      <c r="M47" s="38">
        <f t="shared" si="68"/>
        <v>73023</v>
      </c>
      <c r="N47" s="38">
        <f t="shared" si="68"/>
        <v>69250</v>
      </c>
      <c r="O47" s="38">
        <f t="shared" si="68"/>
        <v>88886</v>
      </c>
      <c r="P47" s="11">
        <f t="shared" ref="P47:P50" si="69">IF(D47*E47*F47*G47*H47*I47*J47*K47*L47*M47*N47*O47&gt;0,SUM(D47:O47),0)</f>
        <v>1355067</v>
      </c>
      <c r="Q47" s="11">
        <f>IF(D47*E47*F47&gt;0,SUM(D47:F47),0)</f>
        <v>360746</v>
      </c>
      <c r="R47" s="11">
        <f>IF(G47*H47*I47&gt;0,SUM(G47:I47),0)</f>
        <v>437150</v>
      </c>
      <c r="S47" s="11">
        <f>IF(J47*K47*L47&gt;0,SUM(J47:L47),0)</f>
        <v>326012</v>
      </c>
      <c r="T47" s="11">
        <f>IF(M47*N47*O47&gt;0,SUM(M47:O47),0)</f>
        <v>231159</v>
      </c>
    </row>
    <row r="48" spans="2:20" ht="15" customHeight="1" x14ac:dyDescent="0.2">
      <c r="B48" s="132"/>
      <c r="C48" s="72" t="s">
        <v>13</v>
      </c>
      <c r="D48" s="38">
        <f t="shared" ref="D48:O48" si="70">D385+D406+D427+D443</f>
        <v>74000</v>
      </c>
      <c r="E48" s="38">
        <f t="shared" si="70"/>
        <v>121866</v>
      </c>
      <c r="F48" s="38">
        <f t="shared" si="70"/>
        <v>98637</v>
      </c>
      <c r="G48" s="38">
        <f t="shared" si="70"/>
        <v>111425</v>
      </c>
      <c r="H48" s="38">
        <f t="shared" si="70"/>
        <v>142756</v>
      </c>
      <c r="I48" s="38">
        <f t="shared" si="70"/>
        <v>144597</v>
      </c>
      <c r="J48" s="38">
        <f t="shared" si="70"/>
        <v>122709</v>
      </c>
      <c r="K48" s="38">
        <f t="shared" si="70"/>
        <v>97884</v>
      </c>
      <c r="L48" s="38">
        <f t="shared" si="70"/>
        <v>92680</v>
      </c>
      <c r="M48" s="38">
        <f t="shared" si="70"/>
        <v>78632</v>
      </c>
      <c r="N48" s="38">
        <f t="shared" si="70"/>
        <v>73727</v>
      </c>
      <c r="O48" s="38">
        <f t="shared" si="70"/>
        <v>100097</v>
      </c>
      <c r="P48" s="11">
        <f t="shared" si="69"/>
        <v>1259010</v>
      </c>
      <c r="Q48" s="11">
        <f t="shared" ref="Q48:Q63" si="71">IF(D48*E48*F48&gt;0,SUM(D48:F48),0)</f>
        <v>294503</v>
      </c>
      <c r="R48" s="11">
        <f t="shared" ref="R48:R63" si="72">IF(G48*H48*I48&gt;0,SUM(G48:I48),0)</f>
        <v>398778</v>
      </c>
      <c r="S48" s="11">
        <f t="shared" ref="S48:S63" si="73">IF(J48*K48*L48&gt;0,SUM(J48:L48),0)</f>
        <v>313273</v>
      </c>
      <c r="T48" s="11">
        <f t="shared" ref="T48:T63" si="74">IF(M48*N48*O48&gt;0,SUM(M48:O48),0)</f>
        <v>252456</v>
      </c>
    </row>
    <row r="49" spans="2:20" ht="15" customHeight="1" x14ac:dyDescent="0.2">
      <c r="B49" s="132"/>
      <c r="C49" s="72" t="s">
        <v>26</v>
      </c>
      <c r="D49" s="38">
        <f t="shared" ref="D49:O49" si="75">D386+D407+D428+D444</f>
        <v>85913</v>
      </c>
      <c r="E49" s="38">
        <f t="shared" si="75"/>
        <v>131858</v>
      </c>
      <c r="F49" s="38">
        <f t="shared" si="75"/>
        <v>119313</v>
      </c>
      <c r="G49" s="38">
        <f t="shared" si="75"/>
        <v>126725</v>
      </c>
      <c r="H49" s="38">
        <f t="shared" si="75"/>
        <v>148090</v>
      </c>
      <c r="I49" s="38">
        <f t="shared" si="75"/>
        <v>130562</v>
      </c>
      <c r="J49" s="38">
        <f t="shared" si="75"/>
        <v>120000</v>
      </c>
      <c r="K49" s="38">
        <f t="shared" si="75"/>
        <v>84516</v>
      </c>
      <c r="L49" s="38">
        <f t="shared" si="75"/>
        <v>89479</v>
      </c>
      <c r="M49" s="38">
        <f t="shared" si="75"/>
        <v>83204</v>
      </c>
      <c r="N49" s="38">
        <f t="shared" si="75"/>
        <v>77328</v>
      </c>
      <c r="O49" s="38">
        <f t="shared" si="75"/>
        <v>57752</v>
      </c>
      <c r="P49" s="11">
        <f t="shared" si="69"/>
        <v>1254740</v>
      </c>
      <c r="Q49" s="11">
        <f t="shared" si="71"/>
        <v>337084</v>
      </c>
      <c r="R49" s="11">
        <f t="shared" si="72"/>
        <v>405377</v>
      </c>
      <c r="S49" s="11">
        <f t="shared" si="73"/>
        <v>293995</v>
      </c>
      <c r="T49" s="11">
        <f t="shared" si="74"/>
        <v>218284</v>
      </c>
    </row>
    <row r="50" spans="2:20" ht="15" customHeight="1" x14ac:dyDescent="0.2">
      <c r="B50" s="132"/>
      <c r="C50" s="72" t="s">
        <v>28</v>
      </c>
      <c r="D50" s="38">
        <f t="shared" ref="D50:O50" si="76">D387+D408+D429+D445</f>
        <v>46694</v>
      </c>
      <c r="E50" s="38">
        <f t="shared" si="76"/>
        <v>108609</v>
      </c>
      <c r="F50" s="38">
        <f t="shared" si="76"/>
        <v>87252</v>
      </c>
      <c r="G50" s="38">
        <f t="shared" si="76"/>
        <v>105084</v>
      </c>
      <c r="H50" s="38">
        <f t="shared" si="76"/>
        <v>152230</v>
      </c>
      <c r="I50" s="38">
        <f t="shared" si="76"/>
        <v>134417</v>
      </c>
      <c r="J50" s="38">
        <f t="shared" si="76"/>
        <v>121571</v>
      </c>
      <c r="K50" s="38">
        <f t="shared" si="76"/>
        <v>81685</v>
      </c>
      <c r="L50" s="38">
        <f t="shared" si="76"/>
        <v>90914</v>
      </c>
      <c r="M50" s="38">
        <f t="shared" si="76"/>
        <v>72830</v>
      </c>
      <c r="N50" s="38">
        <f t="shared" si="76"/>
        <v>59425</v>
      </c>
      <c r="O50" s="38">
        <f t="shared" si="76"/>
        <v>84779</v>
      </c>
      <c r="P50" s="11">
        <f t="shared" si="69"/>
        <v>1145490</v>
      </c>
      <c r="Q50" s="11">
        <f t="shared" si="71"/>
        <v>242555</v>
      </c>
      <c r="R50" s="11">
        <f t="shared" si="72"/>
        <v>391731</v>
      </c>
      <c r="S50" s="11">
        <f t="shared" si="73"/>
        <v>294170</v>
      </c>
      <c r="T50" s="11">
        <f t="shared" si="74"/>
        <v>217034</v>
      </c>
    </row>
    <row r="51" spans="2:20" ht="15" customHeight="1" x14ac:dyDescent="0.2">
      <c r="B51" s="132"/>
      <c r="C51" s="72" t="s">
        <v>29</v>
      </c>
      <c r="D51" s="38">
        <f t="shared" ref="D51:O51" si="77">D388+D409+D430+D446</f>
        <v>76508</v>
      </c>
      <c r="E51" s="38">
        <f t="shared" si="77"/>
        <v>128234</v>
      </c>
      <c r="F51" s="38">
        <f t="shared" si="77"/>
        <v>113315</v>
      </c>
      <c r="G51" s="38">
        <f t="shared" si="77"/>
        <v>110711</v>
      </c>
      <c r="H51" s="38">
        <f t="shared" si="77"/>
        <v>159226</v>
      </c>
      <c r="I51" s="38">
        <f t="shared" si="77"/>
        <v>133411</v>
      </c>
      <c r="J51" s="38">
        <f t="shared" si="77"/>
        <v>125097</v>
      </c>
      <c r="K51" s="38">
        <f t="shared" si="77"/>
        <v>85035</v>
      </c>
      <c r="L51" s="38">
        <f t="shared" si="77"/>
        <v>83181</v>
      </c>
      <c r="M51" s="38">
        <f t="shared" si="77"/>
        <v>66380</v>
      </c>
      <c r="N51" s="38">
        <f t="shared" si="77"/>
        <v>62238</v>
      </c>
      <c r="O51" s="38">
        <f t="shared" si="77"/>
        <v>82590</v>
      </c>
      <c r="P51" s="37">
        <f t="shared" ref="P51:P57" si="78">IF(D51*E51*F51*G51*H51*I51*J51*K51*L51*M51*N51*O51&gt;0,SUM(D51:O51),0)</f>
        <v>1225926</v>
      </c>
      <c r="Q51" s="11">
        <f t="shared" si="71"/>
        <v>318057</v>
      </c>
      <c r="R51" s="11">
        <f t="shared" si="72"/>
        <v>403348</v>
      </c>
      <c r="S51" s="11">
        <f t="shared" si="73"/>
        <v>293313</v>
      </c>
      <c r="T51" s="11">
        <f t="shared" si="74"/>
        <v>211208</v>
      </c>
    </row>
    <row r="52" spans="2:20" ht="15" customHeight="1" x14ac:dyDescent="0.2">
      <c r="B52" s="132"/>
      <c r="C52" s="72" t="s">
        <v>30</v>
      </c>
      <c r="D52" s="38">
        <f t="shared" ref="D52:O52" si="79">D389+D410+D431+D447</f>
        <v>86227</v>
      </c>
      <c r="E52" s="38">
        <f t="shared" si="79"/>
        <v>132575</v>
      </c>
      <c r="F52" s="38">
        <f t="shared" si="79"/>
        <v>123535</v>
      </c>
      <c r="G52" s="38">
        <f t="shared" si="79"/>
        <v>122435</v>
      </c>
      <c r="H52" s="38">
        <f t="shared" si="79"/>
        <v>157259</v>
      </c>
      <c r="I52" s="38">
        <f t="shared" si="79"/>
        <v>135132</v>
      </c>
      <c r="J52" s="38">
        <f t="shared" si="79"/>
        <v>121656</v>
      </c>
      <c r="K52" s="38">
        <f t="shared" si="79"/>
        <v>87943</v>
      </c>
      <c r="L52" s="38">
        <f t="shared" si="79"/>
        <v>91471</v>
      </c>
      <c r="M52" s="38">
        <f t="shared" si="79"/>
        <v>74854</v>
      </c>
      <c r="N52" s="38">
        <f t="shared" si="79"/>
        <v>66291</v>
      </c>
      <c r="O52" s="38">
        <f t="shared" si="79"/>
        <v>84475</v>
      </c>
      <c r="P52" s="37">
        <f t="shared" si="78"/>
        <v>1283853</v>
      </c>
      <c r="Q52" s="11">
        <f t="shared" si="71"/>
        <v>342337</v>
      </c>
      <c r="R52" s="11">
        <f t="shared" si="72"/>
        <v>414826</v>
      </c>
      <c r="S52" s="11">
        <f t="shared" si="73"/>
        <v>301070</v>
      </c>
      <c r="T52" s="11">
        <f t="shared" si="74"/>
        <v>225620</v>
      </c>
    </row>
    <row r="53" spans="2:20" ht="15" customHeight="1" x14ac:dyDescent="0.2">
      <c r="B53" s="132"/>
      <c r="C53" s="72" t="s">
        <v>31</v>
      </c>
      <c r="D53" s="38">
        <f t="shared" ref="D53:O53" si="80">D390+D411+D432+D448</f>
        <v>83500</v>
      </c>
      <c r="E53" s="38">
        <f t="shared" si="80"/>
        <v>126539</v>
      </c>
      <c r="F53" s="38">
        <f t="shared" si="80"/>
        <v>109697</v>
      </c>
      <c r="G53" s="38">
        <f t="shared" si="80"/>
        <v>113115</v>
      </c>
      <c r="H53" s="38">
        <f t="shared" si="80"/>
        <v>144425</v>
      </c>
      <c r="I53" s="38">
        <f t="shared" si="80"/>
        <v>129635</v>
      </c>
      <c r="J53" s="38">
        <f t="shared" si="80"/>
        <v>123425</v>
      </c>
      <c r="K53" s="38">
        <f t="shared" si="80"/>
        <v>99115</v>
      </c>
      <c r="L53" s="38">
        <f t="shared" si="80"/>
        <v>98027</v>
      </c>
      <c r="M53" s="38">
        <f t="shared" si="80"/>
        <v>81688</v>
      </c>
      <c r="N53" s="38">
        <f t="shared" si="80"/>
        <v>78547</v>
      </c>
      <c r="O53" s="38">
        <f t="shared" si="80"/>
        <v>95968</v>
      </c>
      <c r="P53" s="37">
        <f t="shared" si="78"/>
        <v>1283681</v>
      </c>
      <c r="Q53" s="11">
        <f t="shared" si="71"/>
        <v>319736</v>
      </c>
      <c r="R53" s="11">
        <f t="shared" si="72"/>
        <v>387175</v>
      </c>
      <c r="S53" s="11">
        <f t="shared" si="73"/>
        <v>320567</v>
      </c>
      <c r="T53" s="11">
        <f t="shared" si="74"/>
        <v>256203</v>
      </c>
    </row>
    <row r="54" spans="2:20" ht="15" customHeight="1" x14ac:dyDescent="0.2">
      <c r="B54" s="132"/>
      <c r="C54" s="72" t="s">
        <v>34</v>
      </c>
      <c r="D54" s="38">
        <f t="shared" ref="D54:O54" si="81">D391+D412+D433+D449</f>
        <v>94111</v>
      </c>
      <c r="E54" s="38">
        <f t="shared" si="81"/>
        <v>121552</v>
      </c>
      <c r="F54" s="38">
        <f t="shared" si="81"/>
        <v>105561</v>
      </c>
      <c r="G54" s="38">
        <f t="shared" si="81"/>
        <v>122298</v>
      </c>
      <c r="H54" s="38">
        <f t="shared" si="81"/>
        <v>149414</v>
      </c>
      <c r="I54" s="38">
        <f t="shared" si="81"/>
        <v>129362</v>
      </c>
      <c r="J54" s="38">
        <f t="shared" si="81"/>
        <v>119191</v>
      </c>
      <c r="K54" s="38">
        <f t="shared" si="81"/>
        <v>92114</v>
      </c>
      <c r="L54" s="38">
        <f t="shared" si="81"/>
        <v>94959</v>
      </c>
      <c r="M54" s="38">
        <f t="shared" si="81"/>
        <v>81409</v>
      </c>
      <c r="N54" s="38">
        <f t="shared" si="81"/>
        <v>76432</v>
      </c>
      <c r="O54" s="38">
        <f t="shared" si="81"/>
        <v>88235</v>
      </c>
      <c r="P54" s="37">
        <f t="shared" si="78"/>
        <v>1274638</v>
      </c>
      <c r="Q54" s="11">
        <f t="shared" si="71"/>
        <v>321224</v>
      </c>
      <c r="R54" s="11">
        <f t="shared" si="72"/>
        <v>401074</v>
      </c>
      <c r="S54" s="11">
        <f t="shared" si="73"/>
        <v>306264</v>
      </c>
      <c r="T54" s="11">
        <f t="shared" si="74"/>
        <v>246076</v>
      </c>
    </row>
    <row r="55" spans="2:20" ht="15" customHeight="1" x14ac:dyDescent="0.2">
      <c r="B55" s="132"/>
      <c r="C55" s="56" t="s">
        <v>35</v>
      </c>
      <c r="D55" s="38">
        <f t="shared" ref="D55:O55" si="82">D392+D413+D434+D450</f>
        <v>94628</v>
      </c>
      <c r="E55" s="38">
        <f t="shared" si="82"/>
        <v>133204</v>
      </c>
      <c r="F55" s="38">
        <f t="shared" si="82"/>
        <v>131161</v>
      </c>
      <c r="G55" s="38">
        <f t="shared" si="82"/>
        <v>140740</v>
      </c>
      <c r="H55" s="38">
        <f t="shared" si="82"/>
        <v>164702</v>
      </c>
      <c r="I55" s="38">
        <f t="shared" si="82"/>
        <v>138280</v>
      </c>
      <c r="J55" s="38">
        <f t="shared" si="82"/>
        <v>129270</v>
      </c>
      <c r="K55" s="38">
        <f t="shared" si="82"/>
        <v>91207</v>
      </c>
      <c r="L55" s="38">
        <f t="shared" si="82"/>
        <v>88863</v>
      </c>
      <c r="M55" s="38">
        <f t="shared" si="82"/>
        <v>78624</v>
      </c>
      <c r="N55" s="38">
        <f t="shared" si="82"/>
        <v>72143</v>
      </c>
      <c r="O55" s="38">
        <f t="shared" si="82"/>
        <v>92513</v>
      </c>
      <c r="P55" s="37">
        <f t="shared" si="78"/>
        <v>1355335</v>
      </c>
      <c r="Q55" s="11">
        <f t="shared" si="71"/>
        <v>358993</v>
      </c>
      <c r="R55" s="11">
        <f t="shared" si="72"/>
        <v>443722</v>
      </c>
      <c r="S55" s="11">
        <f t="shared" si="73"/>
        <v>309340</v>
      </c>
      <c r="T55" s="11">
        <f t="shared" si="74"/>
        <v>243280</v>
      </c>
    </row>
    <row r="56" spans="2:20" ht="15" customHeight="1" x14ac:dyDescent="0.2">
      <c r="B56" s="132"/>
      <c r="C56" s="72" t="s">
        <v>36</v>
      </c>
      <c r="D56" s="38">
        <f t="shared" ref="D56:O56" si="83">D393+D414+D435+D451</f>
        <v>83998</v>
      </c>
      <c r="E56" s="38">
        <f t="shared" si="83"/>
        <v>116692</v>
      </c>
      <c r="F56" s="38">
        <f t="shared" si="83"/>
        <v>111155</v>
      </c>
      <c r="G56" s="38">
        <f t="shared" si="83"/>
        <v>124477</v>
      </c>
      <c r="H56" s="38">
        <f t="shared" si="83"/>
        <v>146786</v>
      </c>
      <c r="I56" s="38">
        <f t="shared" si="83"/>
        <v>120411</v>
      </c>
      <c r="J56" s="38">
        <f t="shared" si="83"/>
        <v>115116</v>
      </c>
      <c r="K56" s="38">
        <f t="shared" si="83"/>
        <v>84436</v>
      </c>
      <c r="L56" s="38">
        <f t="shared" si="83"/>
        <v>87132</v>
      </c>
      <c r="M56" s="38">
        <f t="shared" si="83"/>
        <v>71101</v>
      </c>
      <c r="N56" s="38">
        <f t="shared" si="83"/>
        <v>67580</v>
      </c>
      <c r="O56" s="38">
        <f t="shared" si="83"/>
        <v>80865</v>
      </c>
      <c r="P56" s="37">
        <f t="shared" si="78"/>
        <v>1209749</v>
      </c>
      <c r="Q56" s="11">
        <f t="shared" si="71"/>
        <v>311845</v>
      </c>
      <c r="R56" s="11">
        <f t="shared" si="72"/>
        <v>391674</v>
      </c>
      <c r="S56" s="11">
        <f t="shared" si="73"/>
        <v>286684</v>
      </c>
      <c r="T56" s="11">
        <f t="shared" si="74"/>
        <v>219546</v>
      </c>
    </row>
    <row r="57" spans="2:20" ht="15" customHeight="1" x14ac:dyDescent="0.2">
      <c r="B57" s="132"/>
      <c r="C57" s="72" t="s">
        <v>37</v>
      </c>
      <c r="D57" s="38">
        <f t="shared" ref="D57:O57" si="84">D394+D415+D436+D452</f>
        <v>80086</v>
      </c>
      <c r="E57" s="38">
        <f t="shared" si="84"/>
        <v>107197</v>
      </c>
      <c r="F57" s="38">
        <f t="shared" si="84"/>
        <v>102506</v>
      </c>
      <c r="G57" s="38">
        <f t="shared" si="84"/>
        <v>111675</v>
      </c>
      <c r="H57" s="38">
        <f t="shared" si="84"/>
        <v>139365</v>
      </c>
      <c r="I57" s="38">
        <f t="shared" si="84"/>
        <v>82705</v>
      </c>
      <c r="J57" s="38">
        <f t="shared" si="84"/>
        <v>98125</v>
      </c>
      <c r="K57" s="38">
        <f t="shared" si="84"/>
        <v>83970</v>
      </c>
      <c r="L57" s="38">
        <f t="shared" si="84"/>
        <v>91821</v>
      </c>
      <c r="M57" s="38">
        <f t="shared" si="84"/>
        <v>80796</v>
      </c>
      <c r="N57" s="38">
        <f t="shared" si="84"/>
        <v>70417</v>
      </c>
      <c r="O57" s="38">
        <f t="shared" si="84"/>
        <v>88325</v>
      </c>
      <c r="P57" s="37">
        <f t="shared" si="78"/>
        <v>1136988</v>
      </c>
      <c r="Q57" s="11">
        <f t="shared" si="71"/>
        <v>289789</v>
      </c>
      <c r="R57" s="11">
        <f t="shared" si="72"/>
        <v>333745</v>
      </c>
      <c r="S57" s="11">
        <f t="shared" si="73"/>
        <v>273916</v>
      </c>
      <c r="T57" s="11">
        <f t="shared" si="74"/>
        <v>239538</v>
      </c>
    </row>
    <row r="58" spans="2:20" ht="15" customHeight="1" x14ac:dyDescent="0.2">
      <c r="B58" s="132"/>
      <c r="C58" s="56" t="s">
        <v>38</v>
      </c>
      <c r="D58" s="38">
        <f t="shared" ref="D58:O58" si="85">D395+D416+D437+D453</f>
        <v>81116</v>
      </c>
      <c r="E58" s="38">
        <f t="shared" si="85"/>
        <v>105275</v>
      </c>
      <c r="F58" s="38">
        <f t="shared" si="85"/>
        <v>92498</v>
      </c>
      <c r="G58" s="38">
        <f t="shared" si="85"/>
        <v>98007</v>
      </c>
      <c r="H58" s="38">
        <f t="shared" si="85"/>
        <v>125440</v>
      </c>
      <c r="I58" s="38">
        <f t="shared" si="85"/>
        <v>115961</v>
      </c>
      <c r="J58" s="38">
        <f t="shared" si="85"/>
        <v>98163</v>
      </c>
      <c r="K58" s="38">
        <f t="shared" si="85"/>
        <v>81701</v>
      </c>
      <c r="L58" s="38">
        <f t="shared" si="85"/>
        <v>79061</v>
      </c>
      <c r="M58" s="38">
        <f t="shared" si="85"/>
        <v>74113</v>
      </c>
      <c r="N58" s="38">
        <f t="shared" si="85"/>
        <v>50906</v>
      </c>
      <c r="O58" s="38">
        <f t="shared" si="85"/>
        <v>18250</v>
      </c>
      <c r="P58" s="37">
        <f t="shared" ref="P58" si="86">IF(D58*E58*F58*G58*H58*I58*J58*K58*L58*M58*N58*O58&gt;0,SUM(D58:O58),0)</f>
        <v>1020491</v>
      </c>
      <c r="Q58" s="11">
        <f t="shared" si="71"/>
        <v>278889</v>
      </c>
      <c r="R58" s="11">
        <f t="shared" si="72"/>
        <v>339408</v>
      </c>
      <c r="S58" s="11">
        <f t="shared" si="73"/>
        <v>258925</v>
      </c>
      <c r="T58" s="11">
        <f t="shared" si="74"/>
        <v>143269</v>
      </c>
    </row>
    <row r="59" spans="2:20" ht="15" customHeight="1" x14ac:dyDescent="0.2">
      <c r="B59" s="132"/>
      <c r="C59" s="56" t="s">
        <v>41</v>
      </c>
      <c r="D59" s="38">
        <f t="shared" ref="D59:O59" si="87">D396+D417+D438+D454</f>
        <v>7203</v>
      </c>
      <c r="E59" s="38">
        <f t="shared" si="87"/>
        <v>1891</v>
      </c>
      <c r="F59" s="38">
        <f t="shared" si="87"/>
        <v>6809</v>
      </c>
      <c r="G59" s="38">
        <f t="shared" si="87"/>
        <v>28690</v>
      </c>
      <c r="H59" s="38">
        <f t="shared" si="87"/>
        <v>46679</v>
      </c>
      <c r="I59" s="38">
        <f t="shared" si="87"/>
        <v>58632</v>
      </c>
      <c r="J59" s="38">
        <f t="shared" si="87"/>
        <v>75208</v>
      </c>
      <c r="K59" s="38">
        <f t="shared" si="87"/>
        <v>66010</v>
      </c>
      <c r="L59" s="38">
        <f t="shared" si="87"/>
        <v>32473</v>
      </c>
      <c r="M59" s="38">
        <f t="shared" si="87"/>
        <v>10634</v>
      </c>
      <c r="N59" s="38">
        <f t="shared" si="87"/>
        <v>10958</v>
      </c>
      <c r="O59" s="38">
        <f t="shared" si="87"/>
        <v>31621</v>
      </c>
      <c r="P59" s="37">
        <f>IF(D59*E59*F59*G59*H59*I59*J59*K59*L59*M59*N59*O59&gt;0,SUM(D59:O59),0)</f>
        <v>376808</v>
      </c>
      <c r="Q59" s="11">
        <f t="shared" si="71"/>
        <v>15903</v>
      </c>
      <c r="R59" s="11">
        <f t="shared" si="72"/>
        <v>134001</v>
      </c>
      <c r="S59" s="11">
        <f t="shared" si="73"/>
        <v>173691</v>
      </c>
      <c r="T59" s="11">
        <f t="shared" si="74"/>
        <v>53213</v>
      </c>
    </row>
    <row r="60" spans="2:20" ht="15" customHeight="1" x14ac:dyDescent="0.2">
      <c r="B60" s="132"/>
      <c r="C60" s="56" t="s">
        <v>46</v>
      </c>
      <c r="D60" s="38">
        <f>D397+D418+D455</f>
        <v>29989</v>
      </c>
      <c r="E60" s="38">
        <f t="shared" ref="E60:O60" si="88">E397+E418+E455</f>
        <v>25157</v>
      </c>
      <c r="F60" s="38">
        <f t="shared" si="88"/>
        <v>10897</v>
      </c>
      <c r="G60" s="38">
        <f t="shared" si="88"/>
        <v>35519</v>
      </c>
      <c r="H60" s="38">
        <f t="shared" si="88"/>
        <v>37732</v>
      </c>
      <c r="I60" s="38">
        <f t="shared" si="88"/>
        <v>20815</v>
      </c>
      <c r="J60" s="38">
        <f t="shared" si="88"/>
        <v>53326</v>
      </c>
      <c r="K60" s="38">
        <f t="shared" si="88"/>
        <v>58296</v>
      </c>
      <c r="L60" s="38">
        <f t="shared" si="88"/>
        <v>54970</v>
      </c>
      <c r="M60" s="38">
        <f t="shared" si="88"/>
        <v>38224</v>
      </c>
      <c r="N60" s="38">
        <f t="shared" si="88"/>
        <v>15346</v>
      </c>
      <c r="O60" s="38">
        <f t="shared" si="88"/>
        <v>34439</v>
      </c>
      <c r="P60" s="37">
        <f>IF(D60*E60*F60*G60*H60*I60*J60*K60*L60*M60*N60*O60&gt;0,SUM(D60:O60),0)</f>
        <v>414710</v>
      </c>
      <c r="Q60" s="11">
        <f t="shared" si="71"/>
        <v>66043</v>
      </c>
      <c r="R60" s="11">
        <f t="shared" si="72"/>
        <v>94066</v>
      </c>
      <c r="S60" s="11">
        <f t="shared" si="73"/>
        <v>166592</v>
      </c>
      <c r="T60" s="11">
        <f t="shared" si="74"/>
        <v>88009</v>
      </c>
    </row>
    <row r="61" spans="2:20" ht="15" customHeight="1" x14ac:dyDescent="0.2">
      <c r="B61" s="132"/>
      <c r="C61" s="56" t="s">
        <v>88</v>
      </c>
      <c r="D61" s="38">
        <f t="shared" ref="D61:O61" si="89">D398+D419+D440+D456</f>
        <v>58015</v>
      </c>
      <c r="E61" s="38">
        <f t="shared" si="89"/>
        <v>75596</v>
      </c>
      <c r="F61" s="38">
        <f t="shared" si="89"/>
        <v>63649</v>
      </c>
      <c r="G61" s="38">
        <f t="shared" si="89"/>
        <v>73293</v>
      </c>
      <c r="H61" s="38">
        <f t="shared" si="89"/>
        <v>92040</v>
      </c>
      <c r="I61" s="38">
        <f>I398+I419++I456</f>
        <v>79801</v>
      </c>
      <c r="J61" s="38">
        <f t="shared" si="89"/>
        <v>79094</v>
      </c>
      <c r="K61" s="38">
        <f t="shared" si="89"/>
        <v>86904</v>
      </c>
      <c r="L61" s="38">
        <f t="shared" si="89"/>
        <v>89833</v>
      </c>
      <c r="M61" s="38">
        <f t="shared" si="89"/>
        <v>56891</v>
      </c>
      <c r="N61" s="38">
        <f t="shared" si="89"/>
        <v>49525</v>
      </c>
      <c r="O61" s="38">
        <f t="shared" si="89"/>
        <v>76466</v>
      </c>
      <c r="P61" s="37">
        <f>IF(D61*E61*F61*G61*H61*I61*J61*K61*L61*M61*N61*O61&gt;0,SUM(D61:O61),0)</f>
        <v>881107</v>
      </c>
      <c r="Q61" s="11">
        <f t="shared" si="71"/>
        <v>197260</v>
      </c>
      <c r="R61" s="11">
        <f t="shared" si="72"/>
        <v>245134</v>
      </c>
      <c r="S61" s="11">
        <f t="shared" si="73"/>
        <v>255831</v>
      </c>
      <c r="T61" s="11">
        <f t="shared" si="74"/>
        <v>182882</v>
      </c>
    </row>
    <row r="62" spans="2:20" ht="15" customHeight="1" x14ac:dyDescent="0.2">
      <c r="B62" s="132"/>
      <c r="C62" s="56" t="s">
        <v>92</v>
      </c>
      <c r="D62" s="38">
        <f t="shared" ref="D62:P62" si="90">D399+D420+D457</f>
        <v>66601</v>
      </c>
      <c r="E62" s="38">
        <f t="shared" si="90"/>
        <v>76650</v>
      </c>
      <c r="F62" s="38">
        <f t="shared" si="90"/>
        <v>76449</v>
      </c>
      <c r="G62" s="38">
        <f t="shared" si="90"/>
        <v>89731</v>
      </c>
      <c r="H62" s="38">
        <f t="shared" si="90"/>
        <v>98466</v>
      </c>
      <c r="I62" s="38">
        <f t="shared" si="90"/>
        <v>80574</v>
      </c>
      <c r="J62" s="38">
        <f t="shared" si="90"/>
        <v>85606</v>
      </c>
      <c r="K62" s="38">
        <f t="shared" si="90"/>
        <v>78540</v>
      </c>
      <c r="L62" s="38">
        <f t="shared" si="90"/>
        <v>72087</v>
      </c>
      <c r="M62" s="38">
        <f t="shared" si="90"/>
        <v>59477</v>
      </c>
      <c r="N62" s="38">
        <f t="shared" si="90"/>
        <v>59184</v>
      </c>
      <c r="O62" s="38">
        <f t="shared" si="90"/>
        <v>68068</v>
      </c>
      <c r="P62" s="38">
        <f t="shared" si="90"/>
        <v>911433</v>
      </c>
      <c r="Q62" s="11">
        <f t="shared" si="71"/>
        <v>219700</v>
      </c>
      <c r="R62" s="11">
        <f t="shared" si="72"/>
        <v>268771</v>
      </c>
      <c r="S62" s="11">
        <f t="shared" si="73"/>
        <v>236233</v>
      </c>
      <c r="T62" s="11">
        <f t="shared" si="74"/>
        <v>186729</v>
      </c>
    </row>
    <row r="63" spans="2:20" ht="15" customHeight="1" x14ac:dyDescent="0.2">
      <c r="B63" s="132"/>
      <c r="C63" s="56" t="s">
        <v>93</v>
      </c>
      <c r="D63" s="38">
        <f t="shared" ref="D63:O63" si="91">D400+D421+D458</f>
        <v>81594</v>
      </c>
      <c r="E63" s="38">
        <f t="shared" si="91"/>
        <v>95363</v>
      </c>
      <c r="F63" s="38">
        <f t="shared" si="91"/>
        <v>95075</v>
      </c>
      <c r="G63" s="38">
        <f t="shared" si="91"/>
        <v>110344</v>
      </c>
      <c r="H63" s="38">
        <f t="shared" si="91"/>
        <v>139966</v>
      </c>
      <c r="I63" s="38">
        <f t="shared" si="91"/>
        <v>101034</v>
      </c>
      <c r="J63" s="38">
        <f t="shared" si="91"/>
        <v>93999</v>
      </c>
      <c r="K63" s="38">
        <f t="shared" si="91"/>
        <v>79158</v>
      </c>
      <c r="L63" s="38">
        <f t="shared" si="91"/>
        <v>76298</v>
      </c>
      <c r="M63" s="38">
        <f t="shared" si="91"/>
        <v>71376</v>
      </c>
      <c r="N63" s="38">
        <f t="shared" si="91"/>
        <v>62012</v>
      </c>
      <c r="O63" s="38">
        <f t="shared" si="91"/>
        <v>74269</v>
      </c>
      <c r="P63" s="38">
        <f>P400+P421+P458</f>
        <v>1080488</v>
      </c>
      <c r="Q63" s="11">
        <f t="shared" si="71"/>
        <v>272032</v>
      </c>
      <c r="R63" s="11">
        <f t="shared" si="72"/>
        <v>351344</v>
      </c>
      <c r="S63" s="11">
        <f t="shared" si="73"/>
        <v>249455</v>
      </c>
      <c r="T63" s="11">
        <f t="shared" si="74"/>
        <v>207657</v>
      </c>
    </row>
    <row r="64" spans="2:20" ht="15" customHeight="1" x14ac:dyDescent="0.2">
      <c r="B64" s="132"/>
      <c r="C64" s="76" t="s">
        <v>97</v>
      </c>
      <c r="D64" s="38">
        <f t="shared" ref="D64:P64" si="92">D401+D422+D459</f>
        <v>77536</v>
      </c>
      <c r="E64" s="38">
        <f t="shared" si="92"/>
        <v>85386</v>
      </c>
      <c r="F64" s="38">
        <f t="shared" si="92"/>
        <v>82962</v>
      </c>
      <c r="G64" s="38">
        <f t="shared" si="92"/>
        <v>94044</v>
      </c>
      <c r="H64" s="38">
        <f t="shared" si="92"/>
        <v>123879</v>
      </c>
      <c r="I64" s="38">
        <f>I401+I422+I459</f>
        <v>96320</v>
      </c>
      <c r="J64" s="38">
        <f t="shared" si="92"/>
        <v>0</v>
      </c>
      <c r="K64" s="38">
        <f t="shared" si="92"/>
        <v>0</v>
      </c>
      <c r="L64" s="38">
        <f t="shared" si="92"/>
        <v>0</v>
      </c>
      <c r="M64" s="38">
        <f t="shared" si="92"/>
        <v>0</v>
      </c>
      <c r="N64" s="38">
        <f t="shared" si="92"/>
        <v>0</v>
      </c>
      <c r="O64" s="38">
        <f t="shared" si="92"/>
        <v>0</v>
      </c>
      <c r="P64" s="38">
        <f t="shared" si="92"/>
        <v>0</v>
      </c>
      <c r="Q64" s="11">
        <f t="shared" ref="Q64" si="93">IF(D64*E64*F64&gt;0,SUM(D64:F64),0)</f>
        <v>245884</v>
      </c>
      <c r="R64" s="11">
        <f t="shared" ref="R64" si="94">IF(G64*H64*I64&gt;0,SUM(G64:I64),0)</f>
        <v>314243</v>
      </c>
      <c r="S64" s="11"/>
      <c r="T64" s="11"/>
    </row>
    <row r="65" spans="2:20" ht="15" customHeight="1" x14ac:dyDescent="0.2">
      <c r="B65" s="132"/>
      <c r="C65" s="72" t="str">
        <f>C23</f>
        <v>R7/R6</v>
      </c>
      <c r="D65" s="12">
        <f>IF(D64&gt;0,D64/D63," ")</f>
        <v>0.95026595092776434</v>
      </c>
      <c r="E65" s="12">
        <f t="shared" ref="E65:T65" si="95">IF(E64&gt;0,E64/E63," ")</f>
        <v>0.89537871082075859</v>
      </c>
      <c r="F65" s="12">
        <f t="shared" si="95"/>
        <v>0.87259531948461744</v>
      </c>
      <c r="G65" s="12">
        <f t="shared" si="95"/>
        <v>0.85228014210106573</v>
      </c>
      <c r="H65" s="12">
        <f t="shared" si="95"/>
        <v>0.88506494434362626</v>
      </c>
      <c r="I65" s="12">
        <f t="shared" si="95"/>
        <v>0.95334243917889028</v>
      </c>
      <c r="J65" s="12" t="str">
        <f t="shared" si="95"/>
        <v xml:space="preserve"> </v>
      </c>
      <c r="K65" s="12" t="str">
        <f t="shared" si="95"/>
        <v xml:space="preserve"> </v>
      </c>
      <c r="L65" s="12" t="str">
        <f t="shared" si="95"/>
        <v xml:space="preserve"> </v>
      </c>
      <c r="M65" s="12" t="str">
        <f t="shared" si="95"/>
        <v xml:space="preserve"> </v>
      </c>
      <c r="N65" s="12" t="str">
        <f t="shared" si="95"/>
        <v xml:space="preserve"> </v>
      </c>
      <c r="O65" s="12" t="str">
        <f t="shared" si="95"/>
        <v xml:space="preserve"> </v>
      </c>
      <c r="P65" s="12" t="str">
        <f t="shared" si="95"/>
        <v xml:space="preserve"> </v>
      </c>
      <c r="Q65" s="12">
        <f t="shared" si="95"/>
        <v>0.9038789554170098</v>
      </c>
      <c r="R65" s="12">
        <f t="shared" si="95"/>
        <v>0.89440263673209164</v>
      </c>
      <c r="S65" s="12" t="str">
        <f t="shared" si="95"/>
        <v xml:space="preserve"> </v>
      </c>
      <c r="T65" s="12" t="str">
        <f t="shared" si="95"/>
        <v xml:space="preserve"> </v>
      </c>
    </row>
    <row r="66" spans="2:20" ht="15" customHeight="1" x14ac:dyDescent="0.2">
      <c r="B66" s="3"/>
      <c r="C66" s="30"/>
      <c r="D66" s="36"/>
      <c r="E66" s="31"/>
      <c r="F66" s="31"/>
      <c r="G66" s="32"/>
      <c r="H66" s="32"/>
      <c r="I66" s="32"/>
      <c r="J66" s="32"/>
      <c r="K66" s="32"/>
      <c r="L66" s="32"/>
      <c r="M66" s="32"/>
      <c r="N66" s="32"/>
      <c r="O66" s="32"/>
      <c r="P66" s="31"/>
      <c r="Q66" s="31"/>
      <c r="R66" s="31"/>
      <c r="S66" s="31"/>
      <c r="T66" s="31"/>
    </row>
    <row r="67" spans="2:20" ht="15" customHeight="1" x14ac:dyDescent="0.2">
      <c r="B67" s="132" t="s">
        <v>51</v>
      </c>
      <c r="C67" s="72" t="s">
        <v>0</v>
      </c>
      <c r="D67" s="72" t="s">
        <v>1</v>
      </c>
      <c r="E67" s="72" t="s">
        <v>2</v>
      </c>
      <c r="F67" s="72" t="s">
        <v>3</v>
      </c>
      <c r="G67" s="72" t="s">
        <v>4</v>
      </c>
      <c r="H67" s="72" t="s">
        <v>5</v>
      </c>
      <c r="I67" s="72" t="s">
        <v>6</v>
      </c>
      <c r="J67" s="72" t="s">
        <v>7</v>
      </c>
      <c r="K67" s="72" t="s">
        <v>8</v>
      </c>
      <c r="L67" s="72" t="s">
        <v>9</v>
      </c>
      <c r="M67" s="72" t="s">
        <v>10</v>
      </c>
      <c r="N67" s="72" t="s">
        <v>11</v>
      </c>
      <c r="O67" s="72" t="s">
        <v>12</v>
      </c>
      <c r="P67" s="72" t="s">
        <v>21</v>
      </c>
      <c r="Q67" s="72" t="s">
        <v>22</v>
      </c>
      <c r="R67" s="72" t="s">
        <v>23</v>
      </c>
      <c r="S67" s="72" t="s">
        <v>24</v>
      </c>
      <c r="T67" s="72" t="s">
        <v>25</v>
      </c>
    </row>
    <row r="68" spans="2:20" ht="15" customHeight="1" x14ac:dyDescent="0.2">
      <c r="B68" s="132"/>
      <c r="C68" s="19" t="s">
        <v>27</v>
      </c>
      <c r="D68" s="38">
        <f t="shared" ref="D68:O68" si="96">D464+D485+D506+D527+D548+D569+D590</f>
        <v>132070</v>
      </c>
      <c r="E68" s="38">
        <f t="shared" si="96"/>
        <v>424274</v>
      </c>
      <c r="F68" s="38">
        <f t="shared" si="96"/>
        <v>444443</v>
      </c>
      <c r="G68" s="38">
        <f t="shared" si="96"/>
        <v>560953</v>
      </c>
      <c r="H68" s="38">
        <f t="shared" si="96"/>
        <v>728504</v>
      </c>
      <c r="I68" s="38">
        <f t="shared" si="96"/>
        <v>528396</v>
      </c>
      <c r="J68" s="38">
        <f t="shared" si="96"/>
        <v>361592</v>
      </c>
      <c r="K68" s="38">
        <f t="shared" si="96"/>
        <v>219720</v>
      </c>
      <c r="L68" s="38">
        <f t="shared" si="96"/>
        <v>134209</v>
      </c>
      <c r="M68" s="38">
        <f t="shared" si="96"/>
        <v>168208</v>
      </c>
      <c r="N68" s="38">
        <f t="shared" si="96"/>
        <v>230990</v>
      </c>
      <c r="O68" s="38">
        <f t="shared" si="96"/>
        <v>251806</v>
      </c>
      <c r="P68" s="11">
        <f t="shared" ref="P68:P71" si="97">IF(D68*E68*F68*G68*H68*I68*J68*K68*L68*M68*N68*O68&gt;0,SUM(D68:O68),0)</f>
        <v>4185165</v>
      </c>
      <c r="Q68" s="11">
        <f>IF(D68*E68*F68&gt;0,SUM(D68:F68),0)</f>
        <v>1000787</v>
      </c>
      <c r="R68" s="11">
        <f>IF(G68*H68*I68&gt;0,SUM(G68:I68),0)</f>
        <v>1817853</v>
      </c>
      <c r="S68" s="11">
        <f>IF(J68*K68*L68&gt;0,SUM(J68:L68),0)</f>
        <v>715521</v>
      </c>
      <c r="T68" s="11">
        <f>IF(M68*N68*O68&gt;0,SUM(M68:O68),0)</f>
        <v>651004</v>
      </c>
    </row>
    <row r="69" spans="2:20" ht="15" customHeight="1" x14ac:dyDescent="0.2">
      <c r="B69" s="132"/>
      <c r="C69" s="72" t="s">
        <v>13</v>
      </c>
      <c r="D69" s="38">
        <f t="shared" ref="D69:O69" si="98">D465+D486+D507+D528+D549+D570+D591</f>
        <v>104196</v>
      </c>
      <c r="E69" s="38">
        <f t="shared" si="98"/>
        <v>414934</v>
      </c>
      <c r="F69" s="38">
        <f t="shared" si="98"/>
        <v>417938</v>
      </c>
      <c r="G69" s="38">
        <f t="shared" si="98"/>
        <v>512216</v>
      </c>
      <c r="H69" s="38">
        <f t="shared" si="98"/>
        <v>654561</v>
      </c>
      <c r="I69" s="38">
        <f t="shared" si="98"/>
        <v>546501</v>
      </c>
      <c r="J69" s="38">
        <f t="shared" si="98"/>
        <v>294264</v>
      </c>
      <c r="K69" s="38">
        <f t="shared" si="98"/>
        <v>177823</v>
      </c>
      <c r="L69" s="38">
        <f t="shared" si="98"/>
        <v>127606</v>
      </c>
      <c r="M69" s="38">
        <f t="shared" si="98"/>
        <v>148769</v>
      </c>
      <c r="N69" s="38">
        <f t="shared" si="98"/>
        <v>236294</v>
      </c>
      <c r="O69" s="38">
        <f t="shared" si="98"/>
        <v>216472</v>
      </c>
      <c r="P69" s="11">
        <f t="shared" si="97"/>
        <v>3851574</v>
      </c>
      <c r="Q69" s="11">
        <f t="shared" ref="Q69:Q84" si="99">IF(D69*E69*F69&gt;0,SUM(D69:F69),0)</f>
        <v>937068</v>
      </c>
      <c r="R69" s="11">
        <f t="shared" ref="R69:R84" si="100">IF(G69*H69*I69&gt;0,SUM(G69:I69),0)</f>
        <v>1713278</v>
      </c>
      <c r="S69" s="11">
        <f t="shared" ref="S69:S84" si="101">IF(J69*K69*L69&gt;0,SUM(J69:L69),0)</f>
        <v>599693</v>
      </c>
      <c r="T69" s="11">
        <f t="shared" ref="T69:T84" si="102">IF(M69*N69*O69&gt;0,SUM(M69:O69),0)</f>
        <v>601535</v>
      </c>
    </row>
    <row r="70" spans="2:20" ht="15" customHeight="1" x14ac:dyDescent="0.2">
      <c r="B70" s="132"/>
      <c r="C70" s="72" t="s">
        <v>26</v>
      </c>
      <c r="D70" s="38">
        <f t="shared" ref="D70:O70" si="103">D466+D487+D508+D529+D550+D571+D592</f>
        <v>84915</v>
      </c>
      <c r="E70" s="38">
        <f t="shared" si="103"/>
        <v>375934</v>
      </c>
      <c r="F70" s="38">
        <f t="shared" si="103"/>
        <v>384412</v>
      </c>
      <c r="G70" s="38">
        <f t="shared" si="103"/>
        <v>480812</v>
      </c>
      <c r="H70" s="38">
        <f t="shared" si="103"/>
        <v>594450</v>
      </c>
      <c r="I70" s="38">
        <f t="shared" si="103"/>
        <v>453042</v>
      </c>
      <c r="J70" s="38">
        <f t="shared" si="103"/>
        <v>272725</v>
      </c>
      <c r="K70" s="38">
        <f t="shared" si="103"/>
        <v>154372</v>
      </c>
      <c r="L70" s="38">
        <f t="shared" si="103"/>
        <v>105481</v>
      </c>
      <c r="M70" s="38">
        <f t="shared" si="103"/>
        <v>127548</v>
      </c>
      <c r="N70" s="38">
        <f t="shared" si="103"/>
        <v>219116</v>
      </c>
      <c r="O70" s="38">
        <f t="shared" si="103"/>
        <v>162074</v>
      </c>
      <c r="P70" s="11">
        <f t="shared" si="97"/>
        <v>3414881</v>
      </c>
      <c r="Q70" s="11">
        <f t="shared" si="99"/>
        <v>845261</v>
      </c>
      <c r="R70" s="11">
        <f t="shared" si="100"/>
        <v>1528304</v>
      </c>
      <c r="S70" s="11">
        <f t="shared" si="101"/>
        <v>532578</v>
      </c>
      <c r="T70" s="11">
        <f t="shared" si="102"/>
        <v>508738</v>
      </c>
    </row>
    <row r="71" spans="2:20" ht="15" customHeight="1" x14ac:dyDescent="0.2">
      <c r="B71" s="132"/>
      <c r="C71" s="72" t="s">
        <v>28</v>
      </c>
      <c r="D71" s="38">
        <f t="shared" ref="D71:O71" si="104">D467+D488+D509+D530+D551+D572+D593</f>
        <v>86724</v>
      </c>
      <c r="E71" s="38">
        <f t="shared" si="104"/>
        <v>286219</v>
      </c>
      <c r="F71" s="38">
        <f t="shared" si="104"/>
        <v>312752</v>
      </c>
      <c r="G71" s="38">
        <f t="shared" si="104"/>
        <v>406952</v>
      </c>
      <c r="H71" s="38">
        <f t="shared" si="104"/>
        <v>545409</v>
      </c>
      <c r="I71" s="38">
        <f t="shared" si="104"/>
        <v>387070</v>
      </c>
      <c r="J71" s="38">
        <f t="shared" si="104"/>
        <v>286470</v>
      </c>
      <c r="K71" s="38">
        <f t="shared" si="104"/>
        <v>108302</v>
      </c>
      <c r="L71" s="38">
        <f t="shared" si="104"/>
        <v>94950</v>
      </c>
      <c r="M71" s="38">
        <f t="shared" si="104"/>
        <v>133206</v>
      </c>
      <c r="N71" s="38">
        <f t="shared" si="104"/>
        <v>176746</v>
      </c>
      <c r="O71" s="38">
        <f t="shared" si="104"/>
        <v>163301</v>
      </c>
      <c r="P71" s="11">
        <f t="shared" si="97"/>
        <v>2988101</v>
      </c>
      <c r="Q71" s="11">
        <f t="shared" si="99"/>
        <v>685695</v>
      </c>
      <c r="R71" s="11">
        <f t="shared" si="100"/>
        <v>1339431</v>
      </c>
      <c r="S71" s="11">
        <f t="shared" si="101"/>
        <v>489722</v>
      </c>
      <c r="T71" s="11">
        <f t="shared" si="102"/>
        <v>473253</v>
      </c>
    </row>
    <row r="72" spans="2:20" ht="15" customHeight="1" x14ac:dyDescent="0.2">
      <c r="B72" s="132"/>
      <c r="C72" s="72" t="s">
        <v>29</v>
      </c>
      <c r="D72" s="38">
        <f t="shared" ref="D72:O72" si="105">D468+D489+D510+D531+D552+D573+D594</f>
        <v>108534</v>
      </c>
      <c r="E72" s="38">
        <f t="shared" si="105"/>
        <v>288139</v>
      </c>
      <c r="F72" s="38">
        <f t="shared" si="105"/>
        <v>314295</v>
      </c>
      <c r="G72" s="38">
        <f t="shared" si="105"/>
        <v>423008</v>
      </c>
      <c r="H72" s="38">
        <f t="shared" si="105"/>
        <v>523210</v>
      </c>
      <c r="I72" s="38">
        <f t="shared" si="105"/>
        <v>356654</v>
      </c>
      <c r="J72" s="38">
        <f t="shared" si="105"/>
        <v>291683</v>
      </c>
      <c r="K72" s="38">
        <f t="shared" si="105"/>
        <v>100554</v>
      </c>
      <c r="L72" s="38">
        <f t="shared" si="105"/>
        <v>91575</v>
      </c>
      <c r="M72" s="38">
        <f t="shared" si="105"/>
        <v>117364</v>
      </c>
      <c r="N72" s="38">
        <f t="shared" si="105"/>
        <v>179760</v>
      </c>
      <c r="O72" s="38">
        <f t="shared" si="105"/>
        <v>154892</v>
      </c>
      <c r="P72" s="37">
        <f t="shared" ref="P72:P78" si="106">IF(D72*E72*F72*G72*H72*I72*J72*K72*L72*M72*N72*O72&gt;0,SUM(D72:O72),0)</f>
        <v>2949668</v>
      </c>
      <c r="Q72" s="11">
        <f t="shared" si="99"/>
        <v>710968</v>
      </c>
      <c r="R72" s="11">
        <f t="shared" si="100"/>
        <v>1302872</v>
      </c>
      <c r="S72" s="11">
        <f t="shared" si="101"/>
        <v>483812</v>
      </c>
      <c r="T72" s="11">
        <f t="shared" si="102"/>
        <v>452016</v>
      </c>
    </row>
    <row r="73" spans="2:20" ht="15" customHeight="1" x14ac:dyDescent="0.2">
      <c r="B73" s="132"/>
      <c r="C73" s="72" t="s">
        <v>30</v>
      </c>
      <c r="D73" s="38">
        <f t="shared" ref="D73:O73" si="107">D469+D490+D511+D532+D553+D574+D595</f>
        <v>102670</v>
      </c>
      <c r="E73" s="38">
        <f t="shared" si="107"/>
        <v>281382</v>
      </c>
      <c r="F73" s="38">
        <f t="shared" si="107"/>
        <v>324389</v>
      </c>
      <c r="G73" s="38">
        <f t="shared" si="107"/>
        <v>421378</v>
      </c>
      <c r="H73" s="38">
        <f t="shared" si="107"/>
        <v>512837</v>
      </c>
      <c r="I73" s="38">
        <f t="shared" si="107"/>
        <v>344030</v>
      </c>
      <c r="J73" s="38">
        <f t="shared" si="107"/>
        <v>271808</v>
      </c>
      <c r="K73" s="38">
        <f t="shared" si="107"/>
        <v>124085</v>
      </c>
      <c r="L73" s="38">
        <f t="shared" si="107"/>
        <v>123686</v>
      </c>
      <c r="M73" s="38">
        <f t="shared" si="107"/>
        <v>138318</v>
      </c>
      <c r="N73" s="38">
        <f t="shared" si="107"/>
        <v>184884</v>
      </c>
      <c r="O73" s="38">
        <f t="shared" si="107"/>
        <v>173943</v>
      </c>
      <c r="P73" s="37">
        <f t="shared" si="106"/>
        <v>3003410</v>
      </c>
      <c r="Q73" s="11">
        <f t="shared" si="99"/>
        <v>708441</v>
      </c>
      <c r="R73" s="11">
        <f t="shared" si="100"/>
        <v>1278245</v>
      </c>
      <c r="S73" s="11">
        <f t="shared" si="101"/>
        <v>519579</v>
      </c>
      <c r="T73" s="11">
        <f t="shared" si="102"/>
        <v>497145</v>
      </c>
    </row>
    <row r="74" spans="2:20" ht="15" customHeight="1" x14ac:dyDescent="0.2">
      <c r="B74" s="132"/>
      <c r="C74" s="72" t="s">
        <v>31</v>
      </c>
      <c r="D74" s="38">
        <f t="shared" ref="D74:O74" si="108">D470+D491+D512+D533+D554+D575+D596</f>
        <v>111805</v>
      </c>
      <c r="E74" s="38">
        <f t="shared" si="108"/>
        <v>296157</v>
      </c>
      <c r="F74" s="38">
        <f t="shared" si="108"/>
        <v>305453</v>
      </c>
      <c r="G74" s="38">
        <f t="shared" si="108"/>
        <v>409741</v>
      </c>
      <c r="H74" s="38">
        <f t="shared" si="108"/>
        <v>520490</v>
      </c>
      <c r="I74" s="38">
        <f t="shared" si="108"/>
        <v>339737</v>
      </c>
      <c r="J74" s="38">
        <f t="shared" si="108"/>
        <v>255248</v>
      </c>
      <c r="K74" s="38">
        <f t="shared" si="108"/>
        <v>127379</v>
      </c>
      <c r="L74" s="38">
        <f t="shared" si="108"/>
        <v>104865</v>
      </c>
      <c r="M74" s="38">
        <f t="shared" si="108"/>
        <v>124395</v>
      </c>
      <c r="N74" s="38">
        <f t="shared" si="108"/>
        <v>192687</v>
      </c>
      <c r="O74" s="38">
        <f t="shared" si="108"/>
        <v>163055</v>
      </c>
      <c r="P74" s="37">
        <f t="shared" si="106"/>
        <v>2951012</v>
      </c>
      <c r="Q74" s="11">
        <f t="shared" si="99"/>
        <v>713415</v>
      </c>
      <c r="R74" s="11">
        <f t="shared" si="100"/>
        <v>1269968</v>
      </c>
      <c r="S74" s="11">
        <f t="shared" si="101"/>
        <v>487492</v>
      </c>
      <c r="T74" s="11">
        <f t="shared" si="102"/>
        <v>480137</v>
      </c>
    </row>
    <row r="75" spans="2:20" ht="15" customHeight="1" x14ac:dyDescent="0.2">
      <c r="B75" s="132"/>
      <c r="C75" s="72" t="s">
        <v>34</v>
      </c>
      <c r="D75" s="38">
        <f t="shared" ref="D75:O75" si="109">D471+D492+D513+D534+D555+D576+D597</f>
        <v>88639</v>
      </c>
      <c r="E75" s="38">
        <f t="shared" si="109"/>
        <v>306870</v>
      </c>
      <c r="F75" s="38">
        <f t="shared" si="109"/>
        <v>286542</v>
      </c>
      <c r="G75" s="38">
        <f t="shared" si="109"/>
        <v>391295</v>
      </c>
      <c r="H75" s="38">
        <f t="shared" si="109"/>
        <v>464414</v>
      </c>
      <c r="I75" s="38">
        <f t="shared" si="109"/>
        <v>344135</v>
      </c>
      <c r="J75" s="38">
        <f t="shared" si="109"/>
        <v>228938</v>
      </c>
      <c r="K75" s="38">
        <f t="shared" si="109"/>
        <v>119482</v>
      </c>
      <c r="L75" s="38">
        <f t="shared" si="109"/>
        <v>113794</v>
      </c>
      <c r="M75" s="38">
        <f t="shared" si="109"/>
        <v>137009</v>
      </c>
      <c r="N75" s="38">
        <f t="shared" si="109"/>
        <v>182485</v>
      </c>
      <c r="O75" s="38">
        <f t="shared" si="109"/>
        <v>152809</v>
      </c>
      <c r="P75" s="37">
        <f t="shared" si="106"/>
        <v>2816412</v>
      </c>
      <c r="Q75" s="11">
        <f t="shared" si="99"/>
        <v>682051</v>
      </c>
      <c r="R75" s="11">
        <f t="shared" si="100"/>
        <v>1199844</v>
      </c>
      <c r="S75" s="11">
        <f t="shared" si="101"/>
        <v>462214</v>
      </c>
      <c r="T75" s="11">
        <f t="shared" si="102"/>
        <v>472303</v>
      </c>
    </row>
    <row r="76" spans="2:20" ht="15" customHeight="1" x14ac:dyDescent="0.2">
      <c r="B76" s="132"/>
      <c r="C76" s="56" t="s">
        <v>35</v>
      </c>
      <c r="D76" s="38">
        <f t="shared" ref="D76:O76" si="110">D472+D493+D514+D535+D556+D577+D598</f>
        <v>84483</v>
      </c>
      <c r="E76" s="38">
        <f t="shared" si="110"/>
        <v>279135</v>
      </c>
      <c r="F76" s="38">
        <f t="shared" si="110"/>
        <v>268400</v>
      </c>
      <c r="G76" s="38">
        <f t="shared" si="110"/>
        <v>385050</v>
      </c>
      <c r="H76" s="38">
        <f t="shared" si="110"/>
        <v>444399</v>
      </c>
      <c r="I76" s="38">
        <f t="shared" si="110"/>
        <v>275830</v>
      </c>
      <c r="J76" s="38">
        <f t="shared" si="110"/>
        <v>212564</v>
      </c>
      <c r="K76" s="38">
        <f t="shared" si="110"/>
        <v>96493</v>
      </c>
      <c r="L76" s="38">
        <f t="shared" si="110"/>
        <v>107735</v>
      </c>
      <c r="M76" s="38">
        <f t="shared" si="110"/>
        <v>143654</v>
      </c>
      <c r="N76" s="38">
        <f t="shared" si="110"/>
        <v>180666</v>
      </c>
      <c r="O76" s="38">
        <f t="shared" si="110"/>
        <v>158784</v>
      </c>
      <c r="P76" s="37">
        <f t="shared" si="106"/>
        <v>2637193</v>
      </c>
      <c r="Q76" s="11">
        <f t="shared" si="99"/>
        <v>632018</v>
      </c>
      <c r="R76" s="11">
        <f t="shared" si="100"/>
        <v>1105279</v>
      </c>
      <c r="S76" s="11">
        <f t="shared" si="101"/>
        <v>416792</v>
      </c>
      <c r="T76" s="11">
        <f t="shared" si="102"/>
        <v>483104</v>
      </c>
    </row>
    <row r="77" spans="2:20" ht="15" customHeight="1" x14ac:dyDescent="0.2">
      <c r="B77" s="132"/>
      <c r="C77" s="72" t="s">
        <v>36</v>
      </c>
      <c r="D77" s="38">
        <f t="shared" ref="D77:O77" si="111">D473+D494+D515+D536+D557+D578+D599</f>
        <v>94046</v>
      </c>
      <c r="E77" s="38">
        <f t="shared" si="111"/>
        <v>288021</v>
      </c>
      <c r="F77" s="38">
        <f t="shared" si="111"/>
        <v>258034</v>
      </c>
      <c r="G77" s="38">
        <f t="shared" si="111"/>
        <v>370594</v>
      </c>
      <c r="H77" s="38">
        <f t="shared" si="111"/>
        <v>455283</v>
      </c>
      <c r="I77" s="38">
        <f t="shared" si="111"/>
        <v>278558</v>
      </c>
      <c r="J77" s="38">
        <f t="shared" si="111"/>
        <v>231619</v>
      </c>
      <c r="K77" s="38">
        <f t="shared" si="111"/>
        <v>100472</v>
      </c>
      <c r="L77" s="38">
        <f t="shared" si="111"/>
        <v>110517</v>
      </c>
      <c r="M77" s="38">
        <f t="shared" si="111"/>
        <v>141836</v>
      </c>
      <c r="N77" s="38">
        <f t="shared" si="111"/>
        <v>189536</v>
      </c>
      <c r="O77" s="38">
        <f t="shared" si="111"/>
        <v>155714</v>
      </c>
      <c r="P77" s="37">
        <f t="shared" si="106"/>
        <v>2674230</v>
      </c>
      <c r="Q77" s="11">
        <f t="shared" si="99"/>
        <v>640101</v>
      </c>
      <c r="R77" s="11">
        <f t="shared" si="100"/>
        <v>1104435</v>
      </c>
      <c r="S77" s="11">
        <f t="shared" si="101"/>
        <v>442608</v>
      </c>
      <c r="T77" s="11">
        <f t="shared" si="102"/>
        <v>487086</v>
      </c>
    </row>
    <row r="78" spans="2:20" ht="15" customHeight="1" x14ac:dyDescent="0.2">
      <c r="B78" s="132"/>
      <c r="C78" s="72" t="s">
        <v>37</v>
      </c>
      <c r="D78" s="38">
        <f t="shared" ref="D78:O78" si="112">D474+D495+D516+D537+D558+D579+D600</f>
        <v>111132</v>
      </c>
      <c r="E78" s="38">
        <f t="shared" si="112"/>
        <v>247914</v>
      </c>
      <c r="F78" s="38">
        <f t="shared" si="112"/>
        <v>265862</v>
      </c>
      <c r="G78" s="38">
        <f t="shared" si="112"/>
        <v>344647</v>
      </c>
      <c r="H78" s="38">
        <f t="shared" si="112"/>
        <v>419408</v>
      </c>
      <c r="I78" s="38">
        <f t="shared" si="112"/>
        <v>219633</v>
      </c>
      <c r="J78" s="38">
        <f t="shared" si="112"/>
        <v>184336</v>
      </c>
      <c r="K78" s="38">
        <f t="shared" si="112"/>
        <v>96255</v>
      </c>
      <c r="L78" s="38">
        <f t="shared" si="112"/>
        <v>122154</v>
      </c>
      <c r="M78" s="38">
        <f t="shared" si="112"/>
        <v>150718</v>
      </c>
      <c r="N78" s="38">
        <f t="shared" si="112"/>
        <v>192917</v>
      </c>
      <c r="O78" s="38">
        <f t="shared" si="112"/>
        <v>162943</v>
      </c>
      <c r="P78" s="37">
        <f t="shared" si="106"/>
        <v>2517919</v>
      </c>
      <c r="Q78" s="11">
        <f t="shared" si="99"/>
        <v>624908</v>
      </c>
      <c r="R78" s="11">
        <f t="shared" si="100"/>
        <v>983688</v>
      </c>
      <c r="S78" s="11">
        <f t="shared" si="101"/>
        <v>402745</v>
      </c>
      <c r="T78" s="11">
        <f t="shared" si="102"/>
        <v>506578</v>
      </c>
    </row>
    <row r="79" spans="2:20" ht="15" customHeight="1" x14ac:dyDescent="0.2">
      <c r="B79" s="132"/>
      <c r="C79" s="56" t="s">
        <v>38</v>
      </c>
      <c r="D79" s="38">
        <f t="shared" ref="D79:O79" si="113">D475+D496+D517+D538+D559+D580+D601</f>
        <v>150892</v>
      </c>
      <c r="E79" s="38">
        <f t="shared" si="113"/>
        <v>316799</v>
      </c>
      <c r="F79" s="38">
        <f t="shared" si="113"/>
        <v>279895</v>
      </c>
      <c r="G79" s="38">
        <f t="shared" si="113"/>
        <v>374615</v>
      </c>
      <c r="H79" s="38">
        <f t="shared" si="113"/>
        <v>450411</v>
      </c>
      <c r="I79" s="38">
        <f t="shared" si="113"/>
        <v>271157</v>
      </c>
      <c r="J79" s="38">
        <f t="shared" si="113"/>
        <v>227188</v>
      </c>
      <c r="K79" s="38">
        <f t="shared" si="113"/>
        <v>109004</v>
      </c>
      <c r="L79" s="38">
        <f t="shared" si="113"/>
        <v>138048</v>
      </c>
      <c r="M79" s="38">
        <f t="shared" si="113"/>
        <v>173183</v>
      </c>
      <c r="N79" s="38">
        <f t="shared" si="113"/>
        <v>155804</v>
      </c>
      <c r="O79" s="38">
        <f t="shared" si="113"/>
        <v>62722</v>
      </c>
      <c r="P79" s="37">
        <f t="shared" ref="P79" si="114">IF(D79*E79*F79*G79*H79*I79*J79*K79*L79*M79*N79*O79&gt;0,SUM(D79:O79),0)</f>
        <v>2709718</v>
      </c>
      <c r="Q79" s="11">
        <f t="shared" si="99"/>
        <v>747586</v>
      </c>
      <c r="R79" s="11">
        <f t="shared" si="100"/>
        <v>1096183</v>
      </c>
      <c r="S79" s="11">
        <f t="shared" si="101"/>
        <v>474240</v>
      </c>
      <c r="T79" s="11">
        <f t="shared" si="102"/>
        <v>391709</v>
      </c>
    </row>
    <row r="80" spans="2:20" ht="15" customHeight="1" x14ac:dyDescent="0.2">
      <c r="B80" s="132"/>
      <c r="C80" s="56" t="s">
        <v>41</v>
      </c>
      <c r="D80" s="38">
        <f t="shared" ref="D80:O80" si="115">D476+D497+D518+D539+D560+D581+D602</f>
        <v>31616</v>
      </c>
      <c r="E80" s="38">
        <f t="shared" si="115"/>
        <v>21551</v>
      </c>
      <c r="F80" s="38">
        <f t="shared" si="115"/>
        <v>92755</v>
      </c>
      <c r="G80" s="38">
        <f t="shared" si="115"/>
        <v>182711</v>
      </c>
      <c r="H80" s="38">
        <f t="shared" si="115"/>
        <v>228965</v>
      </c>
      <c r="I80" s="38">
        <f t="shared" si="115"/>
        <v>205020</v>
      </c>
      <c r="J80" s="38">
        <f t="shared" si="115"/>
        <v>181125</v>
      </c>
      <c r="K80" s="38">
        <f t="shared" si="115"/>
        <v>93384</v>
      </c>
      <c r="L80" s="38">
        <f t="shared" si="115"/>
        <v>41211</v>
      </c>
      <c r="M80" s="38">
        <f t="shared" si="115"/>
        <v>36208</v>
      </c>
      <c r="N80" s="38">
        <f t="shared" si="115"/>
        <v>48184</v>
      </c>
      <c r="O80" s="38">
        <f t="shared" si="115"/>
        <v>75013</v>
      </c>
      <c r="P80" s="37">
        <f t="shared" ref="P80" si="116">IF(D80*E80*F80*G80*H80*I80*J80*K80*L80*M80*N80*O80&gt;0,SUM(D80:O80),0)</f>
        <v>1237743</v>
      </c>
      <c r="Q80" s="11">
        <f t="shared" si="99"/>
        <v>145922</v>
      </c>
      <c r="R80" s="11">
        <f t="shared" si="100"/>
        <v>616696</v>
      </c>
      <c r="S80" s="11">
        <f t="shared" si="101"/>
        <v>315720</v>
      </c>
      <c r="T80" s="11">
        <f t="shared" si="102"/>
        <v>159405</v>
      </c>
    </row>
    <row r="81" spans="2:20" ht="15" customHeight="1" x14ac:dyDescent="0.2">
      <c r="B81" s="132"/>
      <c r="C81" s="56" t="s">
        <v>46</v>
      </c>
      <c r="D81" s="38">
        <f t="shared" ref="D81:O81" si="117">D477+D498+D519+D540+D561+D582+D603</f>
        <v>57681</v>
      </c>
      <c r="E81" s="38">
        <f t="shared" si="117"/>
        <v>92442</v>
      </c>
      <c r="F81" s="38">
        <f t="shared" si="117"/>
        <v>65410</v>
      </c>
      <c r="G81" s="38">
        <f t="shared" si="117"/>
        <v>175274</v>
      </c>
      <c r="H81" s="38">
        <f t="shared" si="117"/>
        <v>206481</v>
      </c>
      <c r="I81" s="38">
        <f t="shared" si="117"/>
        <v>70583</v>
      </c>
      <c r="J81" s="38">
        <f t="shared" si="117"/>
        <v>147356</v>
      </c>
      <c r="K81" s="38">
        <f t="shared" si="117"/>
        <v>86734</v>
      </c>
      <c r="L81" s="38">
        <f t="shared" si="117"/>
        <v>75040</v>
      </c>
      <c r="M81" s="38">
        <f t="shared" si="117"/>
        <v>66718</v>
      </c>
      <c r="N81" s="38">
        <f t="shared" si="117"/>
        <v>56045</v>
      </c>
      <c r="O81" s="38">
        <f t="shared" si="117"/>
        <v>80275</v>
      </c>
      <c r="P81" s="38">
        <f>P498+P519+P540+P561+P582+P603</f>
        <v>716403</v>
      </c>
      <c r="Q81" s="11">
        <f t="shared" si="99"/>
        <v>215533</v>
      </c>
      <c r="R81" s="11">
        <f t="shared" si="100"/>
        <v>452338</v>
      </c>
      <c r="S81" s="11">
        <f t="shared" si="101"/>
        <v>309130</v>
      </c>
      <c r="T81" s="11">
        <f t="shared" si="102"/>
        <v>203038</v>
      </c>
    </row>
    <row r="82" spans="2:20" ht="15" customHeight="1" x14ac:dyDescent="0.2">
      <c r="B82" s="132"/>
      <c r="C82" s="56" t="s">
        <v>88</v>
      </c>
      <c r="D82" s="38">
        <f t="shared" ref="D82:O82" si="118">D478+D499+D520+D541+D562+D583+D604</f>
        <v>89242</v>
      </c>
      <c r="E82" s="38">
        <f t="shared" si="118"/>
        <v>209800</v>
      </c>
      <c r="F82" s="38">
        <f t="shared" si="118"/>
        <v>205766</v>
      </c>
      <c r="G82" s="38">
        <f t="shared" si="118"/>
        <v>295655</v>
      </c>
      <c r="H82" s="38">
        <f t="shared" si="118"/>
        <v>363174</v>
      </c>
      <c r="I82" s="38">
        <f t="shared" si="118"/>
        <v>254273</v>
      </c>
      <c r="J82" s="38">
        <f t="shared" si="118"/>
        <v>200348</v>
      </c>
      <c r="K82" s="38">
        <f t="shared" si="118"/>
        <v>106836</v>
      </c>
      <c r="L82" s="38">
        <f t="shared" si="118"/>
        <v>117947</v>
      </c>
      <c r="M82" s="38">
        <f t="shared" si="118"/>
        <v>112042</v>
      </c>
      <c r="N82" s="38">
        <f t="shared" si="118"/>
        <v>136249</v>
      </c>
      <c r="O82" s="38">
        <f t="shared" si="118"/>
        <v>167438</v>
      </c>
      <c r="P82" s="38">
        <f>P499+P520+P541+P562+P583+P604</f>
        <v>1095023</v>
      </c>
      <c r="Q82" s="11">
        <f t="shared" si="99"/>
        <v>504808</v>
      </c>
      <c r="R82" s="11">
        <f t="shared" si="100"/>
        <v>913102</v>
      </c>
      <c r="S82" s="11">
        <f t="shared" si="101"/>
        <v>425131</v>
      </c>
      <c r="T82" s="11">
        <f t="shared" si="102"/>
        <v>415729</v>
      </c>
    </row>
    <row r="83" spans="2:20" ht="15" customHeight="1" x14ac:dyDescent="0.2">
      <c r="B83" s="132"/>
      <c r="C83" s="56" t="s">
        <v>92</v>
      </c>
      <c r="D83" s="38">
        <f t="shared" ref="D83:O83" si="119">D479+D500+D521+D542+D563+D584+D605</f>
        <v>86898</v>
      </c>
      <c r="E83" s="38">
        <f t="shared" si="119"/>
        <v>251784</v>
      </c>
      <c r="F83" s="38">
        <f t="shared" si="119"/>
        <v>245095</v>
      </c>
      <c r="G83" s="38">
        <f t="shared" si="119"/>
        <v>330079</v>
      </c>
      <c r="H83" s="38">
        <f t="shared" si="119"/>
        <v>386978</v>
      </c>
      <c r="I83" s="38">
        <f t="shared" si="119"/>
        <v>241940</v>
      </c>
      <c r="J83" s="38">
        <f t="shared" si="119"/>
        <v>209938</v>
      </c>
      <c r="K83" s="38">
        <f t="shared" si="119"/>
        <v>106627</v>
      </c>
      <c r="L83" s="38">
        <f t="shared" si="119"/>
        <v>124772</v>
      </c>
      <c r="M83" s="38">
        <f t="shared" si="119"/>
        <v>149230</v>
      </c>
      <c r="N83" s="38">
        <f t="shared" si="119"/>
        <v>188874</v>
      </c>
      <c r="O83" s="38">
        <f t="shared" si="119"/>
        <v>146587</v>
      </c>
      <c r="P83" s="38">
        <f t="shared" ref="P83:T85" si="120">P479+P500+P521+P542+P563+P584+P605</f>
        <v>2468802</v>
      </c>
      <c r="Q83" s="11">
        <f t="shared" si="99"/>
        <v>583777</v>
      </c>
      <c r="R83" s="11">
        <f t="shared" si="100"/>
        <v>958997</v>
      </c>
      <c r="S83" s="11">
        <f t="shared" si="101"/>
        <v>441337</v>
      </c>
      <c r="T83" s="11">
        <f t="shared" si="102"/>
        <v>484691</v>
      </c>
    </row>
    <row r="84" spans="2:20" ht="15" customHeight="1" x14ac:dyDescent="0.2">
      <c r="B84" s="132"/>
      <c r="C84" s="56" t="s">
        <v>93</v>
      </c>
      <c r="D84" s="38">
        <f t="shared" ref="D84:O85" si="121">D480+D501+D522+D543+D564+D585+D606</f>
        <v>102075</v>
      </c>
      <c r="E84" s="38">
        <f t="shared" si="121"/>
        <v>229638</v>
      </c>
      <c r="F84" s="38">
        <f t="shared" si="121"/>
        <v>247833</v>
      </c>
      <c r="G84" s="38">
        <f t="shared" si="121"/>
        <v>316777</v>
      </c>
      <c r="H84" s="38">
        <f t="shared" si="121"/>
        <v>395948</v>
      </c>
      <c r="I84" s="38">
        <f t="shared" si="121"/>
        <v>270662</v>
      </c>
      <c r="J84" s="38">
        <f t="shared" si="121"/>
        <v>207455</v>
      </c>
      <c r="K84" s="38">
        <f t="shared" si="121"/>
        <v>85584</v>
      </c>
      <c r="L84" s="38">
        <f t="shared" si="121"/>
        <v>149819</v>
      </c>
      <c r="M84" s="38">
        <f t="shared" si="121"/>
        <v>197473</v>
      </c>
      <c r="N84" s="38">
        <f t="shared" si="121"/>
        <v>202652</v>
      </c>
      <c r="O84" s="38">
        <f t="shared" si="121"/>
        <v>144816</v>
      </c>
      <c r="P84" s="38">
        <f t="shared" si="120"/>
        <v>2550732</v>
      </c>
      <c r="Q84" s="11">
        <f t="shared" si="99"/>
        <v>579546</v>
      </c>
      <c r="R84" s="11">
        <f t="shared" si="100"/>
        <v>983387</v>
      </c>
      <c r="S84" s="11">
        <f t="shared" si="101"/>
        <v>442858</v>
      </c>
      <c r="T84" s="11">
        <f t="shared" si="102"/>
        <v>544941</v>
      </c>
    </row>
    <row r="85" spans="2:20" ht="15" customHeight="1" x14ac:dyDescent="0.2">
      <c r="B85" s="132"/>
      <c r="C85" s="76" t="s">
        <v>97</v>
      </c>
      <c r="D85" s="38">
        <f t="shared" si="121"/>
        <v>77564</v>
      </c>
      <c r="E85" s="38">
        <f t="shared" si="121"/>
        <v>224033</v>
      </c>
      <c r="F85" s="38">
        <f t="shared" si="121"/>
        <v>240297</v>
      </c>
      <c r="G85" s="38">
        <f t="shared" si="121"/>
        <v>297840</v>
      </c>
      <c r="H85" s="38">
        <f t="shared" si="121"/>
        <v>395425</v>
      </c>
      <c r="I85" s="38">
        <f t="shared" si="121"/>
        <v>244010</v>
      </c>
      <c r="J85" s="38">
        <f t="shared" si="121"/>
        <v>0</v>
      </c>
      <c r="K85" s="38">
        <f t="shared" si="121"/>
        <v>0</v>
      </c>
      <c r="L85" s="38">
        <f t="shared" si="121"/>
        <v>0</v>
      </c>
      <c r="M85" s="38">
        <f t="shared" si="121"/>
        <v>0</v>
      </c>
      <c r="N85" s="38">
        <f t="shared" si="121"/>
        <v>0</v>
      </c>
      <c r="O85" s="38">
        <f t="shared" si="121"/>
        <v>0</v>
      </c>
      <c r="P85" s="38">
        <f t="shared" si="120"/>
        <v>0</v>
      </c>
      <c r="Q85" s="11">
        <f t="shared" ref="Q85" si="122">IF(D85*E85*F85&gt;0,SUM(D85:F85),0)</f>
        <v>541894</v>
      </c>
      <c r="R85" s="11">
        <f t="shared" ref="R85" si="123">IF(G85*H85*I85&gt;0,SUM(G85:I85),0)</f>
        <v>937275</v>
      </c>
      <c r="S85" s="38">
        <f t="shared" si="120"/>
        <v>0</v>
      </c>
      <c r="T85" s="38">
        <f t="shared" si="120"/>
        <v>0</v>
      </c>
    </row>
    <row r="86" spans="2:20" ht="15.65" customHeight="1" x14ac:dyDescent="0.2">
      <c r="B86" s="132"/>
      <c r="C86" s="72" t="str">
        <f>C23</f>
        <v>R7/R6</v>
      </c>
      <c r="D86" s="12">
        <f>IF(D85&gt;0,D85/D84," ")</f>
        <v>0.75987264266470733</v>
      </c>
      <c r="E86" s="12">
        <f t="shared" ref="E86:T86" si="124">IF(E85&gt;0,E85/E84," ")</f>
        <v>0.97559201874254264</v>
      </c>
      <c r="F86" s="12">
        <f t="shared" si="124"/>
        <v>0.96959242715861083</v>
      </c>
      <c r="G86" s="12">
        <f t="shared" si="124"/>
        <v>0.94021977605697382</v>
      </c>
      <c r="H86" s="12">
        <f t="shared" si="124"/>
        <v>0.99867911948033583</v>
      </c>
      <c r="I86" s="12">
        <f t="shared" si="124"/>
        <v>0.90153032195136373</v>
      </c>
      <c r="J86" s="12" t="str">
        <f t="shared" si="124"/>
        <v xml:space="preserve"> </v>
      </c>
      <c r="K86" s="12" t="str">
        <f t="shared" si="124"/>
        <v xml:space="preserve"> </v>
      </c>
      <c r="L86" s="12" t="str">
        <f t="shared" si="124"/>
        <v xml:space="preserve"> </v>
      </c>
      <c r="M86" s="12" t="str">
        <f t="shared" si="124"/>
        <v xml:space="preserve"> </v>
      </c>
      <c r="N86" s="12" t="str">
        <f t="shared" si="124"/>
        <v xml:space="preserve"> </v>
      </c>
      <c r="O86" s="12" t="str">
        <f t="shared" si="124"/>
        <v xml:space="preserve"> </v>
      </c>
      <c r="P86" s="12" t="str">
        <f t="shared" si="124"/>
        <v xml:space="preserve"> </v>
      </c>
      <c r="Q86" s="12">
        <f t="shared" si="124"/>
        <v>0.93503190428369798</v>
      </c>
      <c r="R86" s="12">
        <f t="shared" si="124"/>
        <v>0.95310899981390851</v>
      </c>
      <c r="S86" s="12" t="str">
        <f t="shared" si="124"/>
        <v xml:space="preserve"> </v>
      </c>
      <c r="T86" s="12" t="str">
        <f t="shared" si="124"/>
        <v xml:space="preserve"> </v>
      </c>
    </row>
    <row r="87" spans="2:20" ht="15" customHeight="1" x14ac:dyDescent="0.2">
      <c r="B87" s="3"/>
      <c r="C87" s="30"/>
      <c r="D87" s="36"/>
      <c r="E87" s="31"/>
      <c r="F87" s="31"/>
      <c r="G87" s="32"/>
      <c r="H87" s="32"/>
      <c r="I87" s="32"/>
      <c r="J87" s="32"/>
      <c r="K87" s="32"/>
      <c r="L87" s="32"/>
      <c r="M87" s="32"/>
      <c r="N87" s="32"/>
      <c r="O87" s="32"/>
      <c r="P87" s="31"/>
      <c r="Q87" s="31"/>
      <c r="R87" s="31"/>
      <c r="S87" s="31"/>
      <c r="T87" s="31"/>
    </row>
    <row r="88" spans="2:20" ht="15" customHeight="1" x14ac:dyDescent="0.2">
      <c r="B88" s="132" t="s">
        <v>52</v>
      </c>
      <c r="C88" s="72" t="s">
        <v>0</v>
      </c>
      <c r="D88" s="72" t="s">
        <v>1</v>
      </c>
      <c r="E88" s="72" t="s">
        <v>2</v>
      </c>
      <c r="F88" s="72" t="s">
        <v>3</v>
      </c>
      <c r="G88" s="72" t="s">
        <v>4</v>
      </c>
      <c r="H88" s="72" t="s">
        <v>5</v>
      </c>
      <c r="I88" s="72" t="s">
        <v>6</v>
      </c>
      <c r="J88" s="72" t="s">
        <v>7</v>
      </c>
      <c r="K88" s="72" t="s">
        <v>8</v>
      </c>
      <c r="L88" s="72" t="s">
        <v>9</v>
      </c>
      <c r="M88" s="72" t="s">
        <v>10</v>
      </c>
      <c r="N88" s="72" t="s">
        <v>11</v>
      </c>
      <c r="O88" s="72" t="s">
        <v>12</v>
      </c>
      <c r="P88" s="72" t="s">
        <v>21</v>
      </c>
      <c r="Q88" s="72" t="s">
        <v>22</v>
      </c>
      <c r="R88" s="72" t="s">
        <v>23</v>
      </c>
      <c r="S88" s="72" t="s">
        <v>24</v>
      </c>
      <c r="T88" s="72" t="s">
        <v>25</v>
      </c>
    </row>
    <row r="89" spans="2:20" ht="15" customHeight="1" x14ac:dyDescent="0.2">
      <c r="B89" s="132"/>
      <c r="C89" s="19" t="s">
        <v>27</v>
      </c>
      <c r="D89" s="38">
        <f t="shared" ref="D89:O89" si="125">D612+D633+D654+D675</f>
        <v>25565</v>
      </c>
      <c r="E89" s="38">
        <f t="shared" si="125"/>
        <v>75347</v>
      </c>
      <c r="F89" s="38">
        <f t="shared" si="125"/>
        <v>85734</v>
      </c>
      <c r="G89" s="38">
        <f t="shared" si="125"/>
        <v>97173</v>
      </c>
      <c r="H89" s="38">
        <f t="shared" si="125"/>
        <v>129752</v>
      </c>
      <c r="I89" s="38">
        <f t="shared" si="125"/>
        <v>100374</v>
      </c>
      <c r="J89" s="38">
        <f t="shared" si="125"/>
        <v>83077</v>
      </c>
      <c r="K89" s="38">
        <f t="shared" si="125"/>
        <v>41819</v>
      </c>
      <c r="L89" s="38">
        <f t="shared" si="125"/>
        <v>18030</v>
      </c>
      <c r="M89" s="38">
        <f t="shared" si="125"/>
        <v>20822</v>
      </c>
      <c r="N89" s="38">
        <f t="shared" si="125"/>
        <v>45692</v>
      </c>
      <c r="O89" s="38">
        <f t="shared" si="125"/>
        <v>38903</v>
      </c>
      <c r="P89" s="11">
        <f t="shared" ref="P89:P92" si="126">IF(D89*E89*F89*G89*H89*I89*J89*K89*L89*M89*N89*O89&gt;0,SUM(D89:O89),0)</f>
        <v>762288</v>
      </c>
      <c r="Q89" s="11">
        <f>IF(D89*E89*F89&gt;0,SUM(D89:F89),0)</f>
        <v>186646</v>
      </c>
      <c r="R89" s="11">
        <f>IF(G89*H89*I89&gt;0,SUM(G89:I89),0)</f>
        <v>327299</v>
      </c>
      <c r="S89" s="11">
        <f>IF(J89*K89*L89&gt;0,SUM(J89:L89),0)</f>
        <v>142926</v>
      </c>
      <c r="T89" s="11">
        <f>IF(M89*N89*O89&gt;0,SUM(M89:O89),0)</f>
        <v>105417</v>
      </c>
    </row>
    <row r="90" spans="2:20" ht="15" customHeight="1" x14ac:dyDescent="0.2">
      <c r="B90" s="132"/>
      <c r="C90" s="72" t="s">
        <v>13</v>
      </c>
      <c r="D90" s="38">
        <f t="shared" ref="D90:O90" si="127">D613+D634+D655+D676</f>
        <v>21128</v>
      </c>
      <c r="E90" s="38">
        <f t="shared" si="127"/>
        <v>64277</v>
      </c>
      <c r="F90" s="38">
        <f t="shared" si="127"/>
        <v>66676</v>
      </c>
      <c r="G90" s="38">
        <f t="shared" si="127"/>
        <v>84391</v>
      </c>
      <c r="H90" s="38">
        <f t="shared" si="127"/>
        <v>110511</v>
      </c>
      <c r="I90" s="38">
        <f t="shared" si="127"/>
        <v>92484</v>
      </c>
      <c r="J90" s="38">
        <f t="shared" si="127"/>
        <v>65162</v>
      </c>
      <c r="K90" s="38">
        <f t="shared" si="127"/>
        <v>31245</v>
      </c>
      <c r="L90" s="38">
        <f t="shared" si="127"/>
        <v>18989</v>
      </c>
      <c r="M90" s="38">
        <f t="shared" si="127"/>
        <v>23347</v>
      </c>
      <c r="N90" s="38">
        <f t="shared" si="127"/>
        <v>53879</v>
      </c>
      <c r="O90" s="38">
        <f t="shared" si="127"/>
        <v>36524</v>
      </c>
      <c r="P90" s="11">
        <f t="shared" si="126"/>
        <v>668613</v>
      </c>
      <c r="Q90" s="11">
        <f t="shared" ref="Q90:Q105" si="128">IF(D90*E90*F90&gt;0,SUM(D90:F90),0)</f>
        <v>152081</v>
      </c>
      <c r="R90" s="11">
        <f t="shared" ref="R90:R105" si="129">IF(G90*H90*I90&gt;0,SUM(G90:I90),0)</f>
        <v>287386</v>
      </c>
      <c r="S90" s="11">
        <f t="shared" ref="S90:S105" si="130">IF(J90*K90*L90&gt;0,SUM(J90:L90),0)</f>
        <v>115396</v>
      </c>
      <c r="T90" s="11">
        <f t="shared" ref="T90:T105" si="131">IF(M90*N90*O90&gt;0,SUM(M90:O90),0)</f>
        <v>113750</v>
      </c>
    </row>
    <row r="91" spans="2:20" ht="15" customHeight="1" x14ac:dyDescent="0.2">
      <c r="B91" s="132"/>
      <c r="C91" s="72" t="s">
        <v>26</v>
      </c>
      <c r="D91" s="38">
        <f t="shared" ref="D91:O91" si="132">D614+D635+D656+D677</f>
        <v>19824</v>
      </c>
      <c r="E91" s="38">
        <f t="shared" si="132"/>
        <v>62160</v>
      </c>
      <c r="F91" s="38">
        <f t="shared" si="132"/>
        <v>64491</v>
      </c>
      <c r="G91" s="38">
        <f t="shared" si="132"/>
        <v>89276</v>
      </c>
      <c r="H91" s="38">
        <f t="shared" si="132"/>
        <v>119627</v>
      </c>
      <c r="I91" s="38">
        <f t="shared" si="132"/>
        <v>90206</v>
      </c>
      <c r="J91" s="38">
        <f t="shared" si="132"/>
        <v>66576</v>
      </c>
      <c r="K91" s="38">
        <f t="shared" si="132"/>
        <v>27669</v>
      </c>
      <c r="L91" s="38">
        <f t="shared" si="132"/>
        <v>14460</v>
      </c>
      <c r="M91" s="38">
        <f t="shared" si="132"/>
        <v>18991</v>
      </c>
      <c r="N91" s="38">
        <f t="shared" si="132"/>
        <v>47747</v>
      </c>
      <c r="O91" s="38">
        <f t="shared" si="132"/>
        <v>27661</v>
      </c>
      <c r="P91" s="11">
        <f t="shared" si="126"/>
        <v>648688</v>
      </c>
      <c r="Q91" s="11">
        <f t="shared" si="128"/>
        <v>146475</v>
      </c>
      <c r="R91" s="11">
        <f t="shared" si="129"/>
        <v>299109</v>
      </c>
      <c r="S91" s="11">
        <f t="shared" si="130"/>
        <v>108705</v>
      </c>
      <c r="T91" s="11">
        <f t="shared" si="131"/>
        <v>94399</v>
      </c>
    </row>
    <row r="92" spans="2:20" ht="15" customHeight="1" x14ac:dyDescent="0.2">
      <c r="B92" s="132"/>
      <c r="C92" s="72" t="s">
        <v>28</v>
      </c>
      <c r="D92" s="38">
        <f t="shared" ref="D92:O92" si="133">D615+D636+D657+D678</f>
        <v>18478</v>
      </c>
      <c r="E92" s="38">
        <f t="shared" si="133"/>
        <v>50796</v>
      </c>
      <c r="F92" s="38">
        <f t="shared" si="133"/>
        <v>59798</v>
      </c>
      <c r="G92" s="38">
        <f t="shared" si="133"/>
        <v>76448</v>
      </c>
      <c r="H92" s="38">
        <f t="shared" si="133"/>
        <v>115886</v>
      </c>
      <c r="I92" s="38">
        <f t="shared" si="133"/>
        <v>84389</v>
      </c>
      <c r="J92" s="38">
        <f t="shared" si="133"/>
        <v>61217</v>
      </c>
      <c r="K92" s="38">
        <f t="shared" si="133"/>
        <v>27479</v>
      </c>
      <c r="L92" s="38">
        <f t="shared" si="133"/>
        <v>15784</v>
      </c>
      <c r="M92" s="38">
        <f t="shared" si="133"/>
        <v>22554</v>
      </c>
      <c r="N92" s="38">
        <f t="shared" si="133"/>
        <v>44142</v>
      </c>
      <c r="O92" s="38">
        <f t="shared" si="133"/>
        <v>25127</v>
      </c>
      <c r="P92" s="11">
        <f t="shared" si="126"/>
        <v>602098</v>
      </c>
      <c r="Q92" s="11">
        <f t="shared" si="128"/>
        <v>129072</v>
      </c>
      <c r="R92" s="11">
        <f t="shared" si="129"/>
        <v>276723</v>
      </c>
      <c r="S92" s="11">
        <f t="shared" si="130"/>
        <v>104480</v>
      </c>
      <c r="T92" s="11">
        <f t="shared" si="131"/>
        <v>91823</v>
      </c>
    </row>
    <row r="93" spans="2:20" ht="15" customHeight="1" x14ac:dyDescent="0.2">
      <c r="B93" s="132"/>
      <c r="C93" s="72" t="s">
        <v>29</v>
      </c>
      <c r="D93" s="38">
        <f t="shared" ref="D93:O93" si="134">D616+D637+D658+D679</f>
        <v>18509</v>
      </c>
      <c r="E93" s="38">
        <f t="shared" si="134"/>
        <v>54709</v>
      </c>
      <c r="F93" s="38">
        <f t="shared" si="134"/>
        <v>63479</v>
      </c>
      <c r="G93" s="38">
        <f t="shared" si="134"/>
        <v>120991</v>
      </c>
      <c r="H93" s="38">
        <f t="shared" si="134"/>
        <v>179863</v>
      </c>
      <c r="I93" s="38">
        <f t="shared" si="134"/>
        <v>112785</v>
      </c>
      <c r="J93" s="38">
        <f t="shared" si="134"/>
        <v>100224</v>
      </c>
      <c r="K93" s="38">
        <f t="shared" si="134"/>
        <v>42392</v>
      </c>
      <c r="L93" s="38">
        <f t="shared" si="134"/>
        <v>19046</v>
      </c>
      <c r="M93" s="38">
        <f t="shared" si="134"/>
        <v>30436</v>
      </c>
      <c r="N93" s="38">
        <f t="shared" si="134"/>
        <v>52166</v>
      </c>
      <c r="O93" s="38">
        <f t="shared" si="134"/>
        <v>38144</v>
      </c>
      <c r="P93" s="37">
        <f t="shared" ref="P93:P99" si="135">IF(D93*E93*F93*G93*H93*I93*J93*K93*L93*M93*N93*O93&gt;0,SUM(D93:O93),0)</f>
        <v>832744</v>
      </c>
      <c r="Q93" s="11">
        <f t="shared" si="128"/>
        <v>136697</v>
      </c>
      <c r="R93" s="11">
        <f t="shared" si="129"/>
        <v>413639</v>
      </c>
      <c r="S93" s="11">
        <f t="shared" si="130"/>
        <v>161662</v>
      </c>
      <c r="T93" s="11">
        <f t="shared" si="131"/>
        <v>120746</v>
      </c>
    </row>
    <row r="94" spans="2:20" ht="15" customHeight="1" x14ac:dyDescent="0.2">
      <c r="B94" s="132"/>
      <c r="C94" s="72" t="s">
        <v>30</v>
      </c>
      <c r="D94" s="38">
        <f t="shared" ref="D94:O94" si="136">D617+D638+D659+D680</f>
        <v>39356</v>
      </c>
      <c r="E94" s="38">
        <f t="shared" si="136"/>
        <v>89424</v>
      </c>
      <c r="F94" s="38">
        <f t="shared" si="136"/>
        <v>97551</v>
      </c>
      <c r="G94" s="38">
        <f t="shared" si="136"/>
        <v>123091</v>
      </c>
      <c r="H94" s="38">
        <f t="shared" si="136"/>
        <v>182839</v>
      </c>
      <c r="I94" s="38">
        <f t="shared" si="136"/>
        <v>117109</v>
      </c>
      <c r="J94" s="38">
        <f t="shared" si="136"/>
        <v>95736</v>
      </c>
      <c r="K94" s="38">
        <f t="shared" si="136"/>
        <v>43500</v>
      </c>
      <c r="L94" s="38">
        <f t="shared" si="136"/>
        <v>17674</v>
      </c>
      <c r="M94" s="38">
        <f t="shared" si="136"/>
        <v>27569</v>
      </c>
      <c r="N94" s="38">
        <f t="shared" si="136"/>
        <v>45436</v>
      </c>
      <c r="O94" s="38">
        <f t="shared" si="136"/>
        <v>37075</v>
      </c>
      <c r="P94" s="37">
        <f t="shared" si="135"/>
        <v>916360</v>
      </c>
      <c r="Q94" s="11">
        <f t="shared" si="128"/>
        <v>226331</v>
      </c>
      <c r="R94" s="11">
        <f t="shared" si="129"/>
        <v>423039</v>
      </c>
      <c r="S94" s="11">
        <f t="shared" si="130"/>
        <v>156910</v>
      </c>
      <c r="T94" s="11">
        <f t="shared" si="131"/>
        <v>110080</v>
      </c>
    </row>
    <row r="95" spans="2:20" ht="15" customHeight="1" x14ac:dyDescent="0.2">
      <c r="B95" s="132"/>
      <c r="C95" s="72" t="s">
        <v>31</v>
      </c>
      <c r="D95" s="38">
        <f t="shared" ref="D95:O95" si="137">D618+D639+D660+D681</f>
        <v>26930</v>
      </c>
      <c r="E95" s="38">
        <f t="shared" si="137"/>
        <v>74853</v>
      </c>
      <c r="F95" s="38">
        <f t="shared" si="137"/>
        <v>75011</v>
      </c>
      <c r="G95" s="38">
        <f t="shared" si="137"/>
        <v>111923</v>
      </c>
      <c r="H95" s="38">
        <f t="shared" si="137"/>
        <v>163674</v>
      </c>
      <c r="I95" s="38">
        <f t="shared" si="137"/>
        <v>105548</v>
      </c>
      <c r="J95" s="38">
        <f t="shared" si="137"/>
        <v>77497</v>
      </c>
      <c r="K95" s="38">
        <f t="shared" si="137"/>
        <v>38001</v>
      </c>
      <c r="L95" s="38">
        <f t="shared" si="137"/>
        <v>18568</v>
      </c>
      <c r="M95" s="38">
        <f t="shared" si="137"/>
        <v>23257</v>
      </c>
      <c r="N95" s="38">
        <f t="shared" si="137"/>
        <v>48761</v>
      </c>
      <c r="O95" s="38">
        <f t="shared" si="137"/>
        <v>36335</v>
      </c>
      <c r="P95" s="37">
        <f t="shared" si="135"/>
        <v>800358</v>
      </c>
      <c r="Q95" s="11">
        <f t="shared" si="128"/>
        <v>176794</v>
      </c>
      <c r="R95" s="11">
        <f t="shared" si="129"/>
        <v>381145</v>
      </c>
      <c r="S95" s="11">
        <f t="shared" si="130"/>
        <v>134066</v>
      </c>
      <c r="T95" s="11">
        <f t="shared" si="131"/>
        <v>108353</v>
      </c>
    </row>
    <row r="96" spans="2:20" ht="15" customHeight="1" x14ac:dyDescent="0.2">
      <c r="B96" s="132"/>
      <c r="C96" s="72" t="s">
        <v>34</v>
      </c>
      <c r="D96" s="38">
        <f t="shared" ref="D96:O96" si="138">D619+D640+D661+D682</f>
        <v>27659</v>
      </c>
      <c r="E96" s="38">
        <f t="shared" si="138"/>
        <v>84825</v>
      </c>
      <c r="F96" s="38">
        <f t="shared" si="138"/>
        <v>73854</v>
      </c>
      <c r="G96" s="38">
        <f t="shared" si="138"/>
        <v>106015</v>
      </c>
      <c r="H96" s="38">
        <f t="shared" si="138"/>
        <v>147559</v>
      </c>
      <c r="I96" s="38">
        <f t="shared" si="138"/>
        <v>111925</v>
      </c>
      <c r="J96" s="38">
        <f t="shared" si="138"/>
        <v>76762</v>
      </c>
      <c r="K96" s="38">
        <f t="shared" si="138"/>
        <v>40245</v>
      </c>
      <c r="L96" s="38">
        <f t="shared" si="138"/>
        <v>23232</v>
      </c>
      <c r="M96" s="38">
        <f t="shared" si="138"/>
        <v>28648</v>
      </c>
      <c r="N96" s="38">
        <f t="shared" si="138"/>
        <v>55017</v>
      </c>
      <c r="O96" s="38">
        <f t="shared" si="138"/>
        <v>36303</v>
      </c>
      <c r="P96" s="37">
        <f t="shared" si="135"/>
        <v>812044</v>
      </c>
      <c r="Q96" s="11">
        <f t="shared" si="128"/>
        <v>186338</v>
      </c>
      <c r="R96" s="11">
        <f t="shared" si="129"/>
        <v>365499</v>
      </c>
      <c r="S96" s="11">
        <f t="shared" si="130"/>
        <v>140239</v>
      </c>
      <c r="T96" s="11">
        <f t="shared" si="131"/>
        <v>119968</v>
      </c>
    </row>
    <row r="97" spans="2:20" ht="15" customHeight="1" x14ac:dyDescent="0.2">
      <c r="B97" s="132"/>
      <c r="C97" s="56" t="s">
        <v>35</v>
      </c>
      <c r="D97" s="38">
        <f t="shared" ref="D97:O97" si="139">D620+D641+D662+D683</f>
        <v>31992</v>
      </c>
      <c r="E97" s="38">
        <f t="shared" si="139"/>
        <v>82225</v>
      </c>
      <c r="F97" s="38">
        <f t="shared" si="139"/>
        <v>70726</v>
      </c>
      <c r="G97" s="38">
        <f t="shared" si="139"/>
        <v>103847</v>
      </c>
      <c r="H97" s="38">
        <f t="shared" si="139"/>
        <v>138942</v>
      </c>
      <c r="I97" s="38">
        <f t="shared" si="139"/>
        <v>89252</v>
      </c>
      <c r="J97" s="38">
        <f t="shared" si="139"/>
        <v>69958</v>
      </c>
      <c r="K97" s="38">
        <f t="shared" si="139"/>
        <v>34367</v>
      </c>
      <c r="L97" s="38">
        <f t="shared" si="139"/>
        <v>21990</v>
      </c>
      <c r="M97" s="38">
        <f t="shared" si="139"/>
        <v>30786</v>
      </c>
      <c r="N97" s="38">
        <f t="shared" si="139"/>
        <v>49409</v>
      </c>
      <c r="O97" s="38">
        <f t="shared" si="139"/>
        <v>38319</v>
      </c>
      <c r="P97" s="37">
        <f t="shared" si="135"/>
        <v>761813</v>
      </c>
      <c r="Q97" s="11">
        <f t="shared" si="128"/>
        <v>184943</v>
      </c>
      <c r="R97" s="11">
        <f t="shared" si="129"/>
        <v>332041</v>
      </c>
      <c r="S97" s="11">
        <f t="shared" si="130"/>
        <v>126315</v>
      </c>
      <c r="T97" s="11">
        <f t="shared" si="131"/>
        <v>118514</v>
      </c>
    </row>
    <row r="98" spans="2:20" ht="15" customHeight="1" x14ac:dyDescent="0.2">
      <c r="B98" s="132"/>
      <c r="C98" s="72" t="s">
        <v>36</v>
      </c>
      <c r="D98" s="38">
        <f t="shared" ref="D98:O98" si="140">D621+D642+D663+D684</f>
        <v>30329</v>
      </c>
      <c r="E98" s="38">
        <f t="shared" si="140"/>
        <v>84824</v>
      </c>
      <c r="F98" s="38">
        <f t="shared" si="140"/>
        <v>73625</v>
      </c>
      <c r="G98" s="38">
        <f t="shared" si="140"/>
        <v>107406</v>
      </c>
      <c r="H98" s="38">
        <f t="shared" si="140"/>
        <v>150417</v>
      </c>
      <c r="I98" s="38">
        <f t="shared" si="140"/>
        <v>92018</v>
      </c>
      <c r="J98" s="38">
        <f t="shared" si="140"/>
        <v>73926</v>
      </c>
      <c r="K98" s="38">
        <f t="shared" si="140"/>
        <v>39816</v>
      </c>
      <c r="L98" s="38">
        <f t="shared" si="140"/>
        <v>24624</v>
      </c>
      <c r="M98" s="38">
        <f t="shared" si="140"/>
        <v>29032</v>
      </c>
      <c r="N98" s="38">
        <f t="shared" si="140"/>
        <v>52728</v>
      </c>
      <c r="O98" s="38">
        <f t="shared" si="140"/>
        <v>40982</v>
      </c>
      <c r="P98" s="37">
        <f t="shared" si="135"/>
        <v>799727</v>
      </c>
      <c r="Q98" s="11">
        <f t="shared" si="128"/>
        <v>188778</v>
      </c>
      <c r="R98" s="11">
        <f t="shared" si="129"/>
        <v>349841</v>
      </c>
      <c r="S98" s="11">
        <f t="shared" si="130"/>
        <v>138366</v>
      </c>
      <c r="T98" s="11">
        <f t="shared" si="131"/>
        <v>122742</v>
      </c>
    </row>
    <row r="99" spans="2:20" ht="15" customHeight="1" x14ac:dyDescent="0.2">
      <c r="B99" s="132"/>
      <c r="C99" s="72" t="s">
        <v>37</v>
      </c>
      <c r="D99" s="38">
        <f t="shared" ref="D99:O99" si="141">D622+D643+D664+D685</f>
        <v>35345</v>
      </c>
      <c r="E99" s="38">
        <f t="shared" si="141"/>
        <v>77198</v>
      </c>
      <c r="F99" s="38">
        <f t="shared" si="141"/>
        <v>75498</v>
      </c>
      <c r="G99" s="38">
        <f t="shared" si="141"/>
        <v>104088</v>
      </c>
      <c r="H99" s="38">
        <f t="shared" si="141"/>
        <v>146667</v>
      </c>
      <c r="I99" s="38">
        <f t="shared" si="141"/>
        <v>73002</v>
      </c>
      <c r="J99" s="38">
        <f t="shared" si="141"/>
        <v>63914</v>
      </c>
      <c r="K99" s="38">
        <f t="shared" si="141"/>
        <v>33242</v>
      </c>
      <c r="L99" s="38">
        <f t="shared" si="141"/>
        <v>26113</v>
      </c>
      <c r="M99" s="38">
        <f t="shared" si="141"/>
        <v>30556</v>
      </c>
      <c r="N99" s="38">
        <f t="shared" si="141"/>
        <v>58510</v>
      </c>
      <c r="O99" s="38">
        <f t="shared" si="141"/>
        <v>41444</v>
      </c>
      <c r="P99" s="37">
        <f t="shared" si="135"/>
        <v>765577</v>
      </c>
      <c r="Q99" s="11">
        <f t="shared" si="128"/>
        <v>188041</v>
      </c>
      <c r="R99" s="11">
        <f t="shared" si="129"/>
        <v>323757</v>
      </c>
      <c r="S99" s="11">
        <f t="shared" si="130"/>
        <v>123269</v>
      </c>
      <c r="T99" s="11">
        <f t="shared" si="131"/>
        <v>130510</v>
      </c>
    </row>
    <row r="100" spans="2:20" ht="15" customHeight="1" x14ac:dyDescent="0.2">
      <c r="B100" s="132"/>
      <c r="C100" s="56" t="s">
        <v>38</v>
      </c>
      <c r="D100" s="38">
        <f t="shared" ref="D100:O100" si="142">D623+D644+D665+D686</f>
        <v>46448</v>
      </c>
      <c r="E100" s="38">
        <f t="shared" si="142"/>
        <v>91724</v>
      </c>
      <c r="F100" s="38">
        <f t="shared" si="142"/>
        <v>75846</v>
      </c>
      <c r="G100" s="38">
        <f t="shared" si="142"/>
        <v>105500</v>
      </c>
      <c r="H100" s="38">
        <f t="shared" si="142"/>
        <v>147238</v>
      </c>
      <c r="I100" s="38">
        <f t="shared" si="142"/>
        <v>98401</v>
      </c>
      <c r="J100" s="38">
        <f t="shared" si="142"/>
        <v>68181</v>
      </c>
      <c r="K100" s="38">
        <f t="shared" si="142"/>
        <v>32782</v>
      </c>
      <c r="L100" s="38">
        <f t="shared" si="142"/>
        <v>23319</v>
      </c>
      <c r="M100" s="38">
        <f t="shared" si="142"/>
        <v>30506</v>
      </c>
      <c r="N100" s="38">
        <f t="shared" si="142"/>
        <v>47542</v>
      </c>
      <c r="O100" s="38">
        <f t="shared" si="142"/>
        <v>7946</v>
      </c>
      <c r="P100" s="37">
        <f t="shared" ref="P100" si="143">IF(D100*E100*F100*G100*H100*I100*J100*K100*L100*M100*N100*O100&gt;0,SUM(D100:O100),0)</f>
        <v>775433</v>
      </c>
      <c r="Q100" s="11">
        <f t="shared" si="128"/>
        <v>214018</v>
      </c>
      <c r="R100" s="11">
        <f t="shared" si="129"/>
        <v>351139</v>
      </c>
      <c r="S100" s="11">
        <f t="shared" si="130"/>
        <v>124282</v>
      </c>
      <c r="T100" s="11">
        <f t="shared" si="131"/>
        <v>85994</v>
      </c>
    </row>
    <row r="101" spans="2:20" ht="15" customHeight="1" x14ac:dyDescent="0.2">
      <c r="B101" s="132"/>
      <c r="C101" s="56" t="s">
        <v>41</v>
      </c>
      <c r="D101" s="38">
        <f t="shared" ref="D101:O101" si="144">D624+D645+D666+D687</f>
        <v>3122</v>
      </c>
      <c r="E101" s="38">
        <f t="shared" si="144"/>
        <v>1694</v>
      </c>
      <c r="F101" s="38">
        <f t="shared" si="144"/>
        <v>12864</v>
      </c>
      <c r="G101" s="38">
        <f t="shared" si="144"/>
        <v>39846</v>
      </c>
      <c r="H101" s="38">
        <f t="shared" si="144"/>
        <v>87998</v>
      </c>
      <c r="I101" s="38">
        <f t="shared" si="144"/>
        <v>74580</v>
      </c>
      <c r="J101" s="38">
        <f t="shared" si="144"/>
        <v>63183</v>
      </c>
      <c r="K101" s="38">
        <f t="shared" si="144"/>
        <v>32364</v>
      </c>
      <c r="L101" s="38">
        <f t="shared" si="144"/>
        <v>11409</v>
      </c>
      <c r="M101" s="38">
        <f t="shared" si="144"/>
        <v>5906</v>
      </c>
      <c r="N101" s="38">
        <f t="shared" si="144"/>
        <v>16730</v>
      </c>
      <c r="O101" s="38">
        <f t="shared" si="144"/>
        <v>16141</v>
      </c>
      <c r="P101" s="37">
        <f t="shared" ref="P101:P102" si="145">IF(D101*E101*F101*G101*H101*I101*J101*K101*L101*M101*N101*O101&gt;0,SUM(D101:O101),0)</f>
        <v>365837</v>
      </c>
      <c r="Q101" s="11">
        <f t="shared" si="128"/>
        <v>17680</v>
      </c>
      <c r="R101" s="11">
        <f t="shared" si="129"/>
        <v>202424</v>
      </c>
      <c r="S101" s="11">
        <f t="shared" si="130"/>
        <v>106956</v>
      </c>
      <c r="T101" s="11">
        <f t="shared" si="131"/>
        <v>38777</v>
      </c>
    </row>
    <row r="102" spans="2:20" ht="15" customHeight="1" x14ac:dyDescent="0.2">
      <c r="B102" s="132"/>
      <c r="C102" s="56" t="s">
        <v>46</v>
      </c>
      <c r="D102" s="38">
        <f t="shared" ref="D102:O102" si="146">D625+D646+D667+D688</f>
        <v>11729</v>
      </c>
      <c r="E102" s="38">
        <f t="shared" si="146"/>
        <v>26650</v>
      </c>
      <c r="F102" s="38">
        <f t="shared" si="146"/>
        <v>11671</v>
      </c>
      <c r="G102" s="38">
        <f t="shared" si="146"/>
        <v>52439</v>
      </c>
      <c r="H102" s="38">
        <f t="shared" si="146"/>
        <v>74694</v>
      </c>
      <c r="I102" s="38">
        <f t="shared" si="146"/>
        <v>37104</v>
      </c>
      <c r="J102" s="38">
        <f t="shared" si="146"/>
        <v>48433</v>
      </c>
      <c r="K102" s="38">
        <f t="shared" si="146"/>
        <v>25281</v>
      </c>
      <c r="L102" s="38">
        <f t="shared" si="146"/>
        <v>16107</v>
      </c>
      <c r="M102" s="38">
        <f t="shared" si="146"/>
        <v>16215</v>
      </c>
      <c r="N102" s="38">
        <f t="shared" si="146"/>
        <v>33296</v>
      </c>
      <c r="O102" s="38">
        <f t="shared" si="146"/>
        <v>27017</v>
      </c>
      <c r="P102" s="37">
        <f t="shared" si="145"/>
        <v>380636</v>
      </c>
      <c r="Q102" s="11">
        <f t="shared" si="128"/>
        <v>50050</v>
      </c>
      <c r="R102" s="11">
        <f t="shared" si="129"/>
        <v>164237</v>
      </c>
      <c r="S102" s="11">
        <f t="shared" si="130"/>
        <v>89821</v>
      </c>
      <c r="T102" s="11">
        <f t="shared" si="131"/>
        <v>76528</v>
      </c>
    </row>
    <row r="103" spans="2:20" ht="15" customHeight="1" x14ac:dyDescent="0.2">
      <c r="B103" s="132"/>
      <c r="C103" s="56" t="s">
        <v>88</v>
      </c>
      <c r="D103" s="38">
        <f t="shared" ref="D103:O103" si="147">D626+D647+D668+D689</f>
        <v>22635</v>
      </c>
      <c r="E103" s="38">
        <f t="shared" si="147"/>
        <v>60528</v>
      </c>
      <c r="F103" s="38">
        <f t="shared" si="147"/>
        <v>47357</v>
      </c>
      <c r="G103" s="38">
        <f t="shared" si="147"/>
        <v>65126</v>
      </c>
      <c r="H103" s="38">
        <f t="shared" si="147"/>
        <v>90940</v>
      </c>
      <c r="I103" s="38">
        <f t="shared" si="147"/>
        <v>64243</v>
      </c>
      <c r="J103" s="38">
        <f t="shared" si="147"/>
        <v>45949</v>
      </c>
      <c r="K103" s="38">
        <f t="shared" si="147"/>
        <v>22274</v>
      </c>
      <c r="L103" s="38">
        <f t="shared" si="147"/>
        <v>15868</v>
      </c>
      <c r="M103" s="38">
        <f t="shared" si="147"/>
        <v>16960</v>
      </c>
      <c r="N103" s="38">
        <f t="shared" si="147"/>
        <v>47261</v>
      </c>
      <c r="O103" s="38">
        <f t="shared" si="147"/>
        <v>33127</v>
      </c>
      <c r="P103" s="37">
        <f t="shared" ref="P103" si="148">IF(D103*E103*F103*G103*H103*I103*J103*K103*L103*M103*N103*O103&gt;0,SUM(D103:O103),0)</f>
        <v>532268</v>
      </c>
      <c r="Q103" s="11">
        <f t="shared" si="128"/>
        <v>130520</v>
      </c>
      <c r="R103" s="11">
        <f t="shared" si="129"/>
        <v>220309</v>
      </c>
      <c r="S103" s="11">
        <f t="shared" si="130"/>
        <v>84091</v>
      </c>
      <c r="T103" s="11">
        <f t="shared" si="131"/>
        <v>97348</v>
      </c>
    </row>
    <row r="104" spans="2:20" ht="15" customHeight="1" x14ac:dyDescent="0.2">
      <c r="B104" s="132"/>
      <c r="C104" s="56" t="s">
        <v>92</v>
      </c>
      <c r="D104" s="38">
        <f t="shared" ref="D104:O104" si="149">D627+D648+D669+D690</f>
        <v>17750</v>
      </c>
      <c r="E104" s="38">
        <f t="shared" si="149"/>
        <v>63705</v>
      </c>
      <c r="F104" s="38">
        <f t="shared" si="149"/>
        <v>59761</v>
      </c>
      <c r="G104" s="38">
        <f t="shared" si="149"/>
        <v>78831</v>
      </c>
      <c r="H104" s="38">
        <f t="shared" si="149"/>
        <v>108906</v>
      </c>
      <c r="I104" s="38">
        <f t="shared" si="149"/>
        <v>72123</v>
      </c>
      <c r="J104" s="38">
        <f t="shared" si="149"/>
        <v>59157</v>
      </c>
      <c r="K104" s="38">
        <f t="shared" si="149"/>
        <v>24957</v>
      </c>
      <c r="L104" s="38">
        <f t="shared" si="149"/>
        <v>16930</v>
      </c>
      <c r="M104" s="38">
        <f t="shared" si="149"/>
        <v>21954</v>
      </c>
      <c r="N104" s="38">
        <f t="shared" si="149"/>
        <v>58485</v>
      </c>
      <c r="O104" s="38">
        <f t="shared" si="149"/>
        <v>31930</v>
      </c>
      <c r="P104" s="38">
        <f t="shared" ref="P104:T106" si="150">P627+P648+P669+P690</f>
        <v>614489</v>
      </c>
      <c r="Q104" s="11">
        <f t="shared" si="128"/>
        <v>141216</v>
      </c>
      <c r="R104" s="11">
        <f t="shared" si="129"/>
        <v>259860</v>
      </c>
      <c r="S104" s="11">
        <f t="shared" si="130"/>
        <v>101044</v>
      </c>
      <c r="T104" s="11">
        <f t="shared" si="131"/>
        <v>112369</v>
      </c>
    </row>
    <row r="105" spans="2:20" ht="15" customHeight="1" x14ac:dyDescent="0.2">
      <c r="B105" s="132"/>
      <c r="C105" s="56" t="s">
        <v>93</v>
      </c>
      <c r="D105" s="38">
        <f t="shared" ref="D105:O106" si="151">D628+D649+D670+D691</f>
        <v>23127</v>
      </c>
      <c r="E105" s="38">
        <f t="shared" si="151"/>
        <v>62320</v>
      </c>
      <c r="F105" s="38">
        <f t="shared" si="151"/>
        <v>61168</v>
      </c>
      <c r="G105" s="38">
        <f t="shared" si="151"/>
        <v>87878</v>
      </c>
      <c r="H105" s="38">
        <f t="shared" si="151"/>
        <v>123704</v>
      </c>
      <c r="I105" s="38">
        <f t="shared" si="151"/>
        <v>83906</v>
      </c>
      <c r="J105" s="38">
        <f t="shared" si="151"/>
        <v>64199</v>
      </c>
      <c r="K105" s="38">
        <f t="shared" si="151"/>
        <v>26792</v>
      </c>
      <c r="L105" s="38">
        <f t="shared" si="151"/>
        <v>19372</v>
      </c>
      <c r="M105" s="38">
        <f t="shared" si="151"/>
        <v>30293</v>
      </c>
      <c r="N105" s="38">
        <f t="shared" si="151"/>
        <v>63966</v>
      </c>
      <c r="O105" s="38">
        <f t="shared" si="151"/>
        <v>38003</v>
      </c>
      <c r="P105" s="38">
        <f t="shared" si="150"/>
        <v>684728</v>
      </c>
      <c r="Q105" s="11">
        <f t="shared" si="128"/>
        <v>146615</v>
      </c>
      <c r="R105" s="11">
        <f t="shared" si="129"/>
        <v>295488</v>
      </c>
      <c r="S105" s="11">
        <f t="shared" si="130"/>
        <v>110363</v>
      </c>
      <c r="T105" s="11">
        <f t="shared" si="131"/>
        <v>132262</v>
      </c>
    </row>
    <row r="106" spans="2:20" ht="15" customHeight="1" x14ac:dyDescent="0.2">
      <c r="B106" s="132"/>
      <c r="C106" s="76" t="s">
        <v>97</v>
      </c>
      <c r="D106" s="38">
        <f t="shared" si="151"/>
        <v>21384</v>
      </c>
      <c r="E106" s="38">
        <f t="shared" si="151"/>
        <v>65333</v>
      </c>
      <c r="F106" s="38">
        <f t="shared" si="151"/>
        <v>67170</v>
      </c>
      <c r="G106" s="38">
        <f t="shared" si="151"/>
        <v>87807</v>
      </c>
      <c r="H106" s="38">
        <f t="shared" si="151"/>
        <v>123852</v>
      </c>
      <c r="I106" s="38">
        <f t="shared" si="151"/>
        <v>78722</v>
      </c>
      <c r="J106" s="38">
        <f t="shared" si="151"/>
        <v>0</v>
      </c>
      <c r="K106" s="38">
        <f t="shared" si="151"/>
        <v>0</v>
      </c>
      <c r="L106" s="38">
        <f t="shared" si="151"/>
        <v>0</v>
      </c>
      <c r="M106" s="38">
        <f t="shared" si="151"/>
        <v>0</v>
      </c>
      <c r="N106" s="38">
        <f t="shared" si="151"/>
        <v>0</v>
      </c>
      <c r="O106" s="38">
        <f t="shared" si="151"/>
        <v>0</v>
      </c>
      <c r="P106" s="38">
        <f t="shared" si="150"/>
        <v>0</v>
      </c>
      <c r="Q106" s="11">
        <f t="shared" ref="Q106" si="152">IF(D106*E106*F106&gt;0,SUM(D106:F106),0)</f>
        <v>153887</v>
      </c>
      <c r="R106" s="11">
        <f t="shared" ref="R106" si="153">IF(G106*H106*I106&gt;0,SUM(G106:I106),0)</f>
        <v>290381</v>
      </c>
      <c r="S106" s="38">
        <f t="shared" si="150"/>
        <v>0</v>
      </c>
      <c r="T106" s="38">
        <f t="shared" si="150"/>
        <v>0</v>
      </c>
    </row>
    <row r="107" spans="2:20" ht="15" customHeight="1" x14ac:dyDescent="0.2">
      <c r="B107" s="132"/>
      <c r="C107" s="72" t="str">
        <f>C23</f>
        <v>R7/R6</v>
      </c>
      <c r="D107" s="12">
        <f>IF(D106&gt;0,D106/D105," ")</f>
        <v>0.924633545206901</v>
      </c>
      <c r="E107" s="12">
        <f t="shared" ref="E107:T107" si="154">IF(E106&gt;0,E106/E105," ")</f>
        <v>1.0483472400513478</v>
      </c>
      <c r="F107" s="12">
        <f t="shared" si="154"/>
        <v>1.0981232016740778</v>
      </c>
      <c r="G107" s="12">
        <f t="shared" si="154"/>
        <v>0.99919206172193265</v>
      </c>
      <c r="H107" s="12">
        <f t="shared" si="154"/>
        <v>1.0011964043199897</v>
      </c>
      <c r="I107" s="12">
        <f t="shared" si="154"/>
        <v>0.93821657569184569</v>
      </c>
      <c r="J107" s="12" t="str">
        <f t="shared" si="154"/>
        <v xml:space="preserve"> </v>
      </c>
      <c r="K107" s="12" t="str">
        <f t="shared" si="154"/>
        <v xml:space="preserve"> </v>
      </c>
      <c r="L107" s="12" t="str">
        <f t="shared" si="154"/>
        <v xml:space="preserve"> </v>
      </c>
      <c r="M107" s="12" t="str">
        <f t="shared" si="154"/>
        <v xml:space="preserve"> </v>
      </c>
      <c r="N107" s="12" t="str">
        <f t="shared" si="154"/>
        <v xml:space="preserve"> </v>
      </c>
      <c r="O107" s="12" t="str">
        <f t="shared" si="154"/>
        <v xml:space="preserve"> </v>
      </c>
      <c r="P107" s="12" t="str">
        <f t="shared" si="154"/>
        <v xml:space="preserve"> </v>
      </c>
      <c r="Q107" s="12">
        <f t="shared" si="154"/>
        <v>1.0495992906592095</v>
      </c>
      <c r="R107" s="12">
        <f t="shared" si="154"/>
        <v>0.98271672622915318</v>
      </c>
      <c r="S107" s="12" t="str">
        <f t="shared" si="154"/>
        <v xml:space="preserve"> </v>
      </c>
      <c r="T107" s="12" t="str">
        <f t="shared" si="154"/>
        <v xml:space="preserve"> </v>
      </c>
    </row>
    <row r="108" spans="2:20" ht="15" customHeight="1" x14ac:dyDescent="0.2">
      <c r="B108" s="3"/>
      <c r="C108" s="30"/>
      <c r="D108" s="36"/>
      <c r="E108" s="31"/>
      <c r="F108" s="31"/>
      <c r="G108" s="32"/>
      <c r="H108" s="32"/>
      <c r="I108" s="32"/>
      <c r="J108" s="32"/>
      <c r="K108" s="32"/>
      <c r="L108" s="32"/>
      <c r="M108" s="32"/>
      <c r="N108" s="32"/>
      <c r="O108" s="32"/>
      <c r="P108" s="31"/>
      <c r="Q108" s="31"/>
      <c r="R108" s="31"/>
      <c r="S108" s="31"/>
      <c r="T108" s="31"/>
    </row>
    <row r="109" spans="2:20" ht="15" customHeight="1" x14ac:dyDescent="0.2">
      <c r="B109" s="132" t="s">
        <v>53</v>
      </c>
      <c r="C109" s="72" t="s">
        <v>0</v>
      </c>
      <c r="D109" s="72" t="s">
        <v>1</v>
      </c>
      <c r="E109" s="72" t="s">
        <v>2</v>
      </c>
      <c r="F109" s="72" t="s">
        <v>3</v>
      </c>
      <c r="G109" s="72" t="s">
        <v>4</v>
      </c>
      <c r="H109" s="72" t="s">
        <v>5</v>
      </c>
      <c r="I109" s="72" t="s">
        <v>6</v>
      </c>
      <c r="J109" s="72" t="s">
        <v>7</v>
      </c>
      <c r="K109" s="72" t="s">
        <v>8</v>
      </c>
      <c r="L109" s="72" t="s">
        <v>9</v>
      </c>
      <c r="M109" s="72" t="s">
        <v>10</v>
      </c>
      <c r="N109" s="72" t="s">
        <v>11</v>
      </c>
      <c r="O109" s="72" t="s">
        <v>12</v>
      </c>
      <c r="P109" s="72" t="s">
        <v>21</v>
      </c>
      <c r="Q109" s="72" t="s">
        <v>22</v>
      </c>
      <c r="R109" s="72" t="s">
        <v>23</v>
      </c>
      <c r="S109" s="72" t="s">
        <v>24</v>
      </c>
      <c r="T109" s="72" t="s">
        <v>25</v>
      </c>
    </row>
    <row r="110" spans="2:20" ht="15" customHeight="1" x14ac:dyDescent="0.2">
      <c r="B110" s="132"/>
      <c r="C110" s="19" t="s">
        <v>27</v>
      </c>
      <c r="D110" s="38">
        <f t="shared" ref="D110:O110" si="155">D697+D718+D739</f>
        <v>89126</v>
      </c>
      <c r="E110" s="38">
        <f t="shared" si="155"/>
        <v>163639</v>
      </c>
      <c r="F110" s="38">
        <f t="shared" si="155"/>
        <v>139006</v>
      </c>
      <c r="G110" s="38">
        <f t="shared" si="155"/>
        <v>173514</v>
      </c>
      <c r="H110" s="38">
        <f t="shared" si="155"/>
        <v>226751</v>
      </c>
      <c r="I110" s="38">
        <f t="shared" si="155"/>
        <v>193006</v>
      </c>
      <c r="J110" s="38">
        <f t="shared" si="155"/>
        <v>160313</v>
      </c>
      <c r="K110" s="38">
        <f t="shared" si="155"/>
        <v>85684</v>
      </c>
      <c r="L110" s="38">
        <f t="shared" si="155"/>
        <v>48675</v>
      </c>
      <c r="M110" s="38">
        <f t="shared" si="155"/>
        <v>52998</v>
      </c>
      <c r="N110" s="38">
        <f t="shared" si="155"/>
        <v>52438</v>
      </c>
      <c r="O110" s="38">
        <f t="shared" si="155"/>
        <v>57385</v>
      </c>
      <c r="P110" s="11">
        <f t="shared" ref="P110:P113" si="156">IF(D110*E110*F110*G110*H110*I110*J110*K110*L110*M110*N110*O110&gt;0,SUM(D110:O110),0)</f>
        <v>1442535</v>
      </c>
      <c r="Q110" s="11">
        <f>IF(D110*E110*F110&gt;0,SUM(D110:F110),0)</f>
        <v>391771</v>
      </c>
      <c r="R110" s="11">
        <f>IF(G110*H110*I110&gt;0,SUM(G110:I110),0)</f>
        <v>593271</v>
      </c>
      <c r="S110" s="11">
        <f>IF(J110*K110*L110&gt;0,SUM(J110:L110),0)</f>
        <v>294672</v>
      </c>
      <c r="T110" s="11">
        <f>IF(M110*N110*O110&gt;0,SUM(M110:O110),0)</f>
        <v>162821</v>
      </c>
    </row>
    <row r="111" spans="2:20" ht="15" customHeight="1" x14ac:dyDescent="0.2">
      <c r="B111" s="132"/>
      <c r="C111" s="72" t="s">
        <v>13</v>
      </c>
      <c r="D111" s="38">
        <f t="shared" ref="D111:O111" si="157">D698+D719+D740</f>
        <v>88618</v>
      </c>
      <c r="E111" s="38">
        <f t="shared" si="157"/>
        <v>214754</v>
      </c>
      <c r="F111" s="38">
        <f t="shared" si="157"/>
        <v>124497</v>
      </c>
      <c r="G111" s="38">
        <f t="shared" si="157"/>
        <v>151087</v>
      </c>
      <c r="H111" s="38">
        <f t="shared" si="157"/>
        <v>218187</v>
      </c>
      <c r="I111" s="38">
        <f t="shared" si="157"/>
        <v>180104</v>
      </c>
      <c r="J111" s="38">
        <f t="shared" si="157"/>
        <v>149330</v>
      </c>
      <c r="K111" s="38">
        <f t="shared" si="157"/>
        <v>71339</v>
      </c>
      <c r="L111" s="38">
        <f t="shared" si="157"/>
        <v>43432</v>
      </c>
      <c r="M111" s="38">
        <f t="shared" si="157"/>
        <v>46066</v>
      </c>
      <c r="N111" s="38">
        <f t="shared" si="157"/>
        <v>53739</v>
      </c>
      <c r="O111" s="38">
        <f t="shared" si="157"/>
        <v>53917</v>
      </c>
      <c r="P111" s="11">
        <f t="shared" si="156"/>
        <v>1395070</v>
      </c>
      <c r="Q111" s="11">
        <f t="shared" ref="Q111:Q126" si="158">IF(D111*E111*F111&gt;0,SUM(D111:F111),0)</f>
        <v>427869</v>
      </c>
      <c r="R111" s="11">
        <f t="shared" ref="R111:R126" si="159">IF(G111*H111*I111&gt;0,SUM(G111:I111),0)</f>
        <v>549378</v>
      </c>
      <c r="S111" s="11">
        <f t="shared" ref="S111:S126" si="160">IF(J111*K111*L111&gt;0,SUM(J111:L111),0)</f>
        <v>264101</v>
      </c>
      <c r="T111" s="11">
        <f t="shared" ref="T111:T126" si="161">IF(M111*N111*O111&gt;0,SUM(M111:O111),0)</f>
        <v>153722</v>
      </c>
    </row>
    <row r="112" spans="2:20" ht="15" customHeight="1" x14ac:dyDescent="0.2">
      <c r="B112" s="132"/>
      <c r="C112" s="72" t="s">
        <v>26</v>
      </c>
      <c r="D112" s="38">
        <f t="shared" ref="D112:O112" si="162">D699+D720+D741</f>
        <v>76035</v>
      </c>
      <c r="E112" s="38">
        <f t="shared" si="162"/>
        <v>180698</v>
      </c>
      <c r="F112" s="38">
        <f t="shared" si="162"/>
        <v>127389</v>
      </c>
      <c r="G112" s="38">
        <f t="shared" si="162"/>
        <v>163961</v>
      </c>
      <c r="H112" s="38">
        <f t="shared" si="162"/>
        <v>209607</v>
      </c>
      <c r="I112" s="38">
        <f t="shared" si="162"/>
        <v>149160</v>
      </c>
      <c r="J112" s="38">
        <f t="shared" si="162"/>
        <v>158764</v>
      </c>
      <c r="K112" s="38">
        <f t="shared" si="162"/>
        <v>79811</v>
      </c>
      <c r="L112" s="38">
        <f t="shared" si="162"/>
        <v>45266</v>
      </c>
      <c r="M112" s="38">
        <f t="shared" si="162"/>
        <v>44676</v>
      </c>
      <c r="N112" s="38">
        <f t="shared" si="162"/>
        <v>48249</v>
      </c>
      <c r="O112" s="38">
        <f t="shared" si="162"/>
        <v>41269</v>
      </c>
      <c r="P112" s="11">
        <f t="shared" si="156"/>
        <v>1324885</v>
      </c>
      <c r="Q112" s="11">
        <f t="shared" si="158"/>
        <v>384122</v>
      </c>
      <c r="R112" s="11">
        <f t="shared" si="159"/>
        <v>522728</v>
      </c>
      <c r="S112" s="11">
        <f t="shared" si="160"/>
        <v>283841</v>
      </c>
      <c r="T112" s="11">
        <f t="shared" si="161"/>
        <v>134194</v>
      </c>
    </row>
    <row r="113" spans="2:20" ht="15" customHeight="1" x14ac:dyDescent="0.2">
      <c r="B113" s="132"/>
      <c r="C113" s="72" t="s">
        <v>28</v>
      </c>
      <c r="D113" s="38">
        <f t="shared" ref="D113:O113" si="163">D700+D721+D742</f>
        <v>86084</v>
      </c>
      <c r="E113" s="38">
        <f t="shared" si="163"/>
        <v>172221</v>
      </c>
      <c r="F113" s="38">
        <f t="shared" si="163"/>
        <v>140415</v>
      </c>
      <c r="G113" s="38">
        <f t="shared" si="163"/>
        <v>178818</v>
      </c>
      <c r="H113" s="38">
        <f t="shared" si="163"/>
        <v>223246</v>
      </c>
      <c r="I113" s="38">
        <f t="shared" si="163"/>
        <v>140747</v>
      </c>
      <c r="J113" s="38">
        <f t="shared" si="163"/>
        <v>143573</v>
      </c>
      <c r="K113" s="38">
        <f t="shared" si="163"/>
        <v>82555</v>
      </c>
      <c r="L113" s="38">
        <f t="shared" si="163"/>
        <v>42813</v>
      </c>
      <c r="M113" s="38">
        <f t="shared" si="163"/>
        <v>49439</v>
      </c>
      <c r="N113" s="38">
        <f t="shared" si="163"/>
        <v>45286</v>
      </c>
      <c r="O113" s="38">
        <f t="shared" si="163"/>
        <v>40194</v>
      </c>
      <c r="P113" s="11">
        <f t="shared" si="156"/>
        <v>1345391</v>
      </c>
      <c r="Q113" s="11">
        <f t="shared" si="158"/>
        <v>398720</v>
      </c>
      <c r="R113" s="11">
        <f t="shared" si="159"/>
        <v>542811</v>
      </c>
      <c r="S113" s="11">
        <f t="shared" si="160"/>
        <v>268941</v>
      </c>
      <c r="T113" s="11">
        <f t="shared" si="161"/>
        <v>134919</v>
      </c>
    </row>
    <row r="114" spans="2:20" ht="15" customHeight="1" x14ac:dyDescent="0.2">
      <c r="B114" s="132"/>
      <c r="C114" s="72" t="s">
        <v>29</v>
      </c>
      <c r="D114" s="38">
        <f t="shared" ref="D114:O114" si="164">D701+D722+D743</f>
        <v>100238</v>
      </c>
      <c r="E114" s="38">
        <f t="shared" si="164"/>
        <v>159535</v>
      </c>
      <c r="F114" s="38">
        <f t="shared" si="164"/>
        <v>131659</v>
      </c>
      <c r="G114" s="38">
        <f t="shared" si="164"/>
        <v>179629</v>
      </c>
      <c r="H114" s="38">
        <f t="shared" si="164"/>
        <v>193219</v>
      </c>
      <c r="I114" s="38">
        <f t="shared" si="164"/>
        <v>150710</v>
      </c>
      <c r="J114" s="38">
        <f t="shared" si="164"/>
        <v>146998</v>
      </c>
      <c r="K114" s="38">
        <f t="shared" si="164"/>
        <v>83934</v>
      </c>
      <c r="L114" s="38">
        <f t="shared" si="164"/>
        <v>37807</v>
      </c>
      <c r="M114" s="38">
        <f t="shared" si="164"/>
        <v>40856</v>
      </c>
      <c r="N114" s="38">
        <f t="shared" si="164"/>
        <v>42333</v>
      </c>
      <c r="O114" s="38">
        <f t="shared" si="164"/>
        <v>43212</v>
      </c>
      <c r="P114" s="37">
        <f t="shared" ref="P114:P120" si="165">IF(D114*E114*F114*G114*H114*I114*J114*K114*L114*M114*N114*O114&gt;0,SUM(D114:O114),0)</f>
        <v>1310130</v>
      </c>
      <c r="Q114" s="11">
        <f t="shared" si="158"/>
        <v>391432</v>
      </c>
      <c r="R114" s="11">
        <f t="shared" si="159"/>
        <v>523558</v>
      </c>
      <c r="S114" s="11">
        <f t="shared" si="160"/>
        <v>268739</v>
      </c>
      <c r="T114" s="11">
        <f t="shared" si="161"/>
        <v>126401</v>
      </c>
    </row>
    <row r="115" spans="2:20" ht="15" customHeight="1" x14ac:dyDescent="0.2">
      <c r="B115" s="132"/>
      <c r="C115" s="72" t="s">
        <v>30</v>
      </c>
      <c r="D115" s="38">
        <f t="shared" ref="D115:O115" si="166">D702+D723+D744</f>
        <v>88906</v>
      </c>
      <c r="E115" s="38">
        <f t="shared" si="166"/>
        <v>155599</v>
      </c>
      <c r="F115" s="38">
        <f t="shared" si="166"/>
        <v>157652</v>
      </c>
      <c r="G115" s="38">
        <f t="shared" si="166"/>
        <v>171329</v>
      </c>
      <c r="H115" s="38">
        <f t="shared" si="166"/>
        <v>200158</v>
      </c>
      <c r="I115" s="38">
        <f t="shared" si="166"/>
        <v>152740</v>
      </c>
      <c r="J115" s="38">
        <f t="shared" si="166"/>
        <v>151013</v>
      </c>
      <c r="K115" s="38">
        <f t="shared" si="166"/>
        <v>87722</v>
      </c>
      <c r="L115" s="38">
        <f t="shared" si="166"/>
        <v>41578</v>
      </c>
      <c r="M115" s="38">
        <f t="shared" si="166"/>
        <v>41778</v>
      </c>
      <c r="N115" s="38">
        <f t="shared" si="166"/>
        <v>45174</v>
      </c>
      <c r="O115" s="38">
        <f t="shared" si="166"/>
        <v>44243</v>
      </c>
      <c r="P115" s="37">
        <f t="shared" si="165"/>
        <v>1337892</v>
      </c>
      <c r="Q115" s="11">
        <f t="shared" si="158"/>
        <v>402157</v>
      </c>
      <c r="R115" s="11">
        <f t="shared" si="159"/>
        <v>524227</v>
      </c>
      <c r="S115" s="11">
        <f t="shared" si="160"/>
        <v>280313</v>
      </c>
      <c r="T115" s="11">
        <f t="shared" si="161"/>
        <v>131195</v>
      </c>
    </row>
    <row r="116" spans="2:20" ht="15" customHeight="1" x14ac:dyDescent="0.2">
      <c r="B116" s="132"/>
      <c r="C116" s="72" t="s">
        <v>31</v>
      </c>
      <c r="D116" s="38">
        <f t="shared" ref="D116:O116" si="167">D703+D724+D745</f>
        <v>98408</v>
      </c>
      <c r="E116" s="38">
        <f t="shared" si="167"/>
        <v>166673</v>
      </c>
      <c r="F116" s="38">
        <f t="shared" si="167"/>
        <v>139985</v>
      </c>
      <c r="G116" s="38">
        <f t="shared" si="167"/>
        <v>169276</v>
      </c>
      <c r="H116" s="38">
        <f t="shared" si="167"/>
        <v>201399</v>
      </c>
      <c r="I116" s="38">
        <f t="shared" si="167"/>
        <v>177999</v>
      </c>
      <c r="J116" s="38">
        <f t="shared" si="167"/>
        <v>148395</v>
      </c>
      <c r="K116" s="38">
        <f t="shared" si="167"/>
        <v>86267</v>
      </c>
      <c r="L116" s="38">
        <f t="shared" si="167"/>
        <v>38087</v>
      </c>
      <c r="M116" s="38">
        <f t="shared" si="167"/>
        <v>42043</v>
      </c>
      <c r="N116" s="38">
        <f t="shared" si="167"/>
        <v>51659</v>
      </c>
      <c r="O116" s="38">
        <f t="shared" si="167"/>
        <v>51616</v>
      </c>
      <c r="P116" s="37">
        <f t="shared" si="165"/>
        <v>1371807</v>
      </c>
      <c r="Q116" s="11">
        <f t="shared" si="158"/>
        <v>405066</v>
      </c>
      <c r="R116" s="11">
        <f t="shared" si="159"/>
        <v>548674</v>
      </c>
      <c r="S116" s="11">
        <f t="shared" si="160"/>
        <v>272749</v>
      </c>
      <c r="T116" s="11">
        <f t="shared" si="161"/>
        <v>145318</v>
      </c>
    </row>
    <row r="117" spans="2:20" ht="15" customHeight="1" x14ac:dyDescent="0.2">
      <c r="B117" s="132"/>
      <c r="C117" s="72" t="s">
        <v>34</v>
      </c>
      <c r="D117" s="38">
        <f t="shared" ref="D117:O117" si="168">D704+D725+D746</f>
        <v>99036</v>
      </c>
      <c r="E117" s="38">
        <f t="shared" si="168"/>
        <v>193960</v>
      </c>
      <c r="F117" s="38">
        <f t="shared" si="168"/>
        <v>144324</v>
      </c>
      <c r="G117" s="38">
        <f t="shared" si="168"/>
        <v>167836</v>
      </c>
      <c r="H117" s="38">
        <f t="shared" si="168"/>
        <v>192401</v>
      </c>
      <c r="I117" s="38">
        <f t="shared" si="168"/>
        <v>162317</v>
      </c>
      <c r="J117" s="38">
        <f t="shared" si="168"/>
        <v>147688</v>
      </c>
      <c r="K117" s="38">
        <f t="shared" si="168"/>
        <v>85223</v>
      </c>
      <c r="L117" s="38">
        <f t="shared" si="168"/>
        <v>45306</v>
      </c>
      <c r="M117" s="38">
        <f t="shared" si="168"/>
        <v>48481</v>
      </c>
      <c r="N117" s="38">
        <f t="shared" si="168"/>
        <v>59472</v>
      </c>
      <c r="O117" s="38">
        <f t="shared" si="168"/>
        <v>52563</v>
      </c>
      <c r="P117" s="37">
        <f t="shared" si="165"/>
        <v>1398607</v>
      </c>
      <c r="Q117" s="11">
        <f t="shared" si="158"/>
        <v>437320</v>
      </c>
      <c r="R117" s="11">
        <f t="shared" si="159"/>
        <v>522554</v>
      </c>
      <c r="S117" s="11">
        <f t="shared" si="160"/>
        <v>278217</v>
      </c>
      <c r="T117" s="11">
        <f t="shared" si="161"/>
        <v>160516</v>
      </c>
    </row>
    <row r="118" spans="2:20" ht="15" customHeight="1" x14ac:dyDescent="0.2">
      <c r="B118" s="132"/>
      <c r="C118" s="56" t="s">
        <v>35</v>
      </c>
      <c r="D118" s="38">
        <f t="shared" ref="D118:O118" si="169">D705+D726+D747</f>
        <v>89129</v>
      </c>
      <c r="E118" s="38">
        <f t="shared" si="169"/>
        <v>177559</v>
      </c>
      <c r="F118" s="38">
        <f t="shared" si="169"/>
        <v>123227</v>
      </c>
      <c r="G118" s="38">
        <f t="shared" si="169"/>
        <v>165514</v>
      </c>
      <c r="H118" s="38">
        <f t="shared" si="169"/>
        <v>171866</v>
      </c>
      <c r="I118" s="38">
        <f t="shared" si="169"/>
        <v>131069</v>
      </c>
      <c r="J118" s="38">
        <f t="shared" si="169"/>
        <v>145091</v>
      </c>
      <c r="K118" s="38">
        <f t="shared" si="169"/>
        <v>69990</v>
      </c>
      <c r="L118" s="38">
        <f t="shared" si="169"/>
        <v>44422</v>
      </c>
      <c r="M118" s="38">
        <f t="shared" si="169"/>
        <v>48419</v>
      </c>
      <c r="N118" s="38">
        <f t="shared" si="169"/>
        <v>57964</v>
      </c>
      <c r="O118" s="38">
        <f t="shared" si="169"/>
        <v>56483</v>
      </c>
      <c r="P118" s="37">
        <f t="shared" si="165"/>
        <v>1280733</v>
      </c>
      <c r="Q118" s="11">
        <f t="shared" si="158"/>
        <v>389915</v>
      </c>
      <c r="R118" s="11">
        <f t="shared" si="159"/>
        <v>468449</v>
      </c>
      <c r="S118" s="11">
        <f t="shared" si="160"/>
        <v>259503</v>
      </c>
      <c r="T118" s="11">
        <f t="shared" si="161"/>
        <v>162866</v>
      </c>
    </row>
    <row r="119" spans="2:20" ht="15" customHeight="1" x14ac:dyDescent="0.2">
      <c r="B119" s="132"/>
      <c r="C119" s="72" t="s">
        <v>36</v>
      </c>
      <c r="D119" s="38">
        <f t="shared" ref="D119:O119" si="170">D706+D727+D748</f>
        <v>106845</v>
      </c>
      <c r="E119" s="38">
        <f t="shared" si="170"/>
        <v>181805</v>
      </c>
      <c r="F119" s="38">
        <f t="shared" si="170"/>
        <v>144024</v>
      </c>
      <c r="G119" s="38">
        <f t="shared" si="170"/>
        <v>179191</v>
      </c>
      <c r="H119" s="38">
        <f t="shared" si="170"/>
        <v>187793</v>
      </c>
      <c r="I119" s="38">
        <f t="shared" si="170"/>
        <v>144211</v>
      </c>
      <c r="J119" s="38">
        <f t="shared" si="170"/>
        <v>140351</v>
      </c>
      <c r="K119" s="38">
        <f t="shared" si="170"/>
        <v>76343</v>
      </c>
      <c r="L119" s="38">
        <f t="shared" si="170"/>
        <v>41574</v>
      </c>
      <c r="M119" s="38">
        <f t="shared" si="170"/>
        <v>45165</v>
      </c>
      <c r="N119" s="38">
        <f t="shared" si="170"/>
        <v>54829</v>
      </c>
      <c r="O119" s="38">
        <f t="shared" si="170"/>
        <v>55924</v>
      </c>
      <c r="P119" s="37">
        <f t="shared" si="165"/>
        <v>1358055</v>
      </c>
      <c r="Q119" s="11">
        <f t="shared" si="158"/>
        <v>432674</v>
      </c>
      <c r="R119" s="11">
        <f t="shared" si="159"/>
        <v>511195</v>
      </c>
      <c r="S119" s="11">
        <f t="shared" si="160"/>
        <v>258268</v>
      </c>
      <c r="T119" s="11">
        <f t="shared" si="161"/>
        <v>155918</v>
      </c>
    </row>
    <row r="120" spans="2:20" ht="15" customHeight="1" x14ac:dyDescent="0.2">
      <c r="B120" s="132"/>
      <c r="C120" s="72" t="s">
        <v>37</v>
      </c>
      <c r="D120" s="38">
        <f t="shared" ref="D120:O120" si="171">D707+D728+D749</f>
        <v>103957</v>
      </c>
      <c r="E120" s="38">
        <f t="shared" si="171"/>
        <v>157494</v>
      </c>
      <c r="F120" s="38">
        <f t="shared" si="171"/>
        <v>138869</v>
      </c>
      <c r="G120" s="38">
        <f t="shared" si="171"/>
        <v>157944</v>
      </c>
      <c r="H120" s="38">
        <f t="shared" si="171"/>
        <v>179024</v>
      </c>
      <c r="I120" s="38">
        <f t="shared" si="171"/>
        <v>126702</v>
      </c>
      <c r="J120" s="38">
        <f t="shared" si="171"/>
        <v>130934</v>
      </c>
      <c r="K120" s="38">
        <f t="shared" si="171"/>
        <v>87719</v>
      </c>
      <c r="L120" s="38">
        <f t="shared" si="171"/>
        <v>47843</v>
      </c>
      <c r="M120" s="38">
        <f t="shared" si="171"/>
        <v>48584</v>
      </c>
      <c r="N120" s="38">
        <f t="shared" si="171"/>
        <v>58284</v>
      </c>
      <c r="O120" s="38">
        <f t="shared" si="171"/>
        <v>62913</v>
      </c>
      <c r="P120" s="37">
        <f t="shared" si="165"/>
        <v>1300267</v>
      </c>
      <c r="Q120" s="11">
        <f t="shared" si="158"/>
        <v>400320</v>
      </c>
      <c r="R120" s="11">
        <f t="shared" si="159"/>
        <v>463670</v>
      </c>
      <c r="S120" s="11">
        <f t="shared" si="160"/>
        <v>266496</v>
      </c>
      <c r="T120" s="11">
        <f t="shared" si="161"/>
        <v>169781</v>
      </c>
    </row>
    <row r="121" spans="2:20" ht="15" customHeight="1" x14ac:dyDescent="0.2">
      <c r="B121" s="132"/>
      <c r="C121" s="56" t="s">
        <v>38</v>
      </c>
      <c r="D121" s="38">
        <f t="shared" ref="D121:O121" si="172">D708+D729+D750</f>
        <v>110647</v>
      </c>
      <c r="E121" s="38">
        <f t="shared" si="172"/>
        <v>180703</v>
      </c>
      <c r="F121" s="38">
        <f t="shared" si="172"/>
        <v>135897</v>
      </c>
      <c r="G121" s="38">
        <f t="shared" si="172"/>
        <v>149582</v>
      </c>
      <c r="H121" s="38">
        <f t="shared" si="172"/>
        <v>196545</v>
      </c>
      <c r="I121" s="38">
        <f t="shared" si="172"/>
        <v>141124</v>
      </c>
      <c r="J121" s="38">
        <f t="shared" si="172"/>
        <v>108152</v>
      </c>
      <c r="K121" s="38">
        <f t="shared" si="172"/>
        <v>67983</v>
      </c>
      <c r="L121" s="38">
        <f t="shared" si="172"/>
        <v>32645</v>
      </c>
      <c r="M121" s="38">
        <f t="shared" si="172"/>
        <v>34287</v>
      </c>
      <c r="N121" s="38">
        <f t="shared" si="172"/>
        <v>29971</v>
      </c>
      <c r="O121" s="38">
        <f t="shared" si="172"/>
        <v>15535</v>
      </c>
      <c r="P121" s="37">
        <f t="shared" ref="P121" si="173">IF(D121*E121*F121*G121*H121*I121*J121*K121*L121*M121*N121*O121&gt;0,SUM(D121:O121),0)</f>
        <v>1203071</v>
      </c>
      <c r="Q121" s="11">
        <f t="shared" si="158"/>
        <v>427247</v>
      </c>
      <c r="R121" s="11">
        <f t="shared" si="159"/>
        <v>487251</v>
      </c>
      <c r="S121" s="11">
        <f t="shared" si="160"/>
        <v>208780</v>
      </c>
      <c r="T121" s="11">
        <f t="shared" si="161"/>
        <v>79793</v>
      </c>
    </row>
    <row r="122" spans="2:20" ht="15" customHeight="1" x14ac:dyDescent="0.2">
      <c r="B122" s="132"/>
      <c r="C122" s="56" t="s">
        <v>41</v>
      </c>
      <c r="D122" s="38">
        <f t="shared" ref="D122:O122" si="174">D709+D730+D751</f>
        <v>34294</v>
      </c>
      <c r="E122" s="38">
        <f t="shared" si="174"/>
        <v>45619</v>
      </c>
      <c r="F122" s="38">
        <f t="shared" si="174"/>
        <v>77391</v>
      </c>
      <c r="G122" s="38">
        <f t="shared" si="174"/>
        <v>122907</v>
      </c>
      <c r="H122" s="38">
        <f t="shared" si="174"/>
        <v>157755</v>
      </c>
      <c r="I122" s="38">
        <f t="shared" si="174"/>
        <v>128538</v>
      </c>
      <c r="J122" s="38">
        <f t="shared" si="174"/>
        <v>130332</v>
      </c>
      <c r="K122" s="38">
        <f t="shared" si="174"/>
        <v>87004</v>
      </c>
      <c r="L122" s="38">
        <f t="shared" si="174"/>
        <v>27155</v>
      </c>
      <c r="M122" s="38">
        <f t="shared" si="174"/>
        <v>14169</v>
      </c>
      <c r="N122" s="38">
        <f t="shared" si="174"/>
        <v>20772</v>
      </c>
      <c r="O122" s="38">
        <f t="shared" si="174"/>
        <v>39600</v>
      </c>
      <c r="P122" s="37">
        <f t="shared" ref="P122" si="175">IF(D122*E122*F122*G122*H122*I122*J122*K122*L122*M122*N122*O122&gt;0,SUM(D122:O122),0)</f>
        <v>885536</v>
      </c>
      <c r="Q122" s="11">
        <f t="shared" si="158"/>
        <v>157304</v>
      </c>
      <c r="R122" s="11">
        <f t="shared" si="159"/>
        <v>409200</v>
      </c>
      <c r="S122" s="11">
        <f t="shared" si="160"/>
        <v>244491</v>
      </c>
      <c r="T122" s="11">
        <f t="shared" si="161"/>
        <v>74541</v>
      </c>
    </row>
    <row r="123" spans="2:20" ht="15" customHeight="1" x14ac:dyDescent="0.2">
      <c r="B123" s="132"/>
      <c r="C123" s="56" t="s">
        <v>46</v>
      </c>
      <c r="D123" s="38">
        <f t="shared" ref="D123:O123" si="176">D710+D731+D752</f>
        <v>73687</v>
      </c>
      <c r="E123" s="38">
        <f t="shared" si="176"/>
        <v>104917</v>
      </c>
      <c r="F123" s="38">
        <f t="shared" si="176"/>
        <v>80267</v>
      </c>
      <c r="G123" s="38">
        <f t="shared" si="176"/>
        <v>108464</v>
      </c>
      <c r="H123" s="38">
        <f t="shared" si="176"/>
        <v>123011</v>
      </c>
      <c r="I123" s="38">
        <f t="shared" si="176"/>
        <v>91121</v>
      </c>
      <c r="J123" s="38">
        <f t="shared" si="176"/>
        <v>99969.5</v>
      </c>
      <c r="K123" s="38">
        <f t="shared" si="176"/>
        <v>72241.899999999994</v>
      </c>
      <c r="L123" s="38">
        <f t="shared" si="176"/>
        <v>36262</v>
      </c>
      <c r="M123" s="38">
        <f t="shared" si="176"/>
        <v>23406</v>
      </c>
      <c r="N123" s="38">
        <f t="shared" si="176"/>
        <v>19906</v>
      </c>
      <c r="O123" s="38">
        <f t="shared" si="176"/>
        <v>35429</v>
      </c>
      <c r="P123" s="38">
        <f>P710+P731+P752</f>
        <v>868681.4</v>
      </c>
      <c r="Q123" s="11">
        <f t="shared" si="158"/>
        <v>258871</v>
      </c>
      <c r="R123" s="11">
        <f t="shared" si="159"/>
        <v>322596</v>
      </c>
      <c r="S123" s="11">
        <f t="shared" si="160"/>
        <v>208473.4</v>
      </c>
      <c r="T123" s="11">
        <f t="shared" si="161"/>
        <v>78741</v>
      </c>
    </row>
    <row r="124" spans="2:20" ht="15" customHeight="1" x14ac:dyDescent="0.2">
      <c r="B124" s="132"/>
      <c r="C124" s="56" t="s">
        <v>88</v>
      </c>
      <c r="D124" s="38">
        <f t="shared" ref="D124:O124" si="177">D711+D732+D753</f>
        <v>88124</v>
      </c>
      <c r="E124" s="38">
        <f t="shared" si="177"/>
        <v>140319</v>
      </c>
      <c r="F124" s="38">
        <f t="shared" si="177"/>
        <v>112861</v>
      </c>
      <c r="G124" s="38">
        <f t="shared" si="177"/>
        <v>130557</v>
      </c>
      <c r="H124" s="38">
        <f t="shared" si="177"/>
        <v>145900</v>
      </c>
      <c r="I124" s="38">
        <f t="shared" si="177"/>
        <v>125085</v>
      </c>
      <c r="J124" s="38">
        <f t="shared" si="177"/>
        <v>110828</v>
      </c>
      <c r="K124" s="38">
        <f t="shared" si="177"/>
        <v>76321</v>
      </c>
      <c r="L124" s="38">
        <f t="shared" si="177"/>
        <v>42060</v>
      </c>
      <c r="M124" s="38">
        <f t="shared" si="177"/>
        <v>37731</v>
      </c>
      <c r="N124" s="38">
        <f t="shared" si="177"/>
        <v>45032</v>
      </c>
      <c r="O124" s="38">
        <f t="shared" si="177"/>
        <v>64988</v>
      </c>
      <c r="P124" s="38">
        <f>P711+P732+P753</f>
        <v>1119806</v>
      </c>
      <c r="Q124" s="11">
        <f t="shared" si="158"/>
        <v>341304</v>
      </c>
      <c r="R124" s="11">
        <f t="shared" si="159"/>
        <v>401542</v>
      </c>
      <c r="S124" s="11">
        <f t="shared" si="160"/>
        <v>229209</v>
      </c>
      <c r="T124" s="11">
        <f t="shared" si="161"/>
        <v>147751</v>
      </c>
    </row>
    <row r="125" spans="2:20" ht="15" customHeight="1" x14ac:dyDescent="0.2">
      <c r="B125" s="132"/>
      <c r="C125" s="56" t="s">
        <v>92</v>
      </c>
      <c r="D125" s="38">
        <f t="shared" ref="D125:O125" si="178">D712+D733+D754</f>
        <v>90183</v>
      </c>
      <c r="E125" s="38">
        <f t="shared" si="178"/>
        <v>155940</v>
      </c>
      <c r="F125" s="38">
        <f t="shared" si="178"/>
        <v>128266</v>
      </c>
      <c r="G125" s="38">
        <f t="shared" si="178"/>
        <v>150052</v>
      </c>
      <c r="H125" s="38">
        <f t="shared" si="178"/>
        <v>156631</v>
      </c>
      <c r="I125" s="38">
        <f t="shared" si="178"/>
        <v>132099</v>
      </c>
      <c r="J125" s="38">
        <f t="shared" si="178"/>
        <v>127915</v>
      </c>
      <c r="K125" s="38">
        <f t="shared" si="178"/>
        <v>86627</v>
      </c>
      <c r="L125" s="38">
        <f t="shared" si="178"/>
        <v>42566</v>
      </c>
      <c r="M125" s="38">
        <f t="shared" si="178"/>
        <v>41942.9</v>
      </c>
      <c r="N125" s="38">
        <f t="shared" si="178"/>
        <v>53196</v>
      </c>
      <c r="O125" s="38">
        <f t="shared" si="178"/>
        <v>58991</v>
      </c>
      <c r="P125" s="38">
        <f>P712+P733+P754</f>
        <v>1224408.8999999999</v>
      </c>
      <c r="Q125" s="11">
        <f t="shared" si="158"/>
        <v>374389</v>
      </c>
      <c r="R125" s="11">
        <f t="shared" si="159"/>
        <v>438782</v>
      </c>
      <c r="S125" s="11">
        <f t="shared" si="160"/>
        <v>257108</v>
      </c>
      <c r="T125" s="11">
        <f t="shared" si="161"/>
        <v>154129.9</v>
      </c>
    </row>
    <row r="126" spans="2:20" ht="15" customHeight="1" x14ac:dyDescent="0.2">
      <c r="B126" s="132"/>
      <c r="C126" s="56" t="s">
        <v>93</v>
      </c>
      <c r="D126" s="38">
        <f t="shared" ref="D126:O127" si="179">D713+D734+D755</f>
        <v>90270</v>
      </c>
      <c r="E126" s="38">
        <f t="shared" si="179"/>
        <v>137328</v>
      </c>
      <c r="F126" s="38">
        <f t="shared" si="179"/>
        <v>129715</v>
      </c>
      <c r="G126" s="38">
        <f t="shared" si="179"/>
        <v>150964</v>
      </c>
      <c r="H126" s="38">
        <f t="shared" si="179"/>
        <v>164043</v>
      </c>
      <c r="I126" s="38">
        <f t="shared" si="179"/>
        <v>141340</v>
      </c>
      <c r="J126" s="38">
        <f t="shared" si="179"/>
        <v>133199</v>
      </c>
      <c r="K126" s="38">
        <f t="shared" si="179"/>
        <v>88928</v>
      </c>
      <c r="L126" s="38">
        <f t="shared" si="179"/>
        <v>40880</v>
      </c>
      <c r="M126" s="38">
        <f t="shared" si="179"/>
        <v>44296</v>
      </c>
      <c r="N126" s="38">
        <f t="shared" si="179"/>
        <v>54646</v>
      </c>
      <c r="O126" s="38">
        <f t="shared" si="179"/>
        <v>71433</v>
      </c>
      <c r="P126" s="38">
        <f>P713+P734+P755</f>
        <v>1247042</v>
      </c>
      <c r="Q126" s="11">
        <f t="shared" si="158"/>
        <v>357313</v>
      </c>
      <c r="R126" s="11">
        <f t="shared" si="159"/>
        <v>456347</v>
      </c>
      <c r="S126" s="11">
        <f t="shared" si="160"/>
        <v>263007</v>
      </c>
      <c r="T126" s="11">
        <f t="shared" si="161"/>
        <v>170375</v>
      </c>
    </row>
    <row r="127" spans="2:20" ht="15" customHeight="1" x14ac:dyDescent="0.2">
      <c r="B127" s="132"/>
      <c r="C127" s="76" t="s">
        <v>97</v>
      </c>
      <c r="D127" s="38">
        <f t="shared" si="179"/>
        <v>76855</v>
      </c>
      <c r="E127" s="38">
        <f t="shared" si="179"/>
        <v>140520</v>
      </c>
      <c r="F127" s="38">
        <f t="shared" si="179"/>
        <v>125372</v>
      </c>
      <c r="G127" s="38">
        <f t="shared" si="179"/>
        <v>124135</v>
      </c>
      <c r="H127" s="38">
        <f t="shared" si="179"/>
        <v>152598</v>
      </c>
      <c r="I127" s="38">
        <f t="shared" si="179"/>
        <v>124993</v>
      </c>
      <c r="J127" s="38">
        <f t="shared" si="179"/>
        <v>0</v>
      </c>
      <c r="K127" s="38">
        <f t="shared" si="179"/>
        <v>0</v>
      </c>
      <c r="L127" s="38">
        <f t="shared" si="179"/>
        <v>0</v>
      </c>
      <c r="M127" s="38">
        <f t="shared" si="179"/>
        <v>0</v>
      </c>
      <c r="N127" s="38">
        <f t="shared" si="179"/>
        <v>0</v>
      </c>
      <c r="O127" s="38">
        <f t="shared" si="179"/>
        <v>0</v>
      </c>
      <c r="P127" s="38">
        <f>P714+P735+P756</f>
        <v>0</v>
      </c>
      <c r="Q127" s="11">
        <f t="shared" ref="Q127" si="180">IF(D127*E127*F127&gt;0,SUM(D127:F127),0)</f>
        <v>342747</v>
      </c>
      <c r="R127" s="11">
        <f t="shared" ref="R127" si="181">IF(G127*H127*I127&gt;0,SUM(G127:I127),0)</f>
        <v>401726</v>
      </c>
      <c r="S127" s="38">
        <f t="shared" ref="S127:T127" si="182">S714+S735+S756</f>
        <v>0</v>
      </c>
      <c r="T127" s="38">
        <f t="shared" si="182"/>
        <v>0</v>
      </c>
    </row>
    <row r="128" spans="2:20" ht="15" customHeight="1" x14ac:dyDescent="0.2">
      <c r="B128" s="132"/>
      <c r="C128" s="72" t="str">
        <f>C23</f>
        <v>R7/R6</v>
      </c>
      <c r="D128" s="12">
        <f>IF(D127&gt;0,D127/D126," ")</f>
        <v>0.85139027362357367</v>
      </c>
      <c r="E128" s="12">
        <f t="shared" ref="E128:T128" si="183">IF(E127&gt;0,E127/E126," ")</f>
        <v>1.0232436211114995</v>
      </c>
      <c r="F128" s="12">
        <f t="shared" si="183"/>
        <v>0.96651890683421349</v>
      </c>
      <c r="G128" s="12">
        <f t="shared" si="183"/>
        <v>0.82228213348877877</v>
      </c>
      <c r="H128" s="12">
        <f t="shared" si="183"/>
        <v>0.93023170754009621</v>
      </c>
      <c r="I128" s="12">
        <f t="shared" si="183"/>
        <v>0.8843427196830338</v>
      </c>
      <c r="J128" s="12" t="str">
        <f t="shared" si="183"/>
        <v xml:space="preserve"> </v>
      </c>
      <c r="K128" s="12" t="str">
        <f t="shared" si="183"/>
        <v xml:space="preserve"> </v>
      </c>
      <c r="L128" s="12" t="str">
        <f t="shared" si="183"/>
        <v xml:space="preserve"> </v>
      </c>
      <c r="M128" s="12" t="str">
        <f t="shared" si="183"/>
        <v xml:space="preserve"> </v>
      </c>
      <c r="N128" s="12" t="str">
        <f t="shared" si="183"/>
        <v xml:space="preserve"> </v>
      </c>
      <c r="O128" s="12" t="str">
        <f t="shared" si="183"/>
        <v xml:space="preserve"> </v>
      </c>
      <c r="P128" s="12" t="str">
        <f t="shared" si="183"/>
        <v xml:space="preserve"> </v>
      </c>
      <c r="Q128" s="12">
        <f t="shared" si="183"/>
        <v>0.95923462062673337</v>
      </c>
      <c r="R128" s="12">
        <f t="shared" si="183"/>
        <v>0.88030818653349319</v>
      </c>
      <c r="S128" s="12" t="str">
        <f t="shared" si="183"/>
        <v xml:space="preserve"> </v>
      </c>
      <c r="T128" s="12" t="str">
        <f t="shared" si="183"/>
        <v xml:space="preserve"> </v>
      </c>
    </row>
    <row r="129" spans="2:20" ht="15" customHeight="1" x14ac:dyDescent="0.2">
      <c r="B129" s="3"/>
      <c r="C129" s="30"/>
      <c r="D129" s="36"/>
      <c r="E129" s="31"/>
      <c r="F129" s="31"/>
      <c r="G129" s="32"/>
      <c r="H129" s="32"/>
      <c r="I129" s="32"/>
      <c r="J129" s="32"/>
      <c r="K129" s="32"/>
      <c r="L129" s="32"/>
      <c r="M129" s="32"/>
      <c r="N129" s="32"/>
      <c r="O129" s="32"/>
      <c r="P129" s="31"/>
      <c r="Q129" s="31"/>
      <c r="R129" s="31"/>
      <c r="S129" s="31"/>
      <c r="T129" s="31"/>
    </row>
    <row r="130" spans="2:20" ht="15" customHeight="1" x14ac:dyDescent="0.2">
      <c r="B130" s="132" t="s">
        <v>54</v>
      </c>
      <c r="C130" s="72" t="s">
        <v>0</v>
      </c>
      <c r="D130" s="72" t="s">
        <v>1</v>
      </c>
      <c r="E130" s="72" t="s">
        <v>2</v>
      </c>
      <c r="F130" s="72" t="s">
        <v>3</v>
      </c>
      <c r="G130" s="72" t="s">
        <v>4</v>
      </c>
      <c r="H130" s="72" t="s">
        <v>5</v>
      </c>
      <c r="I130" s="72" t="s">
        <v>6</v>
      </c>
      <c r="J130" s="72" t="s">
        <v>7</v>
      </c>
      <c r="K130" s="72" t="s">
        <v>8</v>
      </c>
      <c r="L130" s="72" t="s">
        <v>9</v>
      </c>
      <c r="M130" s="72" t="s">
        <v>10</v>
      </c>
      <c r="N130" s="72" t="s">
        <v>11</v>
      </c>
      <c r="O130" s="72" t="s">
        <v>12</v>
      </c>
      <c r="P130" s="72" t="s">
        <v>21</v>
      </c>
      <c r="Q130" s="72" t="s">
        <v>22</v>
      </c>
      <c r="R130" s="72" t="s">
        <v>23</v>
      </c>
      <c r="S130" s="72" t="s">
        <v>24</v>
      </c>
      <c r="T130" s="72" t="s">
        <v>25</v>
      </c>
    </row>
    <row r="131" spans="2:20" ht="15" customHeight="1" x14ac:dyDescent="0.2">
      <c r="B131" s="132"/>
      <c r="C131" s="19" t="s">
        <v>27</v>
      </c>
      <c r="D131" s="38">
        <f t="shared" ref="D131:O131" si="184">D761+D781+D802+D824+D845</f>
        <v>62201</v>
      </c>
      <c r="E131" s="38">
        <f t="shared" si="184"/>
        <v>116154</v>
      </c>
      <c r="F131" s="38">
        <f t="shared" si="184"/>
        <v>108016</v>
      </c>
      <c r="G131" s="38">
        <f t="shared" si="184"/>
        <v>118089</v>
      </c>
      <c r="H131" s="38">
        <f t="shared" si="184"/>
        <v>158981</v>
      </c>
      <c r="I131" s="38">
        <f t="shared" si="184"/>
        <v>136541</v>
      </c>
      <c r="J131" s="38">
        <f t="shared" si="184"/>
        <v>131014</v>
      </c>
      <c r="K131" s="38">
        <f t="shared" si="184"/>
        <v>69141</v>
      </c>
      <c r="L131" s="38">
        <f t="shared" si="184"/>
        <v>40703</v>
      </c>
      <c r="M131" s="38">
        <f t="shared" si="184"/>
        <v>67103</v>
      </c>
      <c r="N131" s="38">
        <f t="shared" si="184"/>
        <v>81170</v>
      </c>
      <c r="O131" s="38">
        <f t="shared" si="184"/>
        <v>72814</v>
      </c>
      <c r="P131" s="11">
        <f t="shared" ref="P131:P141" si="185">IF(D131*E131*F131*G131*H131*I131*J131*K131*L131*M131*N131*O131&gt;0,SUM(D131:O131),0)</f>
        <v>1161927</v>
      </c>
      <c r="Q131" s="11">
        <f>IF(D131*E131*F131&gt;0,SUM(D131:F131),0)</f>
        <v>286371</v>
      </c>
      <c r="R131" s="11">
        <f>IF(G131*H131*I131&gt;0,SUM(G131:I131),0)</f>
        <v>413611</v>
      </c>
      <c r="S131" s="11">
        <f>IF(J131*K131*L131&gt;0,SUM(J131:L131),0)</f>
        <v>240858</v>
      </c>
      <c r="T131" s="11">
        <f>IF(M131*N131*O131&gt;0,SUM(M131:O131),0)</f>
        <v>221087</v>
      </c>
    </row>
    <row r="132" spans="2:20" ht="15" customHeight="1" x14ac:dyDescent="0.2">
      <c r="B132" s="132"/>
      <c r="C132" s="72" t="s">
        <v>13</v>
      </c>
      <c r="D132" s="38">
        <f t="shared" ref="D132:O132" si="186">D762+D782+D803+D825+D846</f>
        <v>64440</v>
      </c>
      <c r="E132" s="38">
        <f t="shared" si="186"/>
        <v>106403</v>
      </c>
      <c r="F132" s="38">
        <f t="shared" si="186"/>
        <v>93567</v>
      </c>
      <c r="G132" s="38">
        <f t="shared" si="186"/>
        <v>117022</v>
      </c>
      <c r="H132" s="38">
        <f t="shared" si="186"/>
        <v>155326</v>
      </c>
      <c r="I132" s="38">
        <f t="shared" si="186"/>
        <v>138571</v>
      </c>
      <c r="J132" s="38">
        <f t="shared" si="186"/>
        <v>108632</v>
      </c>
      <c r="K132" s="38">
        <f t="shared" si="186"/>
        <v>59620</v>
      </c>
      <c r="L132" s="38">
        <f t="shared" si="186"/>
        <v>43735</v>
      </c>
      <c r="M132" s="38">
        <f t="shared" si="186"/>
        <v>64353</v>
      </c>
      <c r="N132" s="38">
        <f t="shared" si="186"/>
        <v>86205</v>
      </c>
      <c r="O132" s="38">
        <f t="shared" si="186"/>
        <v>69608</v>
      </c>
      <c r="P132" s="11">
        <f t="shared" si="185"/>
        <v>1107482</v>
      </c>
      <c r="Q132" s="11">
        <f t="shared" ref="Q132:Q147" si="187">IF(D132*E132*F132&gt;0,SUM(D132:F132),0)</f>
        <v>264410</v>
      </c>
      <c r="R132" s="11">
        <f t="shared" ref="R132:R147" si="188">IF(G132*H132*I132&gt;0,SUM(G132:I132),0)</f>
        <v>410919</v>
      </c>
      <c r="S132" s="11">
        <f t="shared" ref="S132:S147" si="189">IF(J132*K132*L132&gt;0,SUM(J132:L132),0)</f>
        <v>211987</v>
      </c>
      <c r="T132" s="11">
        <f t="shared" ref="T132:T147" si="190">IF(M132*N132*O132&gt;0,SUM(M132:O132),0)</f>
        <v>220166</v>
      </c>
    </row>
    <row r="133" spans="2:20" ht="15" customHeight="1" x14ac:dyDescent="0.2">
      <c r="B133" s="132"/>
      <c r="C133" s="72" t="s">
        <v>26</v>
      </c>
      <c r="D133" s="38">
        <f t="shared" ref="D133:O133" si="191">D763+D783+D804+D826+D847</f>
        <v>52108</v>
      </c>
      <c r="E133" s="38">
        <f t="shared" si="191"/>
        <v>95065</v>
      </c>
      <c r="F133" s="38">
        <f t="shared" si="191"/>
        <v>88388</v>
      </c>
      <c r="G133" s="38">
        <f t="shared" si="191"/>
        <v>103673</v>
      </c>
      <c r="H133" s="38">
        <f t="shared" si="191"/>
        <v>132701</v>
      </c>
      <c r="I133" s="38">
        <f t="shared" si="191"/>
        <v>119815</v>
      </c>
      <c r="J133" s="38">
        <f t="shared" si="191"/>
        <v>105601</v>
      </c>
      <c r="K133" s="38">
        <f t="shared" si="191"/>
        <v>53613</v>
      </c>
      <c r="L133" s="38">
        <f t="shared" si="191"/>
        <v>39821</v>
      </c>
      <c r="M133" s="38">
        <f t="shared" si="191"/>
        <v>62160</v>
      </c>
      <c r="N133" s="38">
        <f t="shared" si="191"/>
        <v>80631</v>
      </c>
      <c r="O133" s="38">
        <f t="shared" si="191"/>
        <v>58688</v>
      </c>
      <c r="P133" s="11">
        <f t="shared" si="185"/>
        <v>992264</v>
      </c>
      <c r="Q133" s="11">
        <f t="shared" si="187"/>
        <v>235561</v>
      </c>
      <c r="R133" s="11">
        <f t="shared" si="188"/>
        <v>356189</v>
      </c>
      <c r="S133" s="11">
        <f t="shared" si="189"/>
        <v>199035</v>
      </c>
      <c r="T133" s="11">
        <f t="shared" si="190"/>
        <v>201479</v>
      </c>
    </row>
    <row r="134" spans="2:20" ht="15" customHeight="1" x14ac:dyDescent="0.2">
      <c r="B134" s="132"/>
      <c r="C134" s="72" t="s">
        <v>28</v>
      </c>
      <c r="D134" s="38">
        <f t="shared" ref="D134:O134" si="192">D764+D784+D805+D827+D848</f>
        <v>48339</v>
      </c>
      <c r="E134" s="38">
        <f t="shared" si="192"/>
        <v>82100</v>
      </c>
      <c r="F134" s="38">
        <f t="shared" si="192"/>
        <v>81319</v>
      </c>
      <c r="G134" s="38">
        <f t="shared" si="192"/>
        <v>102744</v>
      </c>
      <c r="H134" s="38">
        <f t="shared" si="192"/>
        <v>131046</v>
      </c>
      <c r="I134" s="38">
        <f t="shared" si="192"/>
        <v>115526</v>
      </c>
      <c r="J134" s="38">
        <f t="shared" si="192"/>
        <v>91032</v>
      </c>
      <c r="K134" s="38">
        <f t="shared" si="192"/>
        <v>50315</v>
      </c>
      <c r="L134" s="38">
        <f t="shared" si="192"/>
        <v>42875</v>
      </c>
      <c r="M134" s="38">
        <f t="shared" si="192"/>
        <v>60196</v>
      </c>
      <c r="N134" s="38">
        <f t="shared" si="192"/>
        <v>69833</v>
      </c>
      <c r="O134" s="38">
        <f t="shared" si="192"/>
        <v>56012</v>
      </c>
      <c r="P134" s="11">
        <f t="shared" si="185"/>
        <v>931337</v>
      </c>
      <c r="Q134" s="11">
        <f t="shared" si="187"/>
        <v>211758</v>
      </c>
      <c r="R134" s="11">
        <f t="shared" si="188"/>
        <v>349316</v>
      </c>
      <c r="S134" s="11">
        <f t="shared" si="189"/>
        <v>184222</v>
      </c>
      <c r="T134" s="11">
        <f t="shared" si="190"/>
        <v>186041</v>
      </c>
    </row>
    <row r="135" spans="2:20" ht="15" customHeight="1" x14ac:dyDescent="0.2">
      <c r="B135" s="132"/>
      <c r="C135" s="72" t="s">
        <v>29</v>
      </c>
      <c r="D135" s="38">
        <f t="shared" ref="D135:O135" si="193">D765+D785+D806+D828+D849</f>
        <v>54167</v>
      </c>
      <c r="E135" s="38">
        <f t="shared" si="193"/>
        <v>92345</v>
      </c>
      <c r="F135" s="38">
        <f t="shared" si="193"/>
        <v>106808</v>
      </c>
      <c r="G135" s="38">
        <f t="shared" si="193"/>
        <v>127071</v>
      </c>
      <c r="H135" s="38">
        <f t="shared" si="193"/>
        <v>163720</v>
      </c>
      <c r="I135" s="38">
        <f t="shared" si="193"/>
        <v>138883</v>
      </c>
      <c r="J135" s="38">
        <f t="shared" si="193"/>
        <v>122682</v>
      </c>
      <c r="K135" s="38">
        <f t="shared" si="193"/>
        <v>56020</v>
      </c>
      <c r="L135" s="38">
        <f t="shared" si="193"/>
        <v>41458</v>
      </c>
      <c r="M135" s="38">
        <f t="shared" si="193"/>
        <v>63058</v>
      </c>
      <c r="N135" s="38">
        <f t="shared" si="193"/>
        <v>78344</v>
      </c>
      <c r="O135" s="38">
        <f t="shared" si="193"/>
        <v>65204</v>
      </c>
      <c r="P135" s="37">
        <f t="shared" si="185"/>
        <v>1109760</v>
      </c>
      <c r="Q135" s="11">
        <f t="shared" si="187"/>
        <v>253320</v>
      </c>
      <c r="R135" s="11">
        <f t="shared" si="188"/>
        <v>429674</v>
      </c>
      <c r="S135" s="11">
        <f t="shared" si="189"/>
        <v>220160</v>
      </c>
      <c r="T135" s="11">
        <f t="shared" si="190"/>
        <v>206606</v>
      </c>
    </row>
    <row r="136" spans="2:20" ht="15" customHeight="1" x14ac:dyDescent="0.2">
      <c r="B136" s="132"/>
      <c r="C136" s="72" t="s">
        <v>30</v>
      </c>
      <c r="D136" s="38">
        <f t="shared" ref="D136:O136" si="194">D766+D786+D807+D829+D850</f>
        <v>55165</v>
      </c>
      <c r="E136" s="38">
        <f t="shared" si="194"/>
        <v>84936</v>
      </c>
      <c r="F136" s="38">
        <f t="shared" si="194"/>
        <v>105372</v>
      </c>
      <c r="G136" s="38">
        <f t="shared" si="194"/>
        <v>121666</v>
      </c>
      <c r="H136" s="38">
        <f t="shared" si="194"/>
        <v>158559</v>
      </c>
      <c r="I136" s="38">
        <f t="shared" si="194"/>
        <v>131834</v>
      </c>
      <c r="J136" s="38">
        <f t="shared" si="194"/>
        <v>114576</v>
      </c>
      <c r="K136" s="38">
        <f t="shared" si="194"/>
        <v>60139</v>
      </c>
      <c r="L136" s="38">
        <f t="shared" si="194"/>
        <v>42784</v>
      </c>
      <c r="M136" s="38">
        <f t="shared" si="194"/>
        <v>66147</v>
      </c>
      <c r="N136" s="38">
        <f t="shared" si="194"/>
        <v>74360</v>
      </c>
      <c r="O136" s="38">
        <f t="shared" si="194"/>
        <v>59156</v>
      </c>
      <c r="P136" s="37">
        <f t="shared" si="185"/>
        <v>1074694</v>
      </c>
      <c r="Q136" s="11">
        <f t="shared" si="187"/>
        <v>245473</v>
      </c>
      <c r="R136" s="11">
        <f t="shared" si="188"/>
        <v>412059</v>
      </c>
      <c r="S136" s="11">
        <f t="shared" si="189"/>
        <v>217499</v>
      </c>
      <c r="T136" s="11">
        <f t="shared" si="190"/>
        <v>199663</v>
      </c>
    </row>
    <row r="137" spans="2:20" ht="15" customHeight="1" x14ac:dyDescent="0.2">
      <c r="B137" s="132"/>
      <c r="C137" s="72" t="s">
        <v>31</v>
      </c>
      <c r="D137" s="38">
        <f t="shared" ref="D137:O137" si="195">D767+D787+D808+D830+D851</f>
        <v>53062</v>
      </c>
      <c r="E137" s="38">
        <f t="shared" si="195"/>
        <v>92876</v>
      </c>
      <c r="F137" s="38">
        <f t="shared" si="195"/>
        <v>103201</v>
      </c>
      <c r="G137" s="38">
        <f t="shared" si="195"/>
        <v>125453</v>
      </c>
      <c r="H137" s="38">
        <f t="shared" si="195"/>
        <v>151051</v>
      </c>
      <c r="I137" s="38">
        <f t="shared" si="195"/>
        <v>125953</v>
      </c>
      <c r="J137" s="38">
        <f t="shared" si="195"/>
        <v>106992</v>
      </c>
      <c r="K137" s="38">
        <f t="shared" si="195"/>
        <v>64244</v>
      </c>
      <c r="L137" s="38">
        <f t="shared" si="195"/>
        <v>42590</v>
      </c>
      <c r="M137" s="38">
        <f t="shared" si="195"/>
        <v>54966</v>
      </c>
      <c r="N137" s="38">
        <f t="shared" si="195"/>
        <v>70450</v>
      </c>
      <c r="O137" s="38">
        <f t="shared" si="195"/>
        <v>63801</v>
      </c>
      <c r="P137" s="37">
        <f t="shared" si="185"/>
        <v>1054639</v>
      </c>
      <c r="Q137" s="11">
        <f t="shared" si="187"/>
        <v>249139</v>
      </c>
      <c r="R137" s="11">
        <f t="shared" si="188"/>
        <v>402457</v>
      </c>
      <c r="S137" s="11">
        <f t="shared" si="189"/>
        <v>213826</v>
      </c>
      <c r="T137" s="11">
        <f t="shared" si="190"/>
        <v>189217</v>
      </c>
    </row>
    <row r="138" spans="2:20" ht="15" customHeight="1" x14ac:dyDescent="0.2">
      <c r="B138" s="132"/>
      <c r="C138" s="72" t="s">
        <v>34</v>
      </c>
      <c r="D138" s="38">
        <f t="shared" ref="D138:O138" si="196">D768+D788+D809+D831+D852</f>
        <v>58795</v>
      </c>
      <c r="E138" s="38">
        <f t="shared" si="196"/>
        <v>102657</v>
      </c>
      <c r="F138" s="38">
        <f t="shared" si="196"/>
        <v>99764</v>
      </c>
      <c r="G138" s="38">
        <f t="shared" si="196"/>
        <v>125467</v>
      </c>
      <c r="H138" s="38">
        <f t="shared" si="196"/>
        <v>145354</v>
      </c>
      <c r="I138" s="38">
        <f t="shared" si="196"/>
        <v>124929</v>
      </c>
      <c r="J138" s="38">
        <f t="shared" si="196"/>
        <v>99117</v>
      </c>
      <c r="K138" s="38">
        <f t="shared" si="196"/>
        <v>65466</v>
      </c>
      <c r="L138" s="38">
        <f t="shared" si="196"/>
        <v>47683</v>
      </c>
      <c r="M138" s="38">
        <f t="shared" si="196"/>
        <v>59613</v>
      </c>
      <c r="N138" s="38">
        <f t="shared" si="196"/>
        <v>74914</v>
      </c>
      <c r="O138" s="38">
        <f t="shared" si="196"/>
        <v>64232</v>
      </c>
      <c r="P138" s="37">
        <f t="shared" si="185"/>
        <v>1067991</v>
      </c>
      <c r="Q138" s="11">
        <f t="shared" si="187"/>
        <v>261216</v>
      </c>
      <c r="R138" s="11">
        <f t="shared" si="188"/>
        <v>395750</v>
      </c>
      <c r="S138" s="11">
        <f t="shared" si="189"/>
        <v>212266</v>
      </c>
      <c r="T138" s="11">
        <f t="shared" si="190"/>
        <v>198759</v>
      </c>
    </row>
    <row r="139" spans="2:20" ht="15" customHeight="1" x14ac:dyDescent="0.2">
      <c r="B139" s="132"/>
      <c r="C139" s="56" t="s">
        <v>35</v>
      </c>
      <c r="D139" s="38">
        <f t="shared" ref="D139:O139" si="197">D769+D789+D810+D832+D853</f>
        <v>59412</v>
      </c>
      <c r="E139" s="38">
        <f t="shared" si="197"/>
        <v>104164</v>
      </c>
      <c r="F139" s="38">
        <f t="shared" si="197"/>
        <v>94893</v>
      </c>
      <c r="G139" s="38">
        <f t="shared" si="197"/>
        <v>123702</v>
      </c>
      <c r="H139" s="38">
        <f t="shared" si="197"/>
        <v>142178</v>
      </c>
      <c r="I139" s="38">
        <f t="shared" si="197"/>
        <v>110178</v>
      </c>
      <c r="J139" s="38">
        <f t="shared" si="197"/>
        <v>96064</v>
      </c>
      <c r="K139" s="38">
        <f t="shared" si="197"/>
        <v>62501</v>
      </c>
      <c r="L139" s="38">
        <f t="shared" si="197"/>
        <v>45887</v>
      </c>
      <c r="M139" s="38">
        <f t="shared" si="197"/>
        <v>60483</v>
      </c>
      <c r="N139" s="38">
        <f t="shared" si="197"/>
        <v>71426</v>
      </c>
      <c r="O139" s="38">
        <f t="shared" si="197"/>
        <v>59377</v>
      </c>
      <c r="P139" s="37">
        <f t="shared" si="185"/>
        <v>1030265</v>
      </c>
      <c r="Q139" s="11">
        <f t="shared" si="187"/>
        <v>258469</v>
      </c>
      <c r="R139" s="11">
        <f t="shared" si="188"/>
        <v>376058</v>
      </c>
      <c r="S139" s="11">
        <f t="shared" si="189"/>
        <v>204452</v>
      </c>
      <c r="T139" s="11">
        <f t="shared" si="190"/>
        <v>191286</v>
      </c>
    </row>
    <row r="140" spans="2:20" ht="15" customHeight="1" x14ac:dyDescent="0.2">
      <c r="B140" s="132"/>
      <c r="C140" s="72" t="s">
        <v>36</v>
      </c>
      <c r="D140" s="38">
        <f t="shared" ref="D140:O140" si="198">D770+D790+D811+D833+D854</f>
        <v>58996</v>
      </c>
      <c r="E140" s="38">
        <f t="shared" si="198"/>
        <v>104721</v>
      </c>
      <c r="F140" s="38">
        <f t="shared" si="198"/>
        <v>97555</v>
      </c>
      <c r="G140" s="38">
        <f t="shared" si="198"/>
        <v>128186</v>
      </c>
      <c r="H140" s="38">
        <f t="shared" si="198"/>
        <v>150036</v>
      </c>
      <c r="I140" s="38">
        <f t="shared" si="198"/>
        <v>110415</v>
      </c>
      <c r="J140" s="38">
        <f t="shared" si="198"/>
        <v>99842</v>
      </c>
      <c r="K140" s="38">
        <f t="shared" si="198"/>
        <v>63604</v>
      </c>
      <c r="L140" s="38">
        <f t="shared" si="198"/>
        <v>50093</v>
      </c>
      <c r="M140" s="38">
        <f t="shared" si="198"/>
        <v>63658</v>
      </c>
      <c r="N140" s="38">
        <f t="shared" si="198"/>
        <v>77524</v>
      </c>
      <c r="O140" s="38">
        <f t="shared" si="198"/>
        <v>68390</v>
      </c>
      <c r="P140" s="37">
        <f t="shared" si="185"/>
        <v>1073020</v>
      </c>
      <c r="Q140" s="11">
        <f t="shared" si="187"/>
        <v>261272</v>
      </c>
      <c r="R140" s="11">
        <f t="shared" si="188"/>
        <v>388637</v>
      </c>
      <c r="S140" s="11">
        <f t="shared" si="189"/>
        <v>213539</v>
      </c>
      <c r="T140" s="11">
        <f t="shared" si="190"/>
        <v>209572</v>
      </c>
    </row>
    <row r="141" spans="2:20" ht="15" customHeight="1" x14ac:dyDescent="0.2">
      <c r="B141" s="132"/>
      <c r="C141" s="72" t="s">
        <v>37</v>
      </c>
      <c r="D141" s="38">
        <f t="shared" ref="D141:O141" si="199">D771+D791+D812+D834+D855</f>
        <v>63836</v>
      </c>
      <c r="E141" s="38">
        <f t="shared" si="199"/>
        <v>98311</v>
      </c>
      <c r="F141" s="38">
        <f t="shared" si="199"/>
        <v>97613</v>
      </c>
      <c r="G141" s="38">
        <f t="shared" si="199"/>
        <v>120405</v>
      </c>
      <c r="H141" s="38">
        <f t="shared" si="199"/>
        <v>148796</v>
      </c>
      <c r="I141" s="38">
        <f t="shared" si="199"/>
        <v>91240</v>
      </c>
      <c r="J141" s="38">
        <f t="shared" si="199"/>
        <v>88889</v>
      </c>
      <c r="K141" s="38">
        <f t="shared" si="199"/>
        <v>55896</v>
      </c>
      <c r="L141" s="38">
        <f t="shared" si="199"/>
        <v>50656</v>
      </c>
      <c r="M141" s="38">
        <f t="shared" si="199"/>
        <v>66061</v>
      </c>
      <c r="N141" s="38">
        <f t="shared" si="199"/>
        <v>76509</v>
      </c>
      <c r="O141" s="38">
        <f t="shared" si="199"/>
        <v>66106</v>
      </c>
      <c r="P141" s="37">
        <f t="shared" si="185"/>
        <v>1024318</v>
      </c>
      <c r="Q141" s="11">
        <f t="shared" si="187"/>
        <v>259760</v>
      </c>
      <c r="R141" s="11">
        <f t="shared" si="188"/>
        <v>360441</v>
      </c>
      <c r="S141" s="11">
        <f t="shared" si="189"/>
        <v>195441</v>
      </c>
      <c r="T141" s="11">
        <f t="shared" si="190"/>
        <v>208676</v>
      </c>
    </row>
    <row r="142" spans="2:20" ht="15" customHeight="1" x14ac:dyDescent="0.2">
      <c r="B142" s="132"/>
      <c r="C142" s="56" t="s">
        <v>38</v>
      </c>
      <c r="D142" s="38">
        <f t="shared" ref="D142:O142" si="200">D772+D792+D813+D835+D856</f>
        <v>58396</v>
      </c>
      <c r="E142" s="38">
        <f t="shared" si="200"/>
        <v>98256</v>
      </c>
      <c r="F142" s="38">
        <f t="shared" si="200"/>
        <v>93022</v>
      </c>
      <c r="G142" s="38">
        <f t="shared" si="200"/>
        <v>115281</v>
      </c>
      <c r="H142" s="38">
        <f t="shared" si="200"/>
        <v>143573</v>
      </c>
      <c r="I142" s="38">
        <f t="shared" si="200"/>
        <v>117943</v>
      </c>
      <c r="J142" s="38">
        <f t="shared" si="200"/>
        <v>91946</v>
      </c>
      <c r="K142" s="38">
        <f t="shared" si="200"/>
        <v>52616</v>
      </c>
      <c r="L142" s="38">
        <f t="shared" si="200"/>
        <v>44235</v>
      </c>
      <c r="M142" s="38">
        <f t="shared" si="200"/>
        <v>58017</v>
      </c>
      <c r="N142" s="38">
        <f t="shared" si="200"/>
        <v>55299</v>
      </c>
      <c r="O142" s="38">
        <f t="shared" si="200"/>
        <v>21823</v>
      </c>
      <c r="P142" s="37">
        <f t="shared" ref="P142" si="201">IF(D142*E142*F142*G142*H142*I142*J142*K142*L142*M142*N142*O142&gt;0,SUM(D142:O142),0)</f>
        <v>950407</v>
      </c>
      <c r="Q142" s="11">
        <f t="shared" si="187"/>
        <v>249674</v>
      </c>
      <c r="R142" s="11">
        <f t="shared" si="188"/>
        <v>376797</v>
      </c>
      <c r="S142" s="11">
        <f t="shared" si="189"/>
        <v>188797</v>
      </c>
      <c r="T142" s="11">
        <f t="shared" si="190"/>
        <v>135139</v>
      </c>
    </row>
    <row r="143" spans="2:20" ht="15" customHeight="1" x14ac:dyDescent="0.2">
      <c r="B143" s="132"/>
      <c r="C143" s="56" t="s">
        <v>41</v>
      </c>
      <c r="D143" s="38">
        <f t="shared" ref="D143:P143" si="202">D772+D793+D814+D836+D857</f>
        <v>11023</v>
      </c>
      <c r="E143" s="38">
        <f t="shared" si="202"/>
        <v>7192</v>
      </c>
      <c r="F143" s="38">
        <f t="shared" si="202"/>
        <v>24156</v>
      </c>
      <c r="G143" s="38">
        <f t="shared" si="202"/>
        <v>55783</v>
      </c>
      <c r="H143" s="38">
        <f t="shared" si="202"/>
        <v>87833</v>
      </c>
      <c r="I143" s="38">
        <f t="shared" si="202"/>
        <v>74511</v>
      </c>
      <c r="J143" s="38">
        <f t="shared" si="202"/>
        <v>84109</v>
      </c>
      <c r="K143" s="38">
        <f t="shared" si="202"/>
        <v>58279</v>
      </c>
      <c r="L143" s="38">
        <f t="shared" si="202"/>
        <v>30607</v>
      </c>
      <c r="M143" s="38">
        <f t="shared" si="202"/>
        <v>17895</v>
      </c>
      <c r="N143" s="38">
        <f t="shared" si="202"/>
        <v>19912</v>
      </c>
      <c r="O143" s="38">
        <f t="shared" si="202"/>
        <v>32230</v>
      </c>
      <c r="P143" s="38">
        <f t="shared" si="202"/>
        <v>503530</v>
      </c>
      <c r="Q143" s="11">
        <f t="shared" si="187"/>
        <v>42371</v>
      </c>
      <c r="R143" s="11">
        <f t="shared" si="188"/>
        <v>218127</v>
      </c>
      <c r="S143" s="11">
        <f t="shared" si="189"/>
        <v>172995</v>
      </c>
      <c r="T143" s="11">
        <f t="shared" si="190"/>
        <v>70037</v>
      </c>
    </row>
    <row r="144" spans="2:20" ht="15" customHeight="1" x14ac:dyDescent="0.2">
      <c r="B144" s="132"/>
      <c r="C144" s="56" t="s">
        <v>46</v>
      </c>
      <c r="D144" s="38">
        <f t="shared" ref="D144:P144" si="203">D773+D794+D815+D837+D858</f>
        <v>27321</v>
      </c>
      <c r="E144" s="38">
        <f t="shared" si="203"/>
        <v>32278</v>
      </c>
      <c r="F144" s="38">
        <f t="shared" si="203"/>
        <v>23634</v>
      </c>
      <c r="G144" s="38">
        <f t="shared" si="203"/>
        <v>65220</v>
      </c>
      <c r="H144" s="38">
        <f t="shared" si="203"/>
        <v>82147</v>
      </c>
      <c r="I144" s="38">
        <f t="shared" si="203"/>
        <v>50223</v>
      </c>
      <c r="J144" s="38">
        <f t="shared" si="203"/>
        <v>61106</v>
      </c>
      <c r="K144" s="38">
        <f t="shared" si="203"/>
        <v>43979</v>
      </c>
      <c r="L144" s="38">
        <f t="shared" si="203"/>
        <v>37774</v>
      </c>
      <c r="M144" s="38">
        <f t="shared" si="203"/>
        <v>32917</v>
      </c>
      <c r="N144" s="38">
        <f t="shared" si="203"/>
        <v>25220</v>
      </c>
      <c r="O144" s="38">
        <f t="shared" si="203"/>
        <v>30620</v>
      </c>
      <c r="P144" s="38">
        <f t="shared" si="203"/>
        <v>512439</v>
      </c>
      <c r="Q144" s="11">
        <f t="shared" si="187"/>
        <v>83233</v>
      </c>
      <c r="R144" s="11">
        <f t="shared" si="188"/>
        <v>197590</v>
      </c>
      <c r="S144" s="11">
        <f t="shared" si="189"/>
        <v>142859</v>
      </c>
      <c r="T144" s="11">
        <f t="shared" si="190"/>
        <v>88757</v>
      </c>
    </row>
    <row r="145" spans="1:20" ht="15" customHeight="1" x14ac:dyDescent="0.2">
      <c r="B145" s="132"/>
      <c r="C145" s="56" t="s">
        <v>88</v>
      </c>
      <c r="D145" s="38">
        <f t="shared" ref="D145:P145" si="204">D774+D795+D816+D838+D859</f>
        <v>35657</v>
      </c>
      <c r="E145" s="38">
        <f t="shared" si="204"/>
        <v>62084</v>
      </c>
      <c r="F145" s="38">
        <f t="shared" si="204"/>
        <v>66909</v>
      </c>
      <c r="G145" s="38">
        <f t="shared" si="204"/>
        <v>81615</v>
      </c>
      <c r="H145" s="38">
        <f t="shared" si="204"/>
        <v>104895</v>
      </c>
      <c r="I145" s="38">
        <f t="shared" si="204"/>
        <v>78407</v>
      </c>
      <c r="J145" s="38">
        <f t="shared" si="204"/>
        <v>66579</v>
      </c>
      <c r="K145" s="38">
        <f t="shared" si="204"/>
        <v>44008</v>
      </c>
      <c r="L145" s="38">
        <f t="shared" si="204"/>
        <v>40278</v>
      </c>
      <c r="M145" s="38">
        <f t="shared" si="204"/>
        <v>41502</v>
      </c>
      <c r="N145" s="38">
        <f t="shared" si="204"/>
        <v>54462</v>
      </c>
      <c r="O145" s="38">
        <f t="shared" si="204"/>
        <v>52016</v>
      </c>
      <c r="P145" s="38">
        <f t="shared" si="204"/>
        <v>728412</v>
      </c>
      <c r="Q145" s="11">
        <f t="shared" si="187"/>
        <v>164650</v>
      </c>
      <c r="R145" s="11">
        <f t="shared" si="188"/>
        <v>264917</v>
      </c>
      <c r="S145" s="11">
        <f t="shared" si="189"/>
        <v>150865</v>
      </c>
      <c r="T145" s="11">
        <f t="shared" si="190"/>
        <v>147980</v>
      </c>
    </row>
    <row r="146" spans="1:20" ht="15" customHeight="1" x14ac:dyDescent="0.2">
      <c r="B146" s="132"/>
      <c r="C146" s="56" t="s">
        <v>92</v>
      </c>
      <c r="D146" s="38">
        <f t="shared" ref="D146:P146" si="205">D775+D796+D817+D839+D860</f>
        <v>35000</v>
      </c>
      <c r="E146" s="38">
        <f t="shared" si="205"/>
        <v>89757</v>
      </c>
      <c r="F146" s="38">
        <f t="shared" si="205"/>
        <v>96911</v>
      </c>
      <c r="G146" s="38">
        <f t="shared" si="205"/>
        <v>102339</v>
      </c>
      <c r="H146" s="38">
        <f t="shared" si="205"/>
        <v>115063</v>
      </c>
      <c r="I146" s="38">
        <f t="shared" si="205"/>
        <v>94557</v>
      </c>
      <c r="J146" s="38">
        <f t="shared" si="205"/>
        <v>83451</v>
      </c>
      <c r="K146" s="38">
        <f t="shared" si="205"/>
        <v>38839</v>
      </c>
      <c r="L146" s="38">
        <f t="shared" si="205"/>
        <v>35071</v>
      </c>
      <c r="M146" s="38">
        <f t="shared" si="205"/>
        <v>50923</v>
      </c>
      <c r="N146" s="38">
        <f t="shared" si="205"/>
        <v>69148</v>
      </c>
      <c r="O146" s="38">
        <f t="shared" si="205"/>
        <v>52106</v>
      </c>
      <c r="P146" s="38">
        <f t="shared" si="205"/>
        <v>863165</v>
      </c>
      <c r="Q146" s="11">
        <f t="shared" si="187"/>
        <v>221668</v>
      </c>
      <c r="R146" s="11">
        <f t="shared" si="188"/>
        <v>311959</v>
      </c>
      <c r="S146" s="11">
        <f t="shared" si="189"/>
        <v>157361</v>
      </c>
      <c r="T146" s="11">
        <f t="shared" si="190"/>
        <v>172177</v>
      </c>
    </row>
    <row r="147" spans="1:20" ht="15" customHeight="1" x14ac:dyDescent="0.2">
      <c r="B147" s="132"/>
      <c r="C147" s="56" t="s">
        <v>93</v>
      </c>
      <c r="D147" s="38">
        <f t="shared" ref="D147:P148" si="206">D776+D797+D818+D840+D861</f>
        <v>38950</v>
      </c>
      <c r="E147" s="38">
        <f t="shared" si="206"/>
        <v>93304</v>
      </c>
      <c r="F147" s="38">
        <f t="shared" si="206"/>
        <v>91623</v>
      </c>
      <c r="G147" s="38">
        <f t="shared" si="206"/>
        <v>115210</v>
      </c>
      <c r="H147" s="38">
        <f t="shared" si="206"/>
        <v>135821</v>
      </c>
      <c r="I147" s="38">
        <f t="shared" si="206"/>
        <v>105368</v>
      </c>
      <c r="J147" s="38">
        <f t="shared" si="206"/>
        <v>88324</v>
      </c>
      <c r="K147" s="38">
        <f t="shared" si="206"/>
        <v>44206</v>
      </c>
      <c r="L147" s="38">
        <f t="shared" si="206"/>
        <v>40139</v>
      </c>
      <c r="M147" s="38">
        <f t="shared" si="206"/>
        <v>54668</v>
      </c>
      <c r="N147" s="38">
        <f t="shared" si="206"/>
        <v>68919</v>
      </c>
      <c r="O147" s="38">
        <f t="shared" si="206"/>
        <v>53819</v>
      </c>
      <c r="P147" s="38">
        <f t="shared" si="206"/>
        <v>930351</v>
      </c>
      <c r="Q147" s="11">
        <f t="shared" si="187"/>
        <v>223877</v>
      </c>
      <c r="R147" s="11">
        <f t="shared" si="188"/>
        <v>356399</v>
      </c>
      <c r="S147" s="11">
        <f t="shared" si="189"/>
        <v>172669</v>
      </c>
      <c r="T147" s="11">
        <f t="shared" si="190"/>
        <v>177406</v>
      </c>
    </row>
    <row r="148" spans="1:20" ht="15" customHeight="1" x14ac:dyDescent="0.2">
      <c r="B148" s="132"/>
      <c r="C148" s="76" t="s">
        <v>97</v>
      </c>
      <c r="D148" s="38">
        <f t="shared" si="206"/>
        <v>39728</v>
      </c>
      <c r="E148" s="38">
        <f t="shared" si="206"/>
        <v>86376</v>
      </c>
      <c r="F148" s="38">
        <f t="shared" si="206"/>
        <v>97941</v>
      </c>
      <c r="G148" s="38">
        <f t="shared" si="206"/>
        <v>120959</v>
      </c>
      <c r="H148" s="38">
        <f t="shared" si="206"/>
        <v>145391</v>
      </c>
      <c r="I148" s="38">
        <f t="shared" si="206"/>
        <v>110938</v>
      </c>
      <c r="J148" s="38">
        <f t="shared" si="206"/>
        <v>0</v>
      </c>
      <c r="K148" s="38">
        <f t="shared" si="206"/>
        <v>0</v>
      </c>
      <c r="L148" s="38">
        <f t="shared" si="206"/>
        <v>0</v>
      </c>
      <c r="M148" s="38">
        <f t="shared" si="206"/>
        <v>0</v>
      </c>
      <c r="N148" s="38">
        <f t="shared" si="206"/>
        <v>0</v>
      </c>
      <c r="O148" s="38">
        <f t="shared" si="206"/>
        <v>0</v>
      </c>
      <c r="P148" s="38">
        <f t="shared" si="206"/>
        <v>0</v>
      </c>
      <c r="Q148" s="11">
        <f t="shared" ref="Q148" si="207">IF(D148*E148*F148&gt;0,SUM(D148:F148),0)</f>
        <v>224045</v>
      </c>
      <c r="R148" s="11">
        <f t="shared" ref="R148" si="208">IF(G148*H148*I148&gt;0,SUM(G148:I148),0)</f>
        <v>377288</v>
      </c>
      <c r="S148" s="37">
        <f>IF(J148*K148*L148&gt;0,SUM(J148:L148),0)</f>
        <v>0</v>
      </c>
      <c r="T148" s="37">
        <f>IF(M148*N148*O148&gt;0,SUM(M148:O148),0)</f>
        <v>0</v>
      </c>
    </row>
    <row r="149" spans="1:20" ht="15" customHeight="1" x14ac:dyDescent="0.2">
      <c r="B149" s="132"/>
      <c r="C149" s="72" t="str">
        <f>C23</f>
        <v>R7/R6</v>
      </c>
      <c r="D149" s="12">
        <f>IF(D148&gt;0,D148/D147," ")</f>
        <v>1.0199743260590501</v>
      </c>
      <c r="E149" s="12">
        <f t="shared" ref="E149:T149" si="209">IF(E148&gt;0,E148/E147," ")</f>
        <v>0.92574809225756671</v>
      </c>
      <c r="F149" s="12">
        <f t="shared" si="209"/>
        <v>1.0689564847254511</v>
      </c>
      <c r="G149" s="12">
        <f t="shared" si="209"/>
        <v>1.049900182275844</v>
      </c>
      <c r="H149" s="12">
        <f t="shared" si="209"/>
        <v>1.0704603853601431</v>
      </c>
      <c r="I149" s="12">
        <f t="shared" si="209"/>
        <v>1.0528623491002962</v>
      </c>
      <c r="J149" s="12" t="str">
        <f t="shared" si="209"/>
        <v xml:space="preserve"> </v>
      </c>
      <c r="K149" s="12" t="str">
        <f t="shared" si="209"/>
        <v xml:space="preserve"> </v>
      </c>
      <c r="L149" s="12" t="str">
        <f t="shared" si="209"/>
        <v xml:space="preserve"> </v>
      </c>
      <c r="M149" s="12" t="str">
        <f t="shared" si="209"/>
        <v xml:space="preserve"> </v>
      </c>
      <c r="N149" s="12" t="str">
        <f t="shared" si="209"/>
        <v xml:space="preserve"> </v>
      </c>
      <c r="O149" s="12" t="str">
        <f t="shared" si="209"/>
        <v xml:space="preserve"> </v>
      </c>
      <c r="P149" s="12" t="str">
        <f t="shared" si="209"/>
        <v xml:space="preserve"> </v>
      </c>
      <c r="Q149" s="12">
        <f t="shared" si="209"/>
        <v>1.0007504120566204</v>
      </c>
      <c r="R149" s="12">
        <f t="shared" si="209"/>
        <v>1.0586112755647463</v>
      </c>
      <c r="S149" s="12" t="str">
        <f t="shared" si="209"/>
        <v xml:space="preserve"> </v>
      </c>
      <c r="T149" s="12" t="str">
        <f t="shared" si="209"/>
        <v xml:space="preserve"> </v>
      </c>
    </row>
    <row r="150" spans="1:20" ht="15" customHeight="1" x14ac:dyDescent="0.2">
      <c r="B150" s="29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T150" s="7"/>
    </row>
    <row r="151" spans="1:20" s="8" customFormat="1" ht="15" customHeight="1" x14ac:dyDescent="0.2">
      <c r="A151" s="59"/>
      <c r="B151" s="8" t="s">
        <v>14</v>
      </c>
      <c r="T151" s="9" t="s">
        <v>20</v>
      </c>
    </row>
    <row r="152" spans="1:20" s="8" customFormat="1" ht="15" customHeight="1" x14ac:dyDescent="0.2">
      <c r="A152" s="59"/>
      <c r="B152" s="132" t="s">
        <v>55</v>
      </c>
      <c r="C152" s="72" t="s">
        <v>0</v>
      </c>
      <c r="D152" s="72" t="s">
        <v>1</v>
      </c>
      <c r="E152" s="72" t="s">
        <v>2</v>
      </c>
      <c r="F152" s="72" t="s">
        <v>3</v>
      </c>
      <c r="G152" s="72" t="s">
        <v>4</v>
      </c>
      <c r="H152" s="72" t="s">
        <v>5</v>
      </c>
      <c r="I152" s="72" t="s">
        <v>6</v>
      </c>
      <c r="J152" s="72" t="s">
        <v>7</v>
      </c>
      <c r="K152" s="72" t="s">
        <v>8</v>
      </c>
      <c r="L152" s="72" t="s">
        <v>9</v>
      </c>
      <c r="M152" s="72" t="s">
        <v>10</v>
      </c>
      <c r="N152" s="72" t="s">
        <v>11</v>
      </c>
      <c r="O152" s="72" t="s">
        <v>12</v>
      </c>
      <c r="P152" s="72" t="s">
        <v>21</v>
      </c>
      <c r="Q152" s="72" t="s">
        <v>22</v>
      </c>
      <c r="R152" s="72" t="s">
        <v>23</v>
      </c>
      <c r="S152" s="72" t="s">
        <v>24</v>
      </c>
      <c r="T152" s="72" t="s">
        <v>25</v>
      </c>
    </row>
    <row r="153" spans="1:20" s="8" customFormat="1" ht="15" customHeight="1" x14ac:dyDescent="0.25">
      <c r="A153" s="60"/>
      <c r="B153" s="132"/>
      <c r="C153" s="72" t="s">
        <v>13</v>
      </c>
      <c r="D153" s="10">
        <v>68707</v>
      </c>
      <c r="E153" s="10">
        <v>114254</v>
      </c>
      <c r="F153" s="10">
        <v>88868</v>
      </c>
      <c r="G153" s="10">
        <v>117924</v>
      </c>
      <c r="H153" s="10">
        <v>148412</v>
      </c>
      <c r="I153" s="10">
        <v>113584</v>
      </c>
      <c r="J153" s="10">
        <v>91864</v>
      </c>
      <c r="K153" s="10">
        <v>57611</v>
      </c>
      <c r="L153" s="10">
        <v>43120</v>
      </c>
      <c r="M153" s="10">
        <v>45320</v>
      </c>
      <c r="N153" s="10">
        <v>38948</v>
      </c>
      <c r="O153" s="10">
        <v>53731</v>
      </c>
      <c r="P153" s="10">
        <f>SUM(D153:O153)</f>
        <v>982343</v>
      </c>
      <c r="Q153" s="11">
        <f>IF(D153*E153*F153&gt;0,SUM(D153:F153),0)</f>
        <v>271829</v>
      </c>
      <c r="R153" s="11">
        <f>IF(G153*H153*I153&gt;0,SUM(G153:I153),0)</f>
        <v>379920</v>
      </c>
      <c r="S153" s="11">
        <f>IF(J153*K153*L153&gt;0,SUM(J153:L153),0)</f>
        <v>192595</v>
      </c>
      <c r="T153" s="11">
        <f>IF(M153*N153*O153&gt;0,SUM(M153:O153),0)</f>
        <v>137999</v>
      </c>
    </row>
    <row r="154" spans="1:20" s="8" customFormat="1" ht="15" customHeight="1" x14ac:dyDescent="0.25">
      <c r="A154" s="60"/>
      <c r="B154" s="132"/>
      <c r="C154" s="72" t="s">
        <v>26</v>
      </c>
      <c r="D154" s="11">
        <v>60440</v>
      </c>
      <c r="E154" s="11">
        <v>105241</v>
      </c>
      <c r="F154" s="11">
        <v>88836</v>
      </c>
      <c r="G154" s="11">
        <v>99147</v>
      </c>
      <c r="H154" s="11">
        <v>120162</v>
      </c>
      <c r="I154" s="11">
        <v>78690</v>
      </c>
      <c r="J154" s="11">
        <v>89341</v>
      </c>
      <c r="K154" s="11">
        <v>48684</v>
      </c>
      <c r="L154" s="11">
        <v>33592</v>
      </c>
      <c r="M154" s="11">
        <v>35376</v>
      </c>
      <c r="N154" s="11">
        <v>33410</v>
      </c>
      <c r="O154" s="11">
        <v>42231</v>
      </c>
      <c r="P154" s="10">
        <f>SUM(D154:O154)</f>
        <v>835150</v>
      </c>
      <c r="Q154" s="11">
        <f t="shared" ref="Q154:Q168" si="210">IF(D154*E154*F154&gt;0,SUM(D154:F154),0)</f>
        <v>254517</v>
      </c>
      <c r="R154" s="11">
        <f t="shared" ref="R154:R168" si="211">IF(G154*H154*I154&gt;0,SUM(G154:I154),0)</f>
        <v>297999</v>
      </c>
      <c r="S154" s="11">
        <f t="shared" ref="S154:S168" si="212">IF(J154*K154*L154&gt;0,SUM(J154:L154),0)</f>
        <v>171617</v>
      </c>
      <c r="T154" s="11">
        <f t="shared" ref="T154:T168" si="213">IF(M154*N154*O154&gt;0,SUM(M154:O154),0)</f>
        <v>111017</v>
      </c>
    </row>
    <row r="155" spans="1:20" s="8" customFormat="1" ht="15" customHeight="1" x14ac:dyDescent="0.25">
      <c r="A155" s="60"/>
      <c r="B155" s="132"/>
      <c r="C155" s="72" t="s">
        <v>28</v>
      </c>
      <c r="D155" s="11">
        <v>50402</v>
      </c>
      <c r="E155" s="11">
        <v>84573</v>
      </c>
      <c r="F155" s="11">
        <v>80679</v>
      </c>
      <c r="G155" s="11">
        <v>115292</v>
      </c>
      <c r="H155" s="11">
        <v>142681</v>
      </c>
      <c r="I155" s="11">
        <v>95543</v>
      </c>
      <c r="J155" s="11">
        <v>100552</v>
      </c>
      <c r="K155" s="11">
        <v>61558</v>
      </c>
      <c r="L155" s="11">
        <v>40872</v>
      </c>
      <c r="M155" s="11">
        <v>39645</v>
      </c>
      <c r="N155" s="11">
        <v>41181</v>
      </c>
      <c r="O155" s="11">
        <v>53188</v>
      </c>
      <c r="P155" s="10">
        <f>SUM(D155:O155)</f>
        <v>906166</v>
      </c>
      <c r="Q155" s="11">
        <f t="shared" si="210"/>
        <v>215654</v>
      </c>
      <c r="R155" s="11">
        <f t="shared" si="211"/>
        <v>353516</v>
      </c>
      <c r="S155" s="11">
        <f t="shared" si="212"/>
        <v>202982</v>
      </c>
      <c r="T155" s="11">
        <f t="shared" si="213"/>
        <v>134014</v>
      </c>
    </row>
    <row r="156" spans="1:20" s="8" customFormat="1" ht="15" customHeight="1" x14ac:dyDescent="0.25">
      <c r="A156" s="60"/>
      <c r="B156" s="132"/>
      <c r="C156" s="72" t="s">
        <v>29</v>
      </c>
      <c r="D156" s="11">
        <v>66306</v>
      </c>
      <c r="E156" s="11">
        <v>101703</v>
      </c>
      <c r="F156" s="11">
        <v>92004</v>
      </c>
      <c r="G156" s="11">
        <v>116529</v>
      </c>
      <c r="H156" s="11">
        <v>139984</v>
      </c>
      <c r="I156" s="11">
        <v>92768</v>
      </c>
      <c r="J156" s="11">
        <v>104217</v>
      </c>
      <c r="K156" s="11">
        <v>58851</v>
      </c>
      <c r="L156" s="11">
        <v>41217</v>
      </c>
      <c r="M156" s="11">
        <v>43906</v>
      </c>
      <c r="N156" s="11">
        <v>37147</v>
      </c>
      <c r="O156" s="11">
        <v>49696</v>
      </c>
      <c r="P156" s="37">
        <f t="shared" ref="P156:P161" si="214">IF(D156*E156*F156*G156*H156*I156*J156*K156*L156*M156*N156*O156&gt;0,SUM(D156:O156),0)</f>
        <v>944328</v>
      </c>
      <c r="Q156" s="11">
        <f t="shared" si="210"/>
        <v>260013</v>
      </c>
      <c r="R156" s="11">
        <f t="shared" si="211"/>
        <v>349281</v>
      </c>
      <c r="S156" s="11">
        <f t="shared" si="212"/>
        <v>204285</v>
      </c>
      <c r="T156" s="11">
        <f t="shared" si="213"/>
        <v>130749</v>
      </c>
    </row>
    <row r="157" spans="1:20" s="8" customFormat="1" ht="15" customHeight="1" x14ac:dyDescent="0.25">
      <c r="A157" s="60"/>
      <c r="B157" s="132"/>
      <c r="C157" s="72" t="s">
        <v>30</v>
      </c>
      <c r="D157" s="11">
        <v>65557</v>
      </c>
      <c r="E157" s="11">
        <v>102823</v>
      </c>
      <c r="F157" s="11">
        <v>102771</v>
      </c>
      <c r="G157" s="11">
        <v>125648</v>
      </c>
      <c r="H157" s="11">
        <v>146662</v>
      </c>
      <c r="I157" s="11">
        <v>108433</v>
      </c>
      <c r="J157" s="11">
        <v>100658</v>
      </c>
      <c r="K157" s="11">
        <v>49389</v>
      </c>
      <c r="L157" s="11">
        <v>40029</v>
      </c>
      <c r="M157" s="11">
        <v>40795</v>
      </c>
      <c r="N157" s="11">
        <v>33545</v>
      </c>
      <c r="O157" s="11">
        <v>47592</v>
      </c>
      <c r="P157" s="37">
        <f t="shared" si="214"/>
        <v>963902</v>
      </c>
      <c r="Q157" s="11">
        <f t="shared" si="210"/>
        <v>271151</v>
      </c>
      <c r="R157" s="11">
        <f t="shared" si="211"/>
        <v>380743</v>
      </c>
      <c r="S157" s="11">
        <f t="shared" si="212"/>
        <v>190076</v>
      </c>
      <c r="T157" s="11">
        <f t="shared" si="213"/>
        <v>121932</v>
      </c>
    </row>
    <row r="158" spans="1:20" s="8" customFormat="1" ht="15" customHeight="1" x14ac:dyDescent="0.25">
      <c r="A158" s="60" t="s">
        <v>32</v>
      </c>
      <c r="B158" s="132"/>
      <c r="C158" s="72" t="s">
        <v>31</v>
      </c>
      <c r="D158" s="11">
        <v>66536</v>
      </c>
      <c r="E158" s="11">
        <v>104618</v>
      </c>
      <c r="F158" s="11">
        <v>86497</v>
      </c>
      <c r="G158" s="11">
        <v>106897</v>
      </c>
      <c r="H158" s="11">
        <v>128894</v>
      </c>
      <c r="I158" s="11">
        <v>101646</v>
      </c>
      <c r="J158" s="11">
        <v>95284</v>
      </c>
      <c r="K158" s="11">
        <v>64194</v>
      </c>
      <c r="L158" s="11">
        <v>40092</v>
      </c>
      <c r="M158" s="11">
        <v>43661</v>
      </c>
      <c r="N158" s="11">
        <v>39822</v>
      </c>
      <c r="O158" s="11">
        <v>57094</v>
      </c>
      <c r="P158" s="37">
        <f t="shared" si="214"/>
        <v>935235</v>
      </c>
      <c r="Q158" s="11">
        <f t="shared" si="210"/>
        <v>257651</v>
      </c>
      <c r="R158" s="11">
        <f t="shared" si="211"/>
        <v>337437</v>
      </c>
      <c r="S158" s="11">
        <f t="shared" si="212"/>
        <v>199570</v>
      </c>
      <c r="T158" s="11">
        <f t="shared" si="213"/>
        <v>140577</v>
      </c>
    </row>
    <row r="159" spans="1:20" s="8" customFormat="1" ht="15" customHeight="1" x14ac:dyDescent="0.25">
      <c r="A159" s="60"/>
      <c r="B159" s="132"/>
      <c r="C159" s="72" t="s">
        <v>34</v>
      </c>
      <c r="D159" s="11">
        <v>64650</v>
      </c>
      <c r="E159" s="11">
        <v>106402</v>
      </c>
      <c r="F159" s="11">
        <v>83665</v>
      </c>
      <c r="G159" s="11">
        <v>107253</v>
      </c>
      <c r="H159" s="11">
        <v>126753</v>
      </c>
      <c r="I159" s="11">
        <v>101647</v>
      </c>
      <c r="J159" s="11">
        <v>93838</v>
      </c>
      <c r="K159" s="11">
        <v>60350</v>
      </c>
      <c r="L159" s="11">
        <v>42746</v>
      </c>
      <c r="M159" s="11">
        <v>42560</v>
      </c>
      <c r="N159" s="11">
        <v>38580</v>
      </c>
      <c r="O159" s="11">
        <v>55068</v>
      </c>
      <c r="P159" s="37">
        <f t="shared" si="214"/>
        <v>923512</v>
      </c>
      <c r="Q159" s="11">
        <f t="shared" si="210"/>
        <v>254717</v>
      </c>
      <c r="R159" s="11">
        <f t="shared" si="211"/>
        <v>335653</v>
      </c>
      <c r="S159" s="11">
        <f t="shared" si="212"/>
        <v>196934</v>
      </c>
      <c r="T159" s="11">
        <f t="shared" si="213"/>
        <v>136208</v>
      </c>
    </row>
    <row r="160" spans="1:20" s="8" customFormat="1" ht="15" customHeight="1" x14ac:dyDescent="0.25">
      <c r="A160" s="60"/>
      <c r="B160" s="132"/>
      <c r="C160" s="56" t="s">
        <v>35</v>
      </c>
      <c r="D160" s="38">
        <v>72898</v>
      </c>
      <c r="E160" s="38">
        <v>101597</v>
      </c>
      <c r="F160" s="38">
        <v>84486</v>
      </c>
      <c r="G160" s="38">
        <v>111415</v>
      </c>
      <c r="H160" s="38">
        <v>120075</v>
      </c>
      <c r="I160" s="38">
        <v>100129</v>
      </c>
      <c r="J160" s="38">
        <v>91819</v>
      </c>
      <c r="K160" s="38">
        <v>49242</v>
      </c>
      <c r="L160" s="38">
        <v>40053</v>
      </c>
      <c r="M160" s="38">
        <v>41476</v>
      </c>
      <c r="N160" s="38">
        <v>38369</v>
      </c>
      <c r="O160" s="38">
        <v>59245</v>
      </c>
      <c r="P160" s="37">
        <f t="shared" si="214"/>
        <v>910804</v>
      </c>
      <c r="Q160" s="11">
        <f t="shared" si="210"/>
        <v>258981</v>
      </c>
      <c r="R160" s="11">
        <f t="shared" si="211"/>
        <v>331619</v>
      </c>
      <c r="S160" s="11">
        <f t="shared" si="212"/>
        <v>181114</v>
      </c>
      <c r="T160" s="11">
        <f t="shared" si="213"/>
        <v>139090</v>
      </c>
    </row>
    <row r="161" spans="1:21" s="8" customFormat="1" ht="15" customHeight="1" x14ac:dyDescent="0.25">
      <c r="A161" s="60"/>
      <c r="B161" s="132"/>
      <c r="C161" s="72" t="s">
        <v>36</v>
      </c>
      <c r="D161" s="38">
        <v>71721</v>
      </c>
      <c r="E161" s="38">
        <v>102536</v>
      </c>
      <c r="F161" s="38">
        <v>86666</v>
      </c>
      <c r="G161" s="38">
        <v>112785</v>
      </c>
      <c r="H161" s="38">
        <v>131018</v>
      </c>
      <c r="I161" s="38">
        <v>102347</v>
      </c>
      <c r="J161" s="38">
        <v>100667</v>
      </c>
      <c r="K161" s="38">
        <v>57613</v>
      </c>
      <c r="L161" s="38">
        <v>41735</v>
      </c>
      <c r="M161" s="38">
        <v>44954</v>
      </c>
      <c r="N161" s="38">
        <v>39805</v>
      </c>
      <c r="O161" s="38">
        <v>55876</v>
      </c>
      <c r="P161" s="37">
        <f t="shared" si="214"/>
        <v>947723</v>
      </c>
      <c r="Q161" s="11">
        <f t="shared" si="210"/>
        <v>260923</v>
      </c>
      <c r="R161" s="11">
        <f t="shared" si="211"/>
        <v>346150</v>
      </c>
      <c r="S161" s="11">
        <f t="shared" si="212"/>
        <v>200015</v>
      </c>
      <c r="T161" s="11">
        <f t="shared" si="213"/>
        <v>140635</v>
      </c>
    </row>
    <row r="162" spans="1:21" s="8" customFormat="1" ht="15" customHeight="1" x14ac:dyDescent="0.25">
      <c r="A162" s="60"/>
      <c r="B162" s="132"/>
      <c r="C162" s="72" t="s">
        <v>37</v>
      </c>
      <c r="D162" s="38">
        <v>71454</v>
      </c>
      <c r="E162" s="38">
        <v>92908</v>
      </c>
      <c r="F162" s="38">
        <v>88208</v>
      </c>
      <c r="G162" s="38">
        <v>105670</v>
      </c>
      <c r="H162" s="38">
        <v>123388</v>
      </c>
      <c r="I162" s="38">
        <v>94824</v>
      </c>
      <c r="J162" s="38">
        <v>88934</v>
      </c>
      <c r="K162" s="38">
        <v>62105</v>
      </c>
      <c r="L162" s="38">
        <v>42609</v>
      </c>
      <c r="M162" s="38">
        <v>42482</v>
      </c>
      <c r="N162" s="38">
        <v>39947</v>
      </c>
      <c r="O162" s="38">
        <v>58712</v>
      </c>
      <c r="P162" s="37">
        <f t="shared" ref="P162:P163" si="215">IF(D162*E162*F162*G162*H162*I162*J162*K162*L162*M162*N162*O162&gt;0,SUM(D162:O162),0)</f>
        <v>911241</v>
      </c>
      <c r="Q162" s="11">
        <f t="shared" si="210"/>
        <v>252570</v>
      </c>
      <c r="R162" s="11">
        <f t="shared" si="211"/>
        <v>323882</v>
      </c>
      <c r="S162" s="11">
        <f t="shared" si="212"/>
        <v>193648</v>
      </c>
      <c r="T162" s="11">
        <f t="shared" si="213"/>
        <v>141141</v>
      </c>
    </row>
    <row r="163" spans="1:21" s="8" customFormat="1" ht="15" customHeight="1" x14ac:dyDescent="0.25">
      <c r="A163" s="60"/>
      <c r="B163" s="132"/>
      <c r="C163" s="56" t="s">
        <v>38</v>
      </c>
      <c r="D163" s="38">
        <v>73228</v>
      </c>
      <c r="E163" s="38">
        <v>93602</v>
      </c>
      <c r="F163" s="38">
        <v>92420</v>
      </c>
      <c r="G163" s="38">
        <v>113307</v>
      </c>
      <c r="H163" s="38">
        <v>142586</v>
      </c>
      <c r="I163" s="38">
        <v>107325</v>
      </c>
      <c r="J163" s="38">
        <v>96229</v>
      </c>
      <c r="K163" s="38">
        <v>58065</v>
      </c>
      <c r="L163" s="38">
        <v>40109</v>
      </c>
      <c r="M163" s="38">
        <v>44719</v>
      </c>
      <c r="N163" s="38">
        <v>39551</v>
      </c>
      <c r="O163" s="38">
        <v>48602</v>
      </c>
      <c r="P163" s="37">
        <f t="shared" si="215"/>
        <v>949743</v>
      </c>
      <c r="Q163" s="11">
        <f t="shared" si="210"/>
        <v>259250</v>
      </c>
      <c r="R163" s="11">
        <f t="shared" si="211"/>
        <v>363218</v>
      </c>
      <c r="S163" s="11">
        <f t="shared" si="212"/>
        <v>194403</v>
      </c>
      <c r="T163" s="11">
        <f t="shared" si="213"/>
        <v>132872</v>
      </c>
    </row>
    <row r="164" spans="1:21" s="8" customFormat="1" ht="15" customHeight="1" x14ac:dyDescent="0.25">
      <c r="A164" s="60"/>
      <c r="B164" s="132"/>
      <c r="C164" s="56" t="s">
        <v>39</v>
      </c>
      <c r="D164" s="38">
        <v>44270</v>
      </c>
      <c r="E164" s="38">
        <v>60192</v>
      </c>
      <c r="F164" s="38">
        <v>69222</v>
      </c>
      <c r="G164" s="38">
        <v>106213</v>
      </c>
      <c r="H164" s="38">
        <v>117255</v>
      </c>
      <c r="I164" s="38">
        <v>98356</v>
      </c>
      <c r="J164" s="38">
        <v>92394</v>
      </c>
      <c r="K164" s="38">
        <v>53082</v>
      </c>
      <c r="L164" s="38">
        <v>31383</v>
      </c>
      <c r="M164" s="38">
        <v>29834</v>
      </c>
      <c r="N164" s="38">
        <v>32087</v>
      </c>
      <c r="O164" s="38">
        <v>54439</v>
      </c>
      <c r="P164" s="37">
        <f t="shared" ref="P164:P167" si="216">IF(D164*E164*F164*G164*H164*I164*J164*K164*L164*M164*N164*O164&gt;0,SUM(D164:O164),0)</f>
        <v>788727</v>
      </c>
      <c r="Q164" s="11">
        <f t="shared" si="210"/>
        <v>173684</v>
      </c>
      <c r="R164" s="11">
        <f t="shared" si="211"/>
        <v>321824</v>
      </c>
      <c r="S164" s="11">
        <f t="shared" si="212"/>
        <v>176859</v>
      </c>
      <c r="T164" s="11">
        <f t="shared" si="213"/>
        <v>116360</v>
      </c>
    </row>
    <row r="165" spans="1:21" s="8" customFormat="1" ht="15" customHeight="1" x14ac:dyDescent="0.25">
      <c r="A165" s="60"/>
      <c r="B165" s="132"/>
      <c r="C165" s="56" t="s">
        <v>42</v>
      </c>
      <c r="D165" s="38">
        <v>56301</v>
      </c>
      <c r="E165" s="38">
        <v>65826</v>
      </c>
      <c r="F165" s="38">
        <v>64645</v>
      </c>
      <c r="G165" s="38">
        <v>97154</v>
      </c>
      <c r="H165" s="38">
        <v>107056</v>
      </c>
      <c r="I165" s="38">
        <v>84849</v>
      </c>
      <c r="J165" s="38">
        <v>88345</v>
      </c>
      <c r="K165" s="38">
        <v>57601</v>
      </c>
      <c r="L165" s="38">
        <v>38917</v>
      </c>
      <c r="M165" s="38">
        <v>30595</v>
      </c>
      <c r="N165" s="38">
        <v>24729</v>
      </c>
      <c r="O165" s="38">
        <v>44103</v>
      </c>
      <c r="P165" s="37">
        <f t="shared" si="216"/>
        <v>760121</v>
      </c>
      <c r="Q165" s="11">
        <f t="shared" si="210"/>
        <v>186772</v>
      </c>
      <c r="R165" s="11">
        <f t="shared" si="211"/>
        <v>289059</v>
      </c>
      <c r="S165" s="11">
        <f t="shared" si="212"/>
        <v>184863</v>
      </c>
      <c r="T165" s="11">
        <f t="shared" si="213"/>
        <v>99427</v>
      </c>
    </row>
    <row r="166" spans="1:21" s="8" customFormat="1" ht="15" customHeight="1" x14ac:dyDescent="0.25">
      <c r="A166" s="60"/>
      <c r="B166" s="132"/>
      <c r="C166" s="56" t="s">
        <v>88</v>
      </c>
      <c r="D166" s="38">
        <v>67039</v>
      </c>
      <c r="E166" s="38">
        <v>115389</v>
      </c>
      <c r="F166" s="38">
        <v>108157</v>
      </c>
      <c r="G166" s="38">
        <v>144459</v>
      </c>
      <c r="H166" s="38">
        <v>163454</v>
      </c>
      <c r="I166" s="38">
        <v>135364</v>
      </c>
      <c r="J166" s="38">
        <v>128320</v>
      </c>
      <c r="K166" s="38">
        <v>57578</v>
      </c>
      <c r="L166" s="38">
        <v>37348</v>
      </c>
      <c r="M166" s="38">
        <v>39507</v>
      </c>
      <c r="N166" s="100">
        <v>41078</v>
      </c>
      <c r="O166" s="100">
        <v>63106</v>
      </c>
      <c r="P166" s="37">
        <f t="shared" si="216"/>
        <v>1100799</v>
      </c>
      <c r="Q166" s="11">
        <f t="shared" si="210"/>
        <v>290585</v>
      </c>
      <c r="R166" s="11">
        <f t="shared" si="211"/>
        <v>443277</v>
      </c>
      <c r="S166" s="11">
        <f t="shared" si="212"/>
        <v>223246</v>
      </c>
      <c r="T166" s="11">
        <f t="shared" si="213"/>
        <v>143691</v>
      </c>
    </row>
    <row r="167" spans="1:21" s="8" customFormat="1" ht="15" customHeight="1" x14ac:dyDescent="0.25">
      <c r="A167" s="60"/>
      <c r="B167" s="132"/>
      <c r="C167" s="56" t="s">
        <v>92</v>
      </c>
      <c r="D167" s="38">
        <v>86258</v>
      </c>
      <c r="E167" s="38">
        <v>127227</v>
      </c>
      <c r="F167" s="38">
        <v>106869</v>
      </c>
      <c r="G167" s="38">
        <v>144250</v>
      </c>
      <c r="H167" s="38">
        <v>121569</v>
      </c>
      <c r="I167" s="38">
        <v>94858</v>
      </c>
      <c r="J167" s="38">
        <v>96376</v>
      </c>
      <c r="K167" s="38">
        <v>52559</v>
      </c>
      <c r="L167" s="38">
        <v>35387</v>
      </c>
      <c r="M167" s="38">
        <v>34650</v>
      </c>
      <c r="N167" s="38">
        <v>35950</v>
      </c>
      <c r="O167" s="38">
        <v>51428</v>
      </c>
      <c r="P167" s="38">
        <f t="shared" si="216"/>
        <v>987381</v>
      </c>
      <c r="Q167" s="11">
        <f t="shared" si="210"/>
        <v>320354</v>
      </c>
      <c r="R167" s="11">
        <f t="shared" si="211"/>
        <v>360677</v>
      </c>
      <c r="S167" s="11">
        <f t="shared" si="212"/>
        <v>184322</v>
      </c>
      <c r="T167" s="11">
        <f t="shared" si="213"/>
        <v>122028</v>
      </c>
    </row>
    <row r="168" spans="1:21" s="8" customFormat="1" ht="15" customHeight="1" x14ac:dyDescent="0.25">
      <c r="A168" s="60"/>
      <c r="B168" s="132"/>
      <c r="C168" s="56" t="s">
        <v>93</v>
      </c>
      <c r="D168" s="38">
        <v>65443</v>
      </c>
      <c r="E168" s="38">
        <v>90246</v>
      </c>
      <c r="F168" s="38">
        <v>88336</v>
      </c>
      <c r="G168" s="38">
        <v>105497</v>
      </c>
      <c r="H168" s="38">
        <v>133544</v>
      </c>
      <c r="I168" s="38">
        <v>110175</v>
      </c>
      <c r="J168" s="38">
        <v>103793</v>
      </c>
      <c r="K168" s="38">
        <v>58181</v>
      </c>
      <c r="L168" s="38">
        <v>36563</v>
      </c>
      <c r="M168" s="38">
        <v>36470</v>
      </c>
      <c r="N168" s="38">
        <v>37563</v>
      </c>
      <c r="O168" s="38">
        <v>54863</v>
      </c>
      <c r="P168" s="38">
        <f t="shared" ref="P168" si="217">IF(D168*E168*F168*G168*H168*I168*J168*K168*L168*M168*N168*O168&gt;0,SUM(D168:O168),0)</f>
        <v>920674</v>
      </c>
      <c r="Q168" s="11">
        <f t="shared" si="210"/>
        <v>244025</v>
      </c>
      <c r="R168" s="11">
        <f t="shared" si="211"/>
        <v>349216</v>
      </c>
      <c r="S168" s="11">
        <f t="shared" si="212"/>
        <v>198537</v>
      </c>
      <c r="T168" s="11">
        <f t="shared" si="213"/>
        <v>128896</v>
      </c>
    </row>
    <row r="169" spans="1:21" s="8" customFormat="1" ht="15" customHeight="1" x14ac:dyDescent="0.25">
      <c r="A169" s="60"/>
      <c r="B169" s="132"/>
      <c r="C169" s="76" t="s">
        <v>97</v>
      </c>
      <c r="D169" s="38">
        <v>66551</v>
      </c>
      <c r="E169" s="38">
        <v>105350</v>
      </c>
      <c r="F169" s="38">
        <v>96839</v>
      </c>
      <c r="G169" s="38">
        <v>105497</v>
      </c>
      <c r="H169" s="38">
        <v>133554</v>
      </c>
      <c r="I169" s="38">
        <v>110175</v>
      </c>
      <c r="J169" s="38"/>
      <c r="K169" s="38"/>
      <c r="L169" s="38"/>
      <c r="M169" s="38"/>
      <c r="N169" s="38"/>
      <c r="O169" s="38"/>
      <c r="P169" s="38"/>
      <c r="Q169" s="11">
        <f>IF(D169*E169*F169&gt;0,SUM(D169:F169),0)</f>
        <v>268740</v>
      </c>
      <c r="R169" s="11">
        <f>IF(G169*H169*I169&gt;0,SUM(G169:I169),0)</f>
        <v>349226</v>
      </c>
      <c r="S169" s="37">
        <f t="shared" ref="S169" si="218">IF(J169*K169*L169&gt;0,SUM(J169:L169),0)</f>
        <v>0</v>
      </c>
      <c r="T169" s="37">
        <f t="shared" ref="T169" si="219">IF(M169*N169*O169&gt;0,SUM(M169:O169),0)</f>
        <v>0</v>
      </c>
    </row>
    <row r="170" spans="1:21" s="8" customFormat="1" ht="15" customHeight="1" x14ac:dyDescent="0.25">
      <c r="A170" s="60"/>
      <c r="B170" s="132"/>
      <c r="C170" s="119" t="str">
        <f>C23</f>
        <v>R7/R6</v>
      </c>
      <c r="D170" s="12">
        <f>IF(D169&gt;0,D169/D168," ")</f>
        <v>1.0169307641764589</v>
      </c>
      <c r="E170" s="12">
        <f t="shared" ref="E170:T170" si="220">IF(E169&gt;0,E169/E168," ")</f>
        <v>1.1673647585488554</v>
      </c>
      <c r="F170" s="12">
        <f t="shared" si="220"/>
        <v>1.0962574714725593</v>
      </c>
      <c r="G170" s="12">
        <f t="shared" si="220"/>
        <v>1</v>
      </c>
      <c r="H170" s="12">
        <f t="shared" si="220"/>
        <v>1.0000748816869347</v>
      </c>
      <c r="I170" s="12">
        <f t="shared" si="220"/>
        <v>1</v>
      </c>
      <c r="J170" s="12" t="str">
        <f t="shared" si="220"/>
        <v xml:space="preserve"> </v>
      </c>
      <c r="K170" s="12" t="str">
        <f t="shared" si="220"/>
        <v xml:space="preserve"> </v>
      </c>
      <c r="L170" s="12" t="str">
        <f t="shared" si="220"/>
        <v xml:space="preserve"> </v>
      </c>
      <c r="M170" s="12" t="str">
        <f t="shared" si="220"/>
        <v xml:space="preserve"> </v>
      </c>
      <c r="N170" s="12" t="str">
        <f t="shared" si="220"/>
        <v xml:space="preserve"> </v>
      </c>
      <c r="O170" s="12" t="str">
        <f t="shared" si="220"/>
        <v xml:space="preserve"> </v>
      </c>
      <c r="P170" s="12" t="str">
        <f t="shared" si="220"/>
        <v xml:space="preserve"> </v>
      </c>
      <c r="Q170" s="12">
        <f t="shared" si="220"/>
        <v>1.1012806064952361</v>
      </c>
      <c r="R170" s="12">
        <f t="shared" si="220"/>
        <v>1.0000286355722532</v>
      </c>
      <c r="S170" s="12" t="str">
        <f t="shared" si="220"/>
        <v xml:space="preserve"> </v>
      </c>
      <c r="T170" s="12" t="str">
        <f t="shared" si="220"/>
        <v xml:space="preserve"> </v>
      </c>
    </row>
    <row r="171" spans="1:21" s="8" customFormat="1" ht="24.75" customHeight="1" x14ac:dyDescent="0.25">
      <c r="A171" s="60"/>
      <c r="T171" s="9"/>
      <c r="U171" s="1"/>
    </row>
    <row r="172" spans="1:21" ht="15" customHeight="1" x14ac:dyDescent="0.25">
      <c r="A172" s="60"/>
      <c r="B172" s="132" t="s">
        <v>85</v>
      </c>
      <c r="C172" s="72" t="s">
        <v>0</v>
      </c>
      <c r="D172" s="72" t="s">
        <v>1</v>
      </c>
      <c r="E172" s="72" t="s">
        <v>2</v>
      </c>
      <c r="F172" s="72" t="s">
        <v>3</v>
      </c>
      <c r="G172" s="72" t="s">
        <v>4</v>
      </c>
      <c r="H172" s="72" t="s">
        <v>5</v>
      </c>
      <c r="I172" s="72" t="s">
        <v>6</v>
      </c>
      <c r="J172" s="72" t="s">
        <v>7</v>
      </c>
      <c r="K172" s="72" t="s">
        <v>8</v>
      </c>
      <c r="L172" s="72" t="s">
        <v>9</v>
      </c>
      <c r="M172" s="72" t="s">
        <v>10</v>
      </c>
      <c r="N172" s="72" t="s">
        <v>11</v>
      </c>
      <c r="O172" s="72" t="s">
        <v>12</v>
      </c>
      <c r="P172" s="72" t="s">
        <v>21</v>
      </c>
      <c r="Q172" s="72" t="s">
        <v>22</v>
      </c>
      <c r="R172" s="72" t="s">
        <v>23</v>
      </c>
      <c r="S172" s="72" t="s">
        <v>24</v>
      </c>
      <c r="T172" s="72" t="s">
        <v>25</v>
      </c>
    </row>
    <row r="173" spans="1:21" ht="15" customHeight="1" x14ac:dyDescent="0.2">
      <c r="A173" s="63" t="s">
        <v>33</v>
      </c>
      <c r="B173" s="132"/>
      <c r="C173" s="72" t="s">
        <v>27</v>
      </c>
      <c r="D173" s="10">
        <v>26028</v>
      </c>
      <c r="E173" s="10">
        <v>39214</v>
      </c>
      <c r="F173" s="10">
        <v>39609</v>
      </c>
      <c r="G173" s="10">
        <v>49810</v>
      </c>
      <c r="H173" s="10">
        <v>62684</v>
      </c>
      <c r="I173" s="10">
        <v>45456</v>
      </c>
      <c r="J173" s="10">
        <v>40087</v>
      </c>
      <c r="K173" s="10">
        <v>25027</v>
      </c>
      <c r="L173" s="10">
        <v>19029</v>
      </c>
      <c r="M173" s="10">
        <v>18861</v>
      </c>
      <c r="N173" s="10">
        <v>22753</v>
      </c>
      <c r="O173" s="10">
        <v>23291</v>
      </c>
      <c r="P173" s="10">
        <f>SUM(D173:O173)</f>
        <v>411849</v>
      </c>
      <c r="Q173" s="11">
        <f>IF(D173*E173*F173&gt;0,SUM(D173:F173),0)</f>
        <v>104851</v>
      </c>
      <c r="R173" s="11">
        <f>IF(G173*H173*I173&gt;0,SUM(G173:I173),0)</f>
        <v>157950</v>
      </c>
      <c r="S173" s="11">
        <f>IF(J173*K173*L173&gt;0,SUM(J173:L173),0)</f>
        <v>84143</v>
      </c>
      <c r="T173" s="11">
        <f>IF(M173*N173*O173&gt;0,SUM(M173:O173),0)</f>
        <v>64905</v>
      </c>
    </row>
    <row r="174" spans="1:21" ht="15" customHeight="1" x14ac:dyDescent="0.2">
      <c r="B174" s="132"/>
      <c r="C174" s="72" t="s">
        <v>13</v>
      </c>
      <c r="D174" s="10">
        <v>18487</v>
      </c>
      <c r="E174" s="10">
        <v>30894</v>
      </c>
      <c r="F174" s="10">
        <v>27196</v>
      </c>
      <c r="G174" s="10">
        <v>38015</v>
      </c>
      <c r="H174" s="10">
        <v>52200</v>
      </c>
      <c r="I174" s="10">
        <v>41862</v>
      </c>
      <c r="J174" s="10">
        <v>36941</v>
      </c>
      <c r="K174" s="10">
        <v>24764</v>
      </c>
      <c r="L174" s="10">
        <v>21407</v>
      </c>
      <c r="M174" s="10">
        <v>20063</v>
      </c>
      <c r="N174" s="10">
        <v>28711</v>
      </c>
      <c r="O174" s="10">
        <v>21135</v>
      </c>
      <c r="P174" s="10">
        <f>SUM(D174:O174)</f>
        <v>361675</v>
      </c>
      <c r="Q174" s="11">
        <f t="shared" ref="Q174:Q183" si="221">IF(D174*E174*F174&gt;0,SUM(D174:F174),0)</f>
        <v>76577</v>
      </c>
      <c r="R174" s="11">
        <f t="shared" ref="R174:R183" si="222">IF(G174*H174*I174&gt;0,SUM(G174:I174),0)</f>
        <v>132077</v>
      </c>
      <c r="S174" s="11">
        <f t="shared" ref="S174:S183" si="223">IF(J174*K174*L174&gt;0,SUM(J174:L174),0)</f>
        <v>83112</v>
      </c>
      <c r="T174" s="11">
        <f t="shared" ref="T174:T183" si="224">IF(M174*N174*O174&gt;0,SUM(M174:O174),0)</f>
        <v>69909</v>
      </c>
    </row>
    <row r="175" spans="1:21" ht="15" customHeight="1" x14ac:dyDescent="0.2">
      <c r="B175" s="132"/>
      <c r="C175" s="72" t="s">
        <v>26</v>
      </c>
      <c r="D175" s="11">
        <v>21085</v>
      </c>
      <c r="E175" s="11">
        <v>37680</v>
      </c>
      <c r="F175" s="11">
        <v>36651</v>
      </c>
      <c r="G175" s="11">
        <v>46048</v>
      </c>
      <c r="H175" s="11">
        <v>60526</v>
      </c>
      <c r="I175" s="11">
        <v>45570</v>
      </c>
      <c r="J175" s="11">
        <v>35838</v>
      </c>
      <c r="K175" s="11">
        <v>22505</v>
      </c>
      <c r="L175" s="11">
        <v>18816</v>
      </c>
      <c r="M175" s="11">
        <v>19327</v>
      </c>
      <c r="N175" s="11">
        <v>34288</v>
      </c>
      <c r="O175" s="11">
        <v>13390</v>
      </c>
      <c r="P175" s="10">
        <f>SUM(D175:O175)</f>
        <v>391724</v>
      </c>
      <c r="Q175" s="11">
        <f t="shared" si="221"/>
        <v>95416</v>
      </c>
      <c r="R175" s="11">
        <f t="shared" si="222"/>
        <v>152144</v>
      </c>
      <c r="S175" s="11">
        <f t="shared" si="223"/>
        <v>77159</v>
      </c>
      <c r="T175" s="11">
        <f t="shared" si="224"/>
        <v>67005</v>
      </c>
    </row>
    <row r="176" spans="1:21" ht="15" customHeight="1" x14ac:dyDescent="0.2">
      <c r="B176" s="132"/>
      <c r="C176" s="72" t="s">
        <v>28</v>
      </c>
      <c r="D176" s="11">
        <v>7115</v>
      </c>
      <c r="E176" s="11">
        <v>18668</v>
      </c>
      <c r="F176" s="11">
        <v>22417</v>
      </c>
      <c r="G176" s="11">
        <v>34807</v>
      </c>
      <c r="H176" s="11">
        <v>52845</v>
      </c>
      <c r="I176" s="11">
        <v>37087</v>
      </c>
      <c r="J176" s="11">
        <v>32851</v>
      </c>
      <c r="K176" s="11">
        <v>21314</v>
      </c>
      <c r="L176" s="11">
        <v>18720</v>
      </c>
      <c r="M176" s="11">
        <v>22101</v>
      </c>
      <c r="N176" s="11">
        <v>26296</v>
      </c>
      <c r="O176" s="11">
        <v>23063</v>
      </c>
      <c r="P176" s="10">
        <f>SUM(D176:O176)</f>
        <v>317284</v>
      </c>
      <c r="Q176" s="11">
        <f t="shared" si="221"/>
        <v>48200</v>
      </c>
      <c r="R176" s="11">
        <f t="shared" si="222"/>
        <v>124739</v>
      </c>
      <c r="S176" s="11">
        <f t="shared" si="223"/>
        <v>72885</v>
      </c>
      <c r="T176" s="11">
        <f t="shared" si="224"/>
        <v>71460</v>
      </c>
    </row>
    <row r="177" spans="1:21" ht="15" customHeight="1" x14ac:dyDescent="0.2">
      <c r="B177" s="132"/>
      <c r="C177" s="72" t="s">
        <v>29</v>
      </c>
      <c r="D177" s="11">
        <v>22104</v>
      </c>
      <c r="E177" s="11">
        <v>34340</v>
      </c>
      <c r="F177" s="11">
        <v>34697</v>
      </c>
      <c r="G177" s="11">
        <v>50048</v>
      </c>
      <c r="H177" s="11">
        <v>61138</v>
      </c>
      <c r="I177" s="11">
        <v>42363</v>
      </c>
      <c r="J177" s="11">
        <v>36733</v>
      </c>
      <c r="K177" s="11">
        <v>23333</v>
      </c>
      <c r="L177" s="11">
        <v>20230</v>
      </c>
      <c r="M177" s="11">
        <v>18785</v>
      </c>
      <c r="N177" s="11">
        <v>30257</v>
      </c>
      <c r="O177" s="11">
        <v>23345</v>
      </c>
      <c r="P177" s="37">
        <f t="shared" ref="P177:P183" si="225">IF(D177*E177*F177*G177*H177*I177*J177*K177*L177*M177*N177*O177&gt;0,SUM(D177:O177),0)</f>
        <v>397373</v>
      </c>
      <c r="Q177" s="11">
        <f t="shared" si="221"/>
        <v>91141</v>
      </c>
      <c r="R177" s="11">
        <f t="shared" si="222"/>
        <v>153549</v>
      </c>
      <c r="S177" s="11">
        <f t="shared" si="223"/>
        <v>80296</v>
      </c>
      <c r="T177" s="11">
        <f t="shared" si="224"/>
        <v>72387</v>
      </c>
    </row>
    <row r="178" spans="1:21" ht="15" customHeight="1" x14ac:dyDescent="0.2">
      <c r="B178" s="132"/>
      <c r="C178" s="72" t="s">
        <v>30</v>
      </c>
      <c r="D178" s="11">
        <v>18384</v>
      </c>
      <c r="E178" s="11">
        <v>32277</v>
      </c>
      <c r="F178" s="11">
        <v>40056</v>
      </c>
      <c r="G178" s="11">
        <v>46250</v>
      </c>
      <c r="H178" s="11">
        <v>63035</v>
      </c>
      <c r="I178" s="11">
        <v>42657</v>
      </c>
      <c r="J178" s="11">
        <v>37782</v>
      </c>
      <c r="K178" s="11">
        <v>23876</v>
      </c>
      <c r="L178" s="11">
        <v>23220</v>
      </c>
      <c r="M178" s="11">
        <v>20425</v>
      </c>
      <c r="N178" s="11">
        <v>33543</v>
      </c>
      <c r="O178" s="11">
        <v>27037</v>
      </c>
      <c r="P178" s="37">
        <f t="shared" si="225"/>
        <v>408542</v>
      </c>
      <c r="Q178" s="11">
        <f t="shared" si="221"/>
        <v>90717</v>
      </c>
      <c r="R178" s="11">
        <f t="shared" si="222"/>
        <v>151942</v>
      </c>
      <c r="S178" s="11">
        <f t="shared" si="223"/>
        <v>84878</v>
      </c>
      <c r="T178" s="11">
        <f t="shared" si="224"/>
        <v>81005</v>
      </c>
    </row>
    <row r="179" spans="1:21" ht="15" customHeight="1" x14ac:dyDescent="0.2">
      <c r="B179" s="132"/>
      <c r="C179" s="72" t="s">
        <v>31</v>
      </c>
      <c r="D179" s="11">
        <v>23771</v>
      </c>
      <c r="E179" s="11">
        <v>36679</v>
      </c>
      <c r="F179" s="11">
        <v>35229</v>
      </c>
      <c r="G179" s="11">
        <v>59547</v>
      </c>
      <c r="H179" s="11">
        <v>71992</v>
      </c>
      <c r="I179" s="11">
        <v>60307</v>
      </c>
      <c r="J179" s="11">
        <v>49731</v>
      </c>
      <c r="K179" s="11">
        <v>34720</v>
      </c>
      <c r="L179" s="11">
        <v>27102</v>
      </c>
      <c r="M179" s="11">
        <v>27083</v>
      </c>
      <c r="N179" s="11">
        <v>47989</v>
      </c>
      <c r="O179" s="11">
        <v>36228</v>
      </c>
      <c r="P179" s="37">
        <f t="shared" si="225"/>
        <v>510378</v>
      </c>
      <c r="Q179" s="11">
        <f t="shared" si="221"/>
        <v>95679</v>
      </c>
      <c r="R179" s="11">
        <f t="shared" si="222"/>
        <v>191846</v>
      </c>
      <c r="S179" s="11">
        <f t="shared" si="223"/>
        <v>111553</v>
      </c>
      <c r="T179" s="11">
        <f t="shared" si="224"/>
        <v>111300</v>
      </c>
    </row>
    <row r="180" spans="1:21" ht="15" customHeight="1" x14ac:dyDescent="0.2">
      <c r="B180" s="132"/>
      <c r="C180" s="72" t="s">
        <v>34</v>
      </c>
      <c r="D180" s="11">
        <v>34912</v>
      </c>
      <c r="E180" s="11">
        <v>51234</v>
      </c>
      <c r="F180" s="11">
        <v>47160</v>
      </c>
      <c r="G180" s="11">
        <v>63936</v>
      </c>
      <c r="H180" s="11">
        <v>75961</v>
      </c>
      <c r="I180" s="11">
        <v>54518</v>
      </c>
      <c r="J180" s="11">
        <v>52190</v>
      </c>
      <c r="K180" s="11">
        <v>36430</v>
      </c>
      <c r="L180" s="11">
        <v>40399</v>
      </c>
      <c r="M180" s="11">
        <v>42822</v>
      </c>
      <c r="N180" s="11">
        <v>60625</v>
      </c>
      <c r="O180" s="11">
        <v>50032</v>
      </c>
      <c r="P180" s="37">
        <f t="shared" si="225"/>
        <v>610219</v>
      </c>
      <c r="Q180" s="11">
        <f t="shared" si="221"/>
        <v>133306</v>
      </c>
      <c r="R180" s="11">
        <f t="shared" si="222"/>
        <v>194415</v>
      </c>
      <c r="S180" s="11">
        <f t="shared" si="223"/>
        <v>129019</v>
      </c>
      <c r="T180" s="11">
        <f t="shared" si="224"/>
        <v>153479</v>
      </c>
    </row>
    <row r="181" spans="1:21" ht="15" customHeight="1" x14ac:dyDescent="0.2">
      <c r="B181" s="132"/>
      <c r="C181" s="56" t="s">
        <v>35</v>
      </c>
      <c r="D181" s="38">
        <v>41546</v>
      </c>
      <c r="E181" s="38">
        <v>55060</v>
      </c>
      <c r="F181" s="38">
        <v>54601</v>
      </c>
      <c r="G181" s="38">
        <v>67865</v>
      </c>
      <c r="H181" s="38">
        <v>79170</v>
      </c>
      <c r="I181" s="38">
        <v>61108</v>
      </c>
      <c r="J181" s="38">
        <v>59070</v>
      </c>
      <c r="K181" s="38">
        <v>41099</v>
      </c>
      <c r="L181" s="38">
        <v>37738</v>
      </c>
      <c r="M181" s="38">
        <v>46920</v>
      </c>
      <c r="N181" s="38">
        <v>56322</v>
      </c>
      <c r="O181" s="38">
        <v>49909</v>
      </c>
      <c r="P181" s="37">
        <f t="shared" si="225"/>
        <v>650408</v>
      </c>
      <c r="Q181" s="11">
        <f t="shared" si="221"/>
        <v>151207</v>
      </c>
      <c r="R181" s="11">
        <f t="shared" si="222"/>
        <v>208143</v>
      </c>
      <c r="S181" s="11">
        <f t="shared" si="223"/>
        <v>137907</v>
      </c>
      <c r="T181" s="11">
        <f t="shared" si="224"/>
        <v>153151</v>
      </c>
    </row>
    <row r="182" spans="1:21" ht="15" customHeight="1" x14ac:dyDescent="0.2">
      <c r="B182" s="132"/>
      <c r="C182" s="72" t="s">
        <v>36</v>
      </c>
      <c r="D182" s="38">
        <v>41853</v>
      </c>
      <c r="E182" s="38">
        <v>59773</v>
      </c>
      <c r="F182" s="38">
        <v>59221</v>
      </c>
      <c r="G182" s="38">
        <v>70887</v>
      </c>
      <c r="H182" s="38">
        <v>88843</v>
      </c>
      <c r="I182" s="38">
        <v>62624</v>
      </c>
      <c r="J182" s="38">
        <v>59738</v>
      </c>
      <c r="K182" s="38">
        <v>45881</v>
      </c>
      <c r="L182" s="38">
        <v>43096</v>
      </c>
      <c r="M182" s="38">
        <v>47824</v>
      </c>
      <c r="N182" s="38">
        <v>58287</v>
      </c>
      <c r="O182" s="38">
        <v>51553</v>
      </c>
      <c r="P182" s="37">
        <f t="shared" si="225"/>
        <v>689580</v>
      </c>
      <c r="Q182" s="11">
        <f t="shared" si="221"/>
        <v>160847</v>
      </c>
      <c r="R182" s="11">
        <f t="shared" si="222"/>
        <v>222354</v>
      </c>
      <c r="S182" s="11">
        <f t="shared" si="223"/>
        <v>148715</v>
      </c>
      <c r="T182" s="11">
        <f t="shared" si="224"/>
        <v>157664</v>
      </c>
    </row>
    <row r="183" spans="1:21" ht="15" customHeight="1" x14ac:dyDescent="0.2">
      <c r="B183" s="132"/>
      <c r="C183" s="72" t="s">
        <v>37</v>
      </c>
      <c r="D183" s="38">
        <v>52332</v>
      </c>
      <c r="E183" s="38">
        <v>65591</v>
      </c>
      <c r="F183" s="38">
        <v>71851</v>
      </c>
      <c r="G183" s="38">
        <v>81382</v>
      </c>
      <c r="H183" s="38">
        <v>99607</v>
      </c>
      <c r="I183" s="38">
        <v>41138</v>
      </c>
      <c r="J183" s="38">
        <v>46726</v>
      </c>
      <c r="K183" s="38">
        <v>37206</v>
      </c>
      <c r="L183" s="38">
        <v>45965</v>
      </c>
      <c r="M183" s="38">
        <v>37757</v>
      </c>
      <c r="N183" s="38">
        <v>54885</v>
      </c>
      <c r="O183" s="38">
        <v>61465</v>
      </c>
      <c r="P183" s="37">
        <f t="shared" si="225"/>
        <v>695905</v>
      </c>
      <c r="Q183" s="11">
        <f t="shared" si="221"/>
        <v>189774</v>
      </c>
      <c r="R183" s="11">
        <f t="shared" si="222"/>
        <v>222127</v>
      </c>
      <c r="S183" s="11">
        <f t="shared" si="223"/>
        <v>129897</v>
      </c>
      <c r="T183" s="11">
        <f t="shared" si="224"/>
        <v>154107</v>
      </c>
      <c r="U183" s="8"/>
    </row>
    <row r="184" spans="1:21" s="8" customFormat="1" ht="15" customHeight="1" x14ac:dyDescent="0.2">
      <c r="A184" s="59"/>
      <c r="B184" s="132"/>
      <c r="C184" s="56" t="s">
        <v>38</v>
      </c>
      <c r="D184" s="38">
        <v>57113</v>
      </c>
      <c r="E184" s="38">
        <v>79669</v>
      </c>
      <c r="F184" s="38">
        <v>71617</v>
      </c>
      <c r="G184" s="38">
        <v>76942</v>
      </c>
      <c r="H184" s="38">
        <v>71003</v>
      </c>
      <c r="I184" s="38">
        <v>56322</v>
      </c>
      <c r="J184" s="87">
        <v>0</v>
      </c>
      <c r="K184" s="87">
        <v>0</v>
      </c>
      <c r="L184" s="87"/>
      <c r="M184" s="87"/>
      <c r="N184" s="87"/>
      <c r="O184" s="87"/>
      <c r="P184" s="37">
        <f>SUM(D184:O184)</f>
        <v>412666</v>
      </c>
      <c r="Q184" s="37">
        <f t="shared" ref="Q184" si="226">IF(D184*E184*F184&gt;0,SUM(D184:F184),0)</f>
        <v>208399</v>
      </c>
      <c r="R184" s="37">
        <f t="shared" ref="R184" si="227">IF(G184*H184*I184&gt;0,SUM(G184:I184),0)</f>
        <v>204267</v>
      </c>
      <c r="S184" s="85">
        <f t="shared" ref="S184" si="228">IF(J184*K184*L184&gt;0,SUM(J184:L184),0)</f>
        <v>0</v>
      </c>
      <c r="T184" s="85">
        <f t="shared" ref="T184" si="229">IF(M184*N184*O184&gt;0,SUM(M184:O184),0)</f>
        <v>0</v>
      </c>
      <c r="U184" s="93"/>
    </row>
    <row r="185" spans="1:21" s="8" customFormat="1" ht="15" customHeight="1" x14ac:dyDescent="0.2">
      <c r="A185" s="59"/>
      <c r="B185" s="132"/>
      <c r="C185" s="56" t="s">
        <v>39</v>
      </c>
      <c r="D185" s="87">
        <v>0</v>
      </c>
      <c r="E185" s="87">
        <v>0</v>
      </c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>
        <v>0</v>
      </c>
      <c r="Q185" s="87">
        <v>0</v>
      </c>
      <c r="R185" s="87"/>
      <c r="S185" s="87"/>
      <c r="T185" s="87"/>
    </row>
    <row r="186" spans="1:21" s="8" customFormat="1" ht="15" customHeight="1" x14ac:dyDescent="0.25">
      <c r="A186" s="60"/>
      <c r="B186" s="132"/>
      <c r="C186" s="56" t="s">
        <v>42</v>
      </c>
      <c r="D186" s="87">
        <v>0</v>
      </c>
      <c r="E186" s="87">
        <v>0</v>
      </c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5"/>
      <c r="T186" s="85"/>
    </row>
    <row r="187" spans="1:21" s="8" customFormat="1" ht="15" customHeight="1" x14ac:dyDescent="0.25">
      <c r="A187" s="60"/>
      <c r="B187" s="132"/>
      <c r="C187" s="56" t="s">
        <v>88</v>
      </c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</row>
    <row r="188" spans="1:21" s="8" customFormat="1" ht="15" customHeight="1" x14ac:dyDescent="0.25">
      <c r="A188" s="60"/>
      <c r="B188" s="132"/>
      <c r="C188" s="56" t="s">
        <v>92</v>
      </c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1"/>
    </row>
    <row r="189" spans="1:21" s="8" customFormat="1" ht="15" customHeight="1" x14ac:dyDescent="0.25">
      <c r="A189" s="60"/>
      <c r="B189" s="132"/>
      <c r="C189" s="56" t="s">
        <v>93</v>
      </c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1"/>
    </row>
    <row r="190" spans="1:21" s="8" customFormat="1" ht="15" customHeight="1" x14ac:dyDescent="0.25">
      <c r="A190" s="60"/>
      <c r="B190" s="132"/>
      <c r="C190" s="76" t="s">
        <v>97</v>
      </c>
      <c r="D190" s="87"/>
      <c r="E190" s="87"/>
      <c r="F190" s="87"/>
      <c r="G190" s="38">
        <v>28006</v>
      </c>
      <c r="H190" s="38">
        <v>98293</v>
      </c>
      <c r="I190" s="38">
        <v>78227</v>
      </c>
      <c r="J190" s="38"/>
      <c r="K190" s="38"/>
      <c r="L190" s="38"/>
      <c r="M190" s="38"/>
      <c r="N190" s="38"/>
      <c r="O190" s="38"/>
      <c r="P190" s="38"/>
      <c r="Q190" s="37">
        <f>IF(D190*E190*F190&gt;0,SUM(D190:F190),0)</f>
        <v>0</v>
      </c>
      <c r="R190" s="37">
        <f>IF(G190*H190*I190&gt;0,SUM(G190:I190),0)</f>
        <v>204526</v>
      </c>
      <c r="S190" s="37">
        <f>IF(J190*K190*L190&gt;0,SUM(J190:L190),0)</f>
        <v>0</v>
      </c>
      <c r="T190" s="37">
        <f>IF(M190*N190*O190&gt;0,SUM(M190:O190),0)</f>
        <v>0</v>
      </c>
      <c r="U190" s="1"/>
    </row>
    <row r="191" spans="1:21" ht="15" customHeight="1" x14ac:dyDescent="0.25">
      <c r="A191" s="60"/>
      <c r="B191" s="132"/>
      <c r="C191" s="72" t="str">
        <f>C23</f>
        <v>R7/R6</v>
      </c>
      <c r="D191" s="75" t="s">
        <v>43</v>
      </c>
      <c r="E191" s="75" t="s">
        <v>43</v>
      </c>
      <c r="F191" s="75" t="s">
        <v>43</v>
      </c>
      <c r="G191" s="75" t="s">
        <v>43</v>
      </c>
      <c r="H191" s="75" t="s">
        <v>43</v>
      </c>
      <c r="I191" s="75" t="s">
        <v>43</v>
      </c>
      <c r="J191" s="75" t="s">
        <v>43</v>
      </c>
      <c r="K191" s="75" t="s">
        <v>43</v>
      </c>
      <c r="L191" s="75" t="s">
        <v>43</v>
      </c>
      <c r="M191" s="75" t="s">
        <v>43</v>
      </c>
      <c r="N191" s="75" t="s">
        <v>43</v>
      </c>
      <c r="O191" s="75" t="s">
        <v>43</v>
      </c>
      <c r="P191" s="75" t="s">
        <v>43</v>
      </c>
      <c r="Q191" s="75" t="s">
        <v>43</v>
      </c>
      <c r="R191" s="75" t="s">
        <v>43</v>
      </c>
      <c r="S191" s="75" t="s">
        <v>43</v>
      </c>
      <c r="T191" s="75" t="s">
        <v>43</v>
      </c>
    </row>
    <row r="192" spans="1:21" ht="15" customHeight="1" x14ac:dyDescent="0.2">
      <c r="B192" s="3"/>
      <c r="C192" s="55"/>
      <c r="D192" s="4"/>
      <c r="E192" s="4"/>
      <c r="F192" s="4"/>
      <c r="G192" s="4"/>
      <c r="H192" s="4"/>
      <c r="I192" s="4"/>
      <c r="J192" s="62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1" ht="15" customHeight="1" x14ac:dyDescent="0.2">
      <c r="B193" s="132" t="s">
        <v>56</v>
      </c>
      <c r="C193" s="72" t="s">
        <v>0</v>
      </c>
      <c r="D193" s="72" t="s">
        <v>1</v>
      </c>
      <c r="E193" s="72" t="s">
        <v>2</v>
      </c>
      <c r="F193" s="72" t="s">
        <v>3</v>
      </c>
      <c r="G193" s="72" t="s">
        <v>4</v>
      </c>
      <c r="H193" s="72" t="s">
        <v>5</v>
      </c>
      <c r="I193" s="72" t="s">
        <v>6</v>
      </c>
      <c r="J193" s="72" t="s">
        <v>7</v>
      </c>
      <c r="K193" s="72" t="s">
        <v>8</v>
      </c>
      <c r="L193" s="72" t="s">
        <v>9</v>
      </c>
      <c r="M193" s="72" t="s">
        <v>10</v>
      </c>
      <c r="N193" s="72" t="s">
        <v>11</v>
      </c>
      <c r="O193" s="72" t="s">
        <v>12</v>
      </c>
      <c r="P193" s="72" t="s">
        <v>21</v>
      </c>
      <c r="Q193" s="72" t="s">
        <v>22</v>
      </c>
      <c r="R193" s="72" t="s">
        <v>23</v>
      </c>
      <c r="S193" s="72" t="s">
        <v>24</v>
      </c>
      <c r="T193" s="72" t="s">
        <v>25</v>
      </c>
    </row>
    <row r="194" spans="1:21" ht="15" customHeight="1" x14ac:dyDescent="0.2">
      <c r="B194" s="132"/>
      <c r="C194" s="72" t="s">
        <v>27</v>
      </c>
      <c r="D194" s="10">
        <v>69473</v>
      </c>
      <c r="E194" s="10">
        <v>117781</v>
      </c>
      <c r="F194" s="10">
        <v>79435</v>
      </c>
      <c r="G194" s="10">
        <v>71801</v>
      </c>
      <c r="H194" s="10">
        <v>104934</v>
      </c>
      <c r="I194" s="10">
        <v>97537</v>
      </c>
      <c r="J194" s="10">
        <v>59170</v>
      </c>
      <c r="K194" s="10">
        <v>18300</v>
      </c>
      <c r="L194" s="10">
        <v>8599</v>
      </c>
      <c r="M194" s="10">
        <v>21389</v>
      </c>
      <c r="N194" s="10">
        <v>15490</v>
      </c>
      <c r="O194" s="10">
        <v>36649</v>
      </c>
      <c r="P194" s="10">
        <f>SUM(D194:O194)</f>
        <v>700558</v>
      </c>
      <c r="Q194" s="10">
        <f>SUM(D194:F194)</f>
        <v>266689</v>
      </c>
      <c r="R194" s="37">
        <f t="shared" ref="R194:R206" si="230">SUM(G194:I194)</f>
        <v>274272</v>
      </c>
      <c r="S194" s="11">
        <f>IF(J194*K194*L194&gt;0,SUM(J194:L194),0)</f>
        <v>86069</v>
      </c>
      <c r="T194" s="37">
        <f t="shared" ref="T194:T204" si="231">SUM(M194:O194)</f>
        <v>73528</v>
      </c>
    </row>
    <row r="195" spans="1:21" ht="15" customHeight="1" x14ac:dyDescent="0.2">
      <c r="B195" s="132"/>
      <c r="C195" s="72" t="s">
        <v>13</v>
      </c>
      <c r="D195" s="10">
        <v>83593</v>
      </c>
      <c r="E195" s="10">
        <v>175899</v>
      </c>
      <c r="F195" s="10">
        <v>84734</v>
      </c>
      <c r="G195" s="10">
        <v>102111</v>
      </c>
      <c r="H195" s="10">
        <v>151523</v>
      </c>
      <c r="I195" s="10">
        <v>129400</v>
      </c>
      <c r="J195" s="10">
        <v>65337</v>
      </c>
      <c r="K195" s="10">
        <v>28686</v>
      </c>
      <c r="L195" s="10">
        <v>17169</v>
      </c>
      <c r="M195" s="10">
        <v>31363</v>
      </c>
      <c r="N195" s="10">
        <v>32157</v>
      </c>
      <c r="O195" s="10">
        <v>21531</v>
      </c>
      <c r="P195" s="10">
        <f>SUM(D195:O195)</f>
        <v>923503</v>
      </c>
      <c r="Q195" s="10">
        <f>SUM(D195:F195)</f>
        <v>344226</v>
      </c>
      <c r="R195" s="37">
        <f t="shared" si="230"/>
        <v>383034</v>
      </c>
      <c r="S195" s="11">
        <f t="shared" ref="S195:S210" si="232">IF(J195*K195*L195&gt;0,SUM(J195:L195),0)</f>
        <v>111192</v>
      </c>
      <c r="T195" s="37">
        <f t="shared" si="231"/>
        <v>85051</v>
      </c>
    </row>
    <row r="196" spans="1:21" ht="15" customHeight="1" x14ac:dyDescent="0.2">
      <c r="B196" s="132"/>
      <c r="C196" s="72" t="s">
        <v>26</v>
      </c>
      <c r="D196" s="11">
        <v>39570</v>
      </c>
      <c r="E196" s="11">
        <v>151529</v>
      </c>
      <c r="F196" s="11">
        <v>97718</v>
      </c>
      <c r="G196" s="11">
        <v>80939</v>
      </c>
      <c r="H196" s="11">
        <v>115635</v>
      </c>
      <c r="I196" s="11">
        <v>155072</v>
      </c>
      <c r="J196" s="11">
        <v>67797</v>
      </c>
      <c r="K196" s="11">
        <v>23888</v>
      </c>
      <c r="L196" s="11">
        <v>10588</v>
      </c>
      <c r="M196" s="11">
        <v>18255</v>
      </c>
      <c r="N196" s="11">
        <v>47634</v>
      </c>
      <c r="O196" s="11">
        <v>23794</v>
      </c>
      <c r="P196" s="10">
        <f>SUM(D196:O196)</f>
        <v>832419</v>
      </c>
      <c r="Q196" s="10">
        <f t="shared" ref="Q196:Q211" si="233">SUM(D196:F196)</f>
        <v>288817</v>
      </c>
      <c r="R196" s="37">
        <f t="shared" si="230"/>
        <v>351646</v>
      </c>
      <c r="S196" s="11">
        <f t="shared" si="232"/>
        <v>102273</v>
      </c>
      <c r="T196" s="37">
        <f t="shared" si="231"/>
        <v>89683</v>
      </c>
    </row>
    <row r="197" spans="1:21" ht="15" customHeight="1" x14ac:dyDescent="0.2">
      <c r="B197" s="132"/>
      <c r="C197" s="72" t="s">
        <v>28</v>
      </c>
      <c r="D197" s="11">
        <v>72066</v>
      </c>
      <c r="E197" s="11">
        <v>127432</v>
      </c>
      <c r="F197" s="11">
        <v>103931</v>
      </c>
      <c r="G197" s="11">
        <v>100141</v>
      </c>
      <c r="H197" s="11">
        <v>126030</v>
      </c>
      <c r="I197" s="11">
        <v>92733</v>
      </c>
      <c r="J197" s="11">
        <v>51146</v>
      </c>
      <c r="K197" s="11">
        <v>33220</v>
      </c>
      <c r="L197" s="11">
        <v>11613</v>
      </c>
      <c r="M197" s="11">
        <v>28127</v>
      </c>
      <c r="N197" s="11">
        <v>23202</v>
      </c>
      <c r="O197" s="11">
        <v>22113</v>
      </c>
      <c r="P197" s="10">
        <f>SUM(D197:O197)</f>
        <v>791754</v>
      </c>
      <c r="Q197" s="10">
        <f t="shared" si="233"/>
        <v>303429</v>
      </c>
      <c r="R197" s="37">
        <f t="shared" si="230"/>
        <v>318904</v>
      </c>
      <c r="S197" s="11">
        <f t="shared" si="232"/>
        <v>95979</v>
      </c>
      <c r="T197" s="37">
        <f t="shared" si="231"/>
        <v>73442</v>
      </c>
    </row>
    <row r="198" spans="1:21" ht="15" customHeight="1" x14ac:dyDescent="0.2">
      <c r="B198" s="132"/>
      <c r="C198" s="72" t="s">
        <v>29</v>
      </c>
      <c r="D198" s="11">
        <v>61201</v>
      </c>
      <c r="E198" s="11">
        <v>90717</v>
      </c>
      <c r="F198" s="11">
        <v>79708</v>
      </c>
      <c r="G198" s="11">
        <v>78076</v>
      </c>
      <c r="H198" s="11">
        <v>119222</v>
      </c>
      <c r="I198" s="11">
        <v>84731</v>
      </c>
      <c r="J198" s="11">
        <v>60943</v>
      </c>
      <c r="K198" s="11">
        <v>22735</v>
      </c>
      <c r="L198" s="11">
        <v>17388</v>
      </c>
      <c r="M198" s="11">
        <v>50974</v>
      </c>
      <c r="N198" s="11">
        <v>41065</v>
      </c>
      <c r="O198" s="11">
        <v>41561</v>
      </c>
      <c r="P198" s="37">
        <f>IF(D198*E198*F198*G198*H198*I198*J198*K198*L198*M198*N198*O198&gt;0,SUM(D198:O198),0)</f>
        <v>748321</v>
      </c>
      <c r="Q198" s="10">
        <f t="shared" si="233"/>
        <v>231626</v>
      </c>
      <c r="R198" s="37">
        <f t="shared" si="230"/>
        <v>282029</v>
      </c>
      <c r="S198" s="11">
        <f t="shared" si="232"/>
        <v>101066</v>
      </c>
      <c r="T198" s="37">
        <f t="shared" si="231"/>
        <v>133600</v>
      </c>
    </row>
    <row r="199" spans="1:21" ht="15" customHeight="1" x14ac:dyDescent="0.25">
      <c r="A199" s="60" t="s">
        <v>32</v>
      </c>
      <c r="B199" s="132"/>
      <c r="C199" s="72" t="s">
        <v>30</v>
      </c>
      <c r="D199" s="11">
        <v>63370</v>
      </c>
      <c r="E199" s="11">
        <v>134584</v>
      </c>
      <c r="F199" s="11">
        <v>117092</v>
      </c>
      <c r="G199" s="11">
        <v>98812</v>
      </c>
      <c r="H199" s="11">
        <v>152823</v>
      </c>
      <c r="I199" s="11">
        <v>120151</v>
      </c>
      <c r="J199" s="11">
        <v>75758</v>
      </c>
      <c r="K199" s="11">
        <v>42884</v>
      </c>
      <c r="L199" s="11">
        <v>19729</v>
      </c>
      <c r="M199" s="11">
        <v>43829</v>
      </c>
      <c r="N199" s="11">
        <v>44759</v>
      </c>
      <c r="O199" s="11">
        <v>45640</v>
      </c>
      <c r="P199" s="37">
        <f>IF(D199*E199*F199*G199*H199*I199*J199*K199*L199*M199*N199*O199&gt;0,SUM(D199:O199),0)</f>
        <v>959431</v>
      </c>
      <c r="Q199" s="10">
        <f t="shared" si="233"/>
        <v>315046</v>
      </c>
      <c r="R199" s="37">
        <f t="shared" si="230"/>
        <v>371786</v>
      </c>
      <c r="S199" s="11">
        <f t="shared" si="232"/>
        <v>138371</v>
      </c>
      <c r="T199" s="37">
        <f t="shared" si="231"/>
        <v>134228</v>
      </c>
    </row>
    <row r="200" spans="1:21" ht="15" customHeight="1" x14ac:dyDescent="0.2">
      <c r="B200" s="132"/>
      <c r="C200" s="72" t="s">
        <v>31</v>
      </c>
      <c r="D200" s="11">
        <v>69728</v>
      </c>
      <c r="E200" s="11">
        <v>122124</v>
      </c>
      <c r="F200" s="11">
        <v>82960</v>
      </c>
      <c r="G200" s="11">
        <v>79250</v>
      </c>
      <c r="H200" s="11">
        <v>149537</v>
      </c>
      <c r="I200" s="11">
        <v>106375</v>
      </c>
      <c r="J200" s="11">
        <v>69560</v>
      </c>
      <c r="K200" s="11">
        <v>35106</v>
      </c>
      <c r="L200" s="11">
        <v>14027</v>
      </c>
      <c r="M200" s="11">
        <v>53429</v>
      </c>
      <c r="N200" s="11">
        <v>40055</v>
      </c>
      <c r="O200" s="11">
        <v>49129</v>
      </c>
      <c r="P200" s="37">
        <f>IF(D200*E200*F200*G200*H200*I200*J200*K200*L200*M200*N200*O200&gt;0,SUM(D200:O200),0)</f>
        <v>871280</v>
      </c>
      <c r="Q200" s="10">
        <f t="shared" si="233"/>
        <v>274812</v>
      </c>
      <c r="R200" s="37">
        <f t="shared" si="230"/>
        <v>335162</v>
      </c>
      <c r="S200" s="11">
        <f t="shared" si="232"/>
        <v>118693</v>
      </c>
      <c r="T200" s="37">
        <f t="shared" si="231"/>
        <v>142613</v>
      </c>
    </row>
    <row r="201" spans="1:21" ht="15" customHeight="1" x14ac:dyDescent="0.2">
      <c r="B201" s="132"/>
      <c r="C201" s="72" t="s">
        <v>34</v>
      </c>
      <c r="D201" s="11">
        <v>127120</v>
      </c>
      <c r="E201" s="11">
        <v>167599</v>
      </c>
      <c r="F201" s="11">
        <v>93286</v>
      </c>
      <c r="G201" s="11">
        <v>78626</v>
      </c>
      <c r="H201" s="11">
        <v>146182</v>
      </c>
      <c r="I201" s="11">
        <v>105958</v>
      </c>
      <c r="J201" s="11">
        <v>60403</v>
      </c>
      <c r="K201" s="11">
        <v>46728</v>
      </c>
      <c r="L201" s="11">
        <v>22530</v>
      </c>
      <c r="M201" s="11">
        <v>49097</v>
      </c>
      <c r="N201" s="11">
        <v>36021</v>
      </c>
      <c r="O201" s="11">
        <v>47569</v>
      </c>
      <c r="P201" s="37">
        <f>IF(D201*E201*F201*G201*H201*I201*J201*K201*L201*M201*N201*O201&gt;0,SUM(D201:O201),0)</f>
        <v>981119</v>
      </c>
      <c r="Q201" s="10">
        <f t="shared" si="233"/>
        <v>388005</v>
      </c>
      <c r="R201" s="37">
        <f t="shared" si="230"/>
        <v>330766</v>
      </c>
      <c r="S201" s="11">
        <f t="shared" si="232"/>
        <v>129661</v>
      </c>
      <c r="T201" s="37">
        <f t="shared" si="231"/>
        <v>132687</v>
      </c>
    </row>
    <row r="202" spans="1:21" ht="15" customHeight="1" x14ac:dyDescent="0.2">
      <c r="B202" s="132"/>
      <c r="C202" s="56" t="s">
        <v>35</v>
      </c>
      <c r="D202" s="38">
        <v>48625</v>
      </c>
      <c r="E202" s="38">
        <v>132017</v>
      </c>
      <c r="F202" s="38">
        <v>68591</v>
      </c>
      <c r="G202" s="38">
        <v>86263</v>
      </c>
      <c r="H202" s="38">
        <v>118414</v>
      </c>
      <c r="I202" s="38">
        <v>114674</v>
      </c>
      <c r="J202" s="38">
        <v>72941</v>
      </c>
      <c r="K202" s="38">
        <v>23325</v>
      </c>
      <c r="L202" s="38">
        <v>16760</v>
      </c>
      <c r="M202" s="38">
        <v>32715</v>
      </c>
      <c r="N202" s="38">
        <v>32303</v>
      </c>
      <c r="O202" s="38">
        <v>44396</v>
      </c>
      <c r="P202" s="37">
        <f>IF(D202*E202*F202*G202*H202*I202*J202*K202*L202*M202*N202*O202&gt;0,SUM(D202:O202),0)</f>
        <v>791024</v>
      </c>
      <c r="Q202" s="10">
        <f t="shared" si="233"/>
        <v>249233</v>
      </c>
      <c r="R202" s="37">
        <f t="shared" si="230"/>
        <v>319351</v>
      </c>
      <c r="S202" s="11">
        <f t="shared" si="232"/>
        <v>113026</v>
      </c>
      <c r="T202" s="37">
        <f t="shared" si="231"/>
        <v>109414</v>
      </c>
    </row>
    <row r="203" spans="1:21" ht="15" customHeight="1" x14ac:dyDescent="0.2">
      <c r="B203" s="132"/>
      <c r="C203" s="72" t="s">
        <v>36</v>
      </c>
      <c r="D203" s="38">
        <v>57997</v>
      </c>
      <c r="E203" s="38">
        <v>116137</v>
      </c>
      <c r="F203" s="38">
        <v>72752</v>
      </c>
      <c r="G203" s="38">
        <v>66829</v>
      </c>
      <c r="H203" s="38">
        <v>140834</v>
      </c>
      <c r="I203" s="38">
        <v>101573</v>
      </c>
      <c r="J203" s="38">
        <v>65549</v>
      </c>
      <c r="K203" s="38">
        <v>24520</v>
      </c>
      <c r="L203" s="38">
        <v>19093</v>
      </c>
      <c r="M203" s="38">
        <v>32577</v>
      </c>
      <c r="N203" s="38">
        <v>29426</v>
      </c>
      <c r="O203" s="38">
        <v>85760</v>
      </c>
      <c r="P203" s="37">
        <f t="shared" ref="P203:P204" si="234">IF(D203*E203*F203*G203*H203*I203*J203*K203*L203*M203*N203*O203&gt;0,SUM(D203:O203),0)</f>
        <v>813047</v>
      </c>
      <c r="Q203" s="10">
        <f t="shared" si="233"/>
        <v>246886</v>
      </c>
      <c r="R203" s="37">
        <f t="shared" si="230"/>
        <v>309236</v>
      </c>
      <c r="S203" s="11">
        <f t="shared" si="232"/>
        <v>109162</v>
      </c>
      <c r="T203" s="37">
        <f t="shared" si="231"/>
        <v>147763</v>
      </c>
    </row>
    <row r="204" spans="1:21" ht="15" customHeight="1" x14ac:dyDescent="0.2">
      <c r="B204" s="132"/>
      <c r="C204" s="72" t="s">
        <v>37</v>
      </c>
      <c r="D204" s="38">
        <v>115292</v>
      </c>
      <c r="E204" s="38">
        <v>121537</v>
      </c>
      <c r="F204" s="38">
        <v>104696</v>
      </c>
      <c r="G204" s="38">
        <v>89590</v>
      </c>
      <c r="H204" s="38">
        <v>141008</v>
      </c>
      <c r="I204" s="38">
        <v>102136</v>
      </c>
      <c r="J204" s="38">
        <v>80921</v>
      </c>
      <c r="K204" s="38">
        <v>48033</v>
      </c>
      <c r="L204" s="38">
        <v>27570</v>
      </c>
      <c r="M204" s="38">
        <v>45497</v>
      </c>
      <c r="N204" s="38">
        <v>38495</v>
      </c>
      <c r="O204" s="38">
        <v>94910</v>
      </c>
      <c r="P204" s="37">
        <f t="shared" si="234"/>
        <v>1009685</v>
      </c>
      <c r="Q204" s="10">
        <f t="shared" si="233"/>
        <v>341525</v>
      </c>
      <c r="R204" s="37">
        <f t="shared" si="230"/>
        <v>332734</v>
      </c>
      <c r="S204" s="11">
        <f t="shared" si="232"/>
        <v>156524</v>
      </c>
      <c r="T204" s="37">
        <f t="shared" si="231"/>
        <v>178902</v>
      </c>
      <c r="U204" s="8"/>
    </row>
    <row r="205" spans="1:21" s="8" customFormat="1" ht="15" customHeight="1" x14ac:dyDescent="0.2">
      <c r="A205" s="59"/>
      <c r="B205" s="132"/>
      <c r="C205" s="56" t="s">
        <v>38</v>
      </c>
      <c r="D205" s="38">
        <v>146897</v>
      </c>
      <c r="E205" s="38">
        <v>164498</v>
      </c>
      <c r="F205" s="38">
        <v>104713</v>
      </c>
      <c r="G205" s="38">
        <v>98059</v>
      </c>
      <c r="H205" s="38">
        <v>124374</v>
      </c>
      <c r="I205" s="38">
        <v>133083</v>
      </c>
      <c r="J205" s="38">
        <v>95382</v>
      </c>
      <c r="K205" s="38">
        <v>48165</v>
      </c>
      <c r="L205" s="38">
        <v>26647</v>
      </c>
      <c r="M205" s="38">
        <v>48225</v>
      </c>
      <c r="N205" s="38">
        <v>31238</v>
      </c>
      <c r="O205" s="87">
        <v>0</v>
      </c>
      <c r="P205" s="37">
        <f>SUM(D205:O205)</f>
        <v>1021281</v>
      </c>
      <c r="Q205" s="10">
        <f t="shared" si="233"/>
        <v>416108</v>
      </c>
      <c r="R205" s="37">
        <f t="shared" si="230"/>
        <v>355516</v>
      </c>
      <c r="S205" s="11">
        <f t="shared" si="232"/>
        <v>170194</v>
      </c>
      <c r="T205" s="37">
        <f>SUM(M205:O205)</f>
        <v>79463</v>
      </c>
    </row>
    <row r="206" spans="1:21" s="8" customFormat="1" ht="15" customHeight="1" x14ac:dyDescent="0.2">
      <c r="A206" s="59"/>
      <c r="B206" s="132"/>
      <c r="C206" s="56" t="s">
        <v>39</v>
      </c>
      <c r="D206" s="38">
        <v>11081</v>
      </c>
      <c r="E206" s="87">
        <v>0</v>
      </c>
      <c r="F206" s="38">
        <v>51888</v>
      </c>
      <c r="G206" s="38">
        <v>81937</v>
      </c>
      <c r="H206" s="38">
        <v>76221</v>
      </c>
      <c r="I206" s="38">
        <v>87561</v>
      </c>
      <c r="J206" s="38">
        <v>67731</v>
      </c>
      <c r="K206" s="38">
        <v>28928</v>
      </c>
      <c r="L206" s="38">
        <v>11591</v>
      </c>
      <c r="M206" s="38">
        <v>19997</v>
      </c>
      <c r="N206" s="38">
        <v>24412</v>
      </c>
      <c r="O206" s="74">
        <v>45249</v>
      </c>
      <c r="P206" s="37">
        <f>SUM(D206:O206)</f>
        <v>506596</v>
      </c>
      <c r="Q206" s="10">
        <f t="shared" si="233"/>
        <v>62969</v>
      </c>
      <c r="R206" s="37">
        <f t="shared" si="230"/>
        <v>245719</v>
      </c>
      <c r="S206" s="11">
        <f t="shared" si="232"/>
        <v>108250</v>
      </c>
      <c r="T206" s="37">
        <f t="shared" ref="T206:T210" si="235">SUM(M206:O206)</f>
        <v>89658</v>
      </c>
    </row>
    <row r="207" spans="1:21" s="8" customFormat="1" ht="15" customHeight="1" x14ac:dyDescent="0.25">
      <c r="A207" s="60"/>
      <c r="B207" s="132"/>
      <c r="C207" s="56" t="s">
        <v>42</v>
      </c>
      <c r="D207" s="38">
        <v>36762</v>
      </c>
      <c r="E207" s="11">
        <v>10150</v>
      </c>
      <c r="F207" s="87">
        <v>0</v>
      </c>
      <c r="G207" s="38">
        <v>36704</v>
      </c>
      <c r="H207" s="38">
        <v>51276</v>
      </c>
      <c r="I207" s="87">
        <v>0</v>
      </c>
      <c r="J207" s="38">
        <v>75414</v>
      </c>
      <c r="K207" s="38">
        <v>52269</v>
      </c>
      <c r="L207" s="38">
        <v>24104</v>
      </c>
      <c r="M207" s="38">
        <v>24477</v>
      </c>
      <c r="N207" s="38">
        <v>18536</v>
      </c>
      <c r="O207" s="74">
        <v>39502</v>
      </c>
      <c r="P207" s="37">
        <f>SUM(D207:O207)</f>
        <v>369194</v>
      </c>
      <c r="Q207" s="10">
        <f t="shared" si="233"/>
        <v>46912</v>
      </c>
      <c r="R207" s="37">
        <f>SUM(G207:I207)</f>
        <v>87980</v>
      </c>
      <c r="S207" s="11">
        <f t="shared" si="232"/>
        <v>151787</v>
      </c>
      <c r="T207" s="37">
        <f t="shared" si="235"/>
        <v>82515</v>
      </c>
    </row>
    <row r="208" spans="1:21" s="8" customFormat="1" ht="15" customHeight="1" x14ac:dyDescent="0.25">
      <c r="A208" s="60"/>
      <c r="B208" s="132"/>
      <c r="C208" s="56" t="s">
        <v>88</v>
      </c>
      <c r="D208" s="38">
        <v>69302</v>
      </c>
      <c r="E208" s="11">
        <v>81839</v>
      </c>
      <c r="F208" s="11">
        <v>65079</v>
      </c>
      <c r="G208" s="11">
        <v>67392</v>
      </c>
      <c r="H208" s="11">
        <v>86998</v>
      </c>
      <c r="I208" s="11">
        <v>85929</v>
      </c>
      <c r="J208" s="11">
        <v>75551</v>
      </c>
      <c r="K208" s="38">
        <v>38593</v>
      </c>
      <c r="L208" s="38">
        <v>26900</v>
      </c>
      <c r="M208" s="38">
        <v>38555</v>
      </c>
      <c r="N208" s="38">
        <v>36508</v>
      </c>
      <c r="O208" s="74">
        <v>64798</v>
      </c>
      <c r="P208" s="37">
        <f>SUM(D208:O208)</f>
        <v>737444</v>
      </c>
      <c r="Q208" s="10">
        <f t="shared" si="233"/>
        <v>216220</v>
      </c>
      <c r="R208" s="37">
        <f t="shared" ref="R208:R211" si="236">SUM(G208:I208)</f>
        <v>240319</v>
      </c>
      <c r="S208" s="11">
        <f t="shared" si="232"/>
        <v>141044</v>
      </c>
      <c r="T208" s="37">
        <f t="shared" si="235"/>
        <v>139861</v>
      </c>
    </row>
    <row r="209" spans="1:21" s="8" customFormat="1" ht="15" customHeight="1" x14ac:dyDescent="0.25">
      <c r="A209" s="60"/>
      <c r="B209" s="132"/>
      <c r="C209" s="56" t="s">
        <v>92</v>
      </c>
      <c r="D209" s="38">
        <v>57293</v>
      </c>
      <c r="E209" s="38">
        <v>97249</v>
      </c>
      <c r="F209" s="38">
        <v>71756</v>
      </c>
      <c r="G209" s="38">
        <v>64517</v>
      </c>
      <c r="H209" s="38">
        <v>72566</v>
      </c>
      <c r="I209" s="38">
        <v>131129</v>
      </c>
      <c r="J209" s="38">
        <v>135272</v>
      </c>
      <c r="K209" s="38">
        <v>63640</v>
      </c>
      <c r="L209" s="38">
        <v>32658</v>
      </c>
      <c r="M209" s="38">
        <v>42327</v>
      </c>
      <c r="N209" s="38">
        <v>40155</v>
      </c>
      <c r="O209" s="38">
        <v>57048</v>
      </c>
      <c r="P209" s="38">
        <f>IF(D209*E209*F209*G209*H209*I209*J209*K209*L209*M209*N209*O209&gt;0,SUM(D209:O209),0)</f>
        <v>865610</v>
      </c>
      <c r="Q209" s="10">
        <f t="shared" si="233"/>
        <v>226298</v>
      </c>
      <c r="R209" s="37">
        <f t="shared" si="236"/>
        <v>268212</v>
      </c>
      <c r="S209" s="11">
        <f t="shared" si="232"/>
        <v>231570</v>
      </c>
      <c r="T209" s="37">
        <f t="shared" si="235"/>
        <v>139530</v>
      </c>
      <c r="U209" s="1"/>
    </row>
    <row r="210" spans="1:21" s="8" customFormat="1" ht="15" customHeight="1" x14ac:dyDescent="0.25">
      <c r="A210" s="60"/>
      <c r="B210" s="132"/>
      <c r="C210" s="56" t="s">
        <v>93</v>
      </c>
      <c r="D210" s="38">
        <v>80838</v>
      </c>
      <c r="E210" s="38">
        <v>95809</v>
      </c>
      <c r="F210" s="38">
        <v>88339</v>
      </c>
      <c r="G210" s="38">
        <v>71306</v>
      </c>
      <c r="H210" s="38">
        <v>91615</v>
      </c>
      <c r="I210" s="38">
        <v>110985</v>
      </c>
      <c r="J210" s="38">
        <v>81014</v>
      </c>
      <c r="K210" s="38">
        <v>39066</v>
      </c>
      <c r="L210" s="38">
        <v>29106</v>
      </c>
      <c r="M210" s="38">
        <v>45878</v>
      </c>
      <c r="N210" s="38">
        <v>36399</v>
      </c>
      <c r="O210" s="38">
        <v>45881</v>
      </c>
      <c r="P210" s="38">
        <f>IF(D210*E210*F210*G210*H210*I210*J210*K210*L210*M210*N210*O210&gt;0,SUM(D210:O210),0)</f>
        <v>816236</v>
      </c>
      <c r="Q210" s="10">
        <f t="shared" si="233"/>
        <v>264986</v>
      </c>
      <c r="R210" s="37">
        <f t="shared" si="236"/>
        <v>273906</v>
      </c>
      <c r="S210" s="11">
        <f t="shared" si="232"/>
        <v>149186</v>
      </c>
      <c r="T210" s="37">
        <f t="shared" si="235"/>
        <v>128158</v>
      </c>
      <c r="U210" s="1"/>
    </row>
    <row r="211" spans="1:21" s="8" customFormat="1" ht="15" customHeight="1" x14ac:dyDescent="0.25">
      <c r="A211" s="60"/>
      <c r="B211" s="132"/>
      <c r="C211" s="76" t="s">
        <v>97</v>
      </c>
      <c r="D211" s="38">
        <v>54405</v>
      </c>
      <c r="E211" s="38">
        <v>85928</v>
      </c>
      <c r="F211" s="38">
        <v>76140</v>
      </c>
      <c r="G211" s="38">
        <v>59248</v>
      </c>
      <c r="H211" s="38">
        <v>81712</v>
      </c>
      <c r="I211" s="38">
        <v>92807</v>
      </c>
      <c r="J211" s="38"/>
      <c r="K211" s="38"/>
      <c r="L211" s="38"/>
      <c r="M211" s="38"/>
      <c r="N211" s="38"/>
      <c r="O211" s="38"/>
      <c r="P211" s="38"/>
      <c r="Q211" s="10">
        <f t="shared" si="233"/>
        <v>216473</v>
      </c>
      <c r="R211" s="37">
        <f t="shared" si="236"/>
        <v>233767</v>
      </c>
      <c r="S211" s="37">
        <f>IF(J211*K211*L211&gt;0,SUM(J211:L211),0)</f>
        <v>0</v>
      </c>
      <c r="T211" s="37">
        <f>IF(M211*N211*O211&gt;0,SUM(M211:O211),0)</f>
        <v>0</v>
      </c>
      <c r="U211" s="1"/>
    </row>
    <row r="212" spans="1:21" ht="15" customHeight="1" x14ac:dyDescent="0.25">
      <c r="A212" s="60"/>
      <c r="B212" s="132"/>
      <c r="C212" s="72" t="str">
        <f>C23</f>
        <v>R7/R6</v>
      </c>
      <c r="D212" s="12">
        <f>IF(D211&gt;0,D211/D210," ")</f>
        <v>0.67301269205076819</v>
      </c>
      <c r="E212" s="12">
        <f t="shared" ref="E212:T212" si="237">IF(E211&gt;0,E211/E210," ")</f>
        <v>0.89686772641401125</v>
      </c>
      <c r="F212" s="12">
        <f t="shared" si="237"/>
        <v>0.86190697200556943</v>
      </c>
      <c r="G212" s="12">
        <f t="shared" si="237"/>
        <v>0.83089782066025297</v>
      </c>
      <c r="H212" s="12">
        <f t="shared" si="237"/>
        <v>0.89190634721388418</v>
      </c>
      <c r="I212" s="12">
        <f t="shared" si="237"/>
        <v>0.8362121007343335</v>
      </c>
      <c r="J212" s="12" t="str">
        <f t="shared" si="237"/>
        <v xml:space="preserve"> </v>
      </c>
      <c r="K212" s="12" t="str">
        <f t="shared" si="237"/>
        <v xml:space="preserve"> </v>
      </c>
      <c r="L212" s="12" t="str">
        <f t="shared" si="237"/>
        <v xml:space="preserve"> </v>
      </c>
      <c r="M212" s="12" t="str">
        <f t="shared" si="237"/>
        <v xml:space="preserve"> </v>
      </c>
      <c r="N212" s="12" t="str">
        <f t="shared" si="237"/>
        <v xml:space="preserve"> </v>
      </c>
      <c r="O212" s="12" t="str">
        <f t="shared" si="237"/>
        <v xml:space="preserve"> </v>
      </c>
      <c r="P212" s="12" t="str">
        <f t="shared" si="237"/>
        <v xml:space="preserve"> </v>
      </c>
      <c r="Q212" s="12">
        <f t="shared" si="237"/>
        <v>0.81692240344772926</v>
      </c>
      <c r="R212" s="12">
        <f t="shared" si="237"/>
        <v>0.85345702540287549</v>
      </c>
      <c r="S212" s="12" t="str">
        <f t="shared" si="237"/>
        <v xml:space="preserve"> </v>
      </c>
      <c r="T212" s="12" t="str">
        <f t="shared" si="237"/>
        <v xml:space="preserve"> </v>
      </c>
    </row>
    <row r="213" spans="1:21" ht="15" customHeight="1" x14ac:dyDescent="0.2">
      <c r="B213" s="99"/>
      <c r="O213" s="49"/>
    </row>
    <row r="214" spans="1:21" ht="15" customHeight="1" x14ac:dyDescent="0.2">
      <c r="B214" s="132" t="s">
        <v>57</v>
      </c>
      <c r="C214" s="72" t="s">
        <v>0</v>
      </c>
      <c r="D214" s="72" t="s">
        <v>1</v>
      </c>
      <c r="E214" s="72" t="s">
        <v>2</v>
      </c>
      <c r="F214" s="72" t="s">
        <v>3</v>
      </c>
      <c r="G214" s="72" t="s">
        <v>4</v>
      </c>
      <c r="H214" s="72" t="s">
        <v>5</v>
      </c>
      <c r="I214" s="72" t="s">
        <v>6</v>
      </c>
      <c r="J214" s="72" t="s">
        <v>7</v>
      </c>
      <c r="K214" s="72" t="s">
        <v>8</v>
      </c>
      <c r="L214" s="72" t="s">
        <v>9</v>
      </c>
      <c r="M214" s="72" t="s">
        <v>10</v>
      </c>
      <c r="N214" s="72" t="s">
        <v>11</v>
      </c>
      <c r="O214" s="72" t="s">
        <v>12</v>
      </c>
      <c r="P214" s="72" t="s">
        <v>21</v>
      </c>
      <c r="Q214" s="72" t="s">
        <v>22</v>
      </c>
      <c r="R214" s="72" t="s">
        <v>23</v>
      </c>
      <c r="S214" s="72" t="s">
        <v>24</v>
      </c>
      <c r="T214" s="72" t="s">
        <v>25</v>
      </c>
    </row>
    <row r="215" spans="1:21" ht="15" customHeight="1" x14ac:dyDescent="0.2">
      <c r="B215" s="132"/>
      <c r="C215" s="72" t="s">
        <v>27</v>
      </c>
      <c r="D215" s="13">
        <v>3069</v>
      </c>
      <c r="E215" s="13">
        <v>4481</v>
      </c>
      <c r="F215" s="13">
        <v>5290</v>
      </c>
      <c r="G215" s="13">
        <v>6682</v>
      </c>
      <c r="H215" s="13">
        <v>7029</v>
      </c>
      <c r="I215" s="13">
        <v>5821</v>
      </c>
      <c r="J215" s="13">
        <v>4778</v>
      </c>
      <c r="K215" s="13">
        <v>4152</v>
      </c>
      <c r="L215" s="13">
        <v>4943</v>
      </c>
      <c r="M215" s="13">
        <v>3400</v>
      </c>
      <c r="N215" s="13">
        <v>4861</v>
      </c>
      <c r="O215" s="13">
        <v>3861</v>
      </c>
      <c r="P215" s="10">
        <f>SUM(D215:O215)</f>
        <v>58367</v>
      </c>
      <c r="Q215" s="10">
        <f>SUM(D215:F215)</f>
        <v>12840</v>
      </c>
      <c r="R215" s="10">
        <f>SUM(G215:I215)</f>
        <v>19532</v>
      </c>
      <c r="S215" s="10">
        <f>SUM(J215:L215)</f>
        <v>13873</v>
      </c>
      <c r="T215" s="10">
        <f>SUM(M215:O215)</f>
        <v>12122</v>
      </c>
    </row>
    <row r="216" spans="1:21" ht="15" customHeight="1" x14ac:dyDescent="0.2">
      <c r="B216" s="132"/>
      <c r="C216" s="72" t="s">
        <v>13</v>
      </c>
      <c r="D216" s="13">
        <v>2614</v>
      </c>
      <c r="E216" s="13">
        <v>4598</v>
      </c>
      <c r="F216" s="13">
        <v>4296</v>
      </c>
      <c r="G216" s="13">
        <v>5253</v>
      </c>
      <c r="H216" s="13">
        <v>5467</v>
      </c>
      <c r="I216" s="13">
        <v>5160</v>
      </c>
      <c r="J216" s="13">
        <v>4148</v>
      </c>
      <c r="K216" s="13">
        <v>4324</v>
      </c>
      <c r="L216" s="13">
        <v>5143</v>
      </c>
      <c r="M216" s="13">
        <v>2842</v>
      </c>
      <c r="N216" s="13">
        <v>5440</v>
      </c>
      <c r="O216" s="13">
        <v>3159</v>
      </c>
      <c r="P216" s="10">
        <f>SUM(D216:O216)</f>
        <v>52444</v>
      </c>
      <c r="Q216" s="10">
        <f t="shared" ref="Q216:Q232" si="238">SUM(D216:F216)</f>
        <v>11508</v>
      </c>
      <c r="R216" s="10">
        <f t="shared" ref="R216:R232" si="239">SUM(G216:I216)</f>
        <v>15880</v>
      </c>
      <c r="S216" s="10">
        <f t="shared" ref="S216:S231" si="240">SUM(J216:L216)</f>
        <v>13615</v>
      </c>
      <c r="T216" s="10">
        <f t="shared" ref="T216:T231" si="241">SUM(M216:O216)</f>
        <v>11441</v>
      </c>
    </row>
    <row r="217" spans="1:21" ht="15" customHeight="1" x14ac:dyDescent="0.2">
      <c r="B217" s="132"/>
      <c r="C217" s="72" t="s">
        <v>26</v>
      </c>
      <c r="D217" s="11">
        <v>2206</v>
      </c>
      <c r="E217" s="11">
        <v>3665</v>
      </c>
      <c r="F217" s="11">
        <v>4360</v>
      </c>
      <c r="G217" s="11">
        <v>5394</v>
      </c>
      <c r="H217" s="11">
        <v>6383</v>
      </c>
      <c r="I217" s="11">
        <v>5291</v>
      </c>
      <c r="J217" s="11">
        <v>3976</v>
      </c>
      <c r="K217" s="11">
        <v>3604</v>
      </c>
      <c r="L217" s="11">
        <v>4948</v>
      </c>
      <c r="M217" s="11">
        <v>3372</v>
      </c>
      <c r="N217" s="11">
        <v>5654</v>
      </c>
      <c r="O217" s="11">
        <v>2961</v>
      </c>
      <c r="P217" s="10">
        <f>SUM(D217:O217)</f>
        <v>51814</v>
      </c>
      <c r="Q217" s="10">
        <f t="shared" si="238"/>
        <v>10231</v>
      </c>
      <c r="R217" s="10">
        <f t="shared" si="239"/>
        <v>17068</v>
      </c>
      <c r="S217" s="10">
        <f t="shared" si="240"/>
        <v>12528</v>
      </c>
      <c r="T217" s="10">
        <f t="shared" si="241"/>
        <v>11987</v>
      </c>
    </row>
    <row r="218" spans="1:21" ht="15" customHeight="1" x14ac:dyDescent="0.2">
      <c r="B218" s="132"/>
      <c r="C218" s="72" t="s">
        <v>28</v>
      </c>
      <c r="D218" s="11">
        <v>1872</v>
      </c>
      <c r="E218" s="11">
        <v>3362</v>
      </c>
      <c r="F218" s="11">
        <v>3847</v>
      </c>
      <c r="G218" s="11">
        <v>4690</v>
      </c>
      <c r="H218" s="11">
        <v>5925</v>
      </c>
      <c r="I218" s="11">
        <v>4530</v>
      </c>
      <c r="J218" s="11">
        <v>3359</v>
      </c>
      <c r="K218" s="11">
        <v>2733</v>
      </c>
      <c r="L218" s="11">
        <v>3336</v>
      </c>
      <c r="M218" s="11">
        <v>2642</v>
      </c>
      <c r="N218" s="11">
        <v>5319</v>
      </c>
      <c r="O218" s="11">
        <v>3509</v>
      </c>
      <c r="P218" s="10">
        <f>SUM(D218:O218)</f>
        <v>45124</v>
      </c>
      <c r="Q218" s="10">
        <f t="shared" si="238"/>
        <v>9081</v>
      </c>
      <c r="R218" s="10">
        <f t="shared" si="239"/>
        <v>15145</v>
      </c>
      <c r="S218" s="10">
        <f t="shared" si="240"/>
        <v>9428</v>
      </c>
      <c r="T218" s="10">
        <f t="shared" si="241"/>
        <v>11470</v>
      </c>
    </row>
    <row r="219" spans="1:21" ht="15" customHeight="1" x14ac:dyDescent="0.2">
      <c r="B219" s="132"/>
      <c r="C219" s="72" t="s">
        <v>29</v>
      </c>
      <c r="D219" s="11">
        <v>2602</v>
      </c>
      <c r="E219" s="11">
        <v>3829</v>
      </c>
      <c r="F219" s="11">
        <v>4295</v>
      </c>
      <c r="G219" s="11">
        <v>4844</v>
      </c>
      <c r="H219" s="11">
        <v>5895</v>
      </c>
      <c r="I219" s="11">
        <v>5033</v>
      </c>
      <c r="J219" s="11">
        <v>4013</v>
      </c>
      <c r="K219" s="11">
        <v>3435</v>
      </c>
      <c r="L219" s="11">
        <v>4182</v>
      </c>
      <c r="M219" s="11">
        <v>2730</v>
      </c>
      <c r="N219" s="11">
        <v>4732</v>
      </c>
      <c r="O219" s="11">
        <v>3426</v>
      </c>
      <c r="P219" s="37">
        <f>IF(D219*E219*F219*G219*H219*I219*J219*K219*L219*M219*N219*O219&gt;0,SUM(D219:O219),0)</f>
        <v>49016</v>
      </c>
      <c r="Q219" s="10">
        <f t="shared" si="238"/>
        <v>10726</v>
      </c>
      <c r="R219" s="10">
        <f t="shared" si="239"/>
        <v>15772</v>
      </c>
      <c r="S219" s="10">
        <f t="shared" si="240"/>
        <v>11630</v>
      </c>
      <c r="T219" s="10">
        <f t="shared" si="241"/>
        <v>10888</v>
      </c>
    </row>
    <row r="220" spans="1:21" ht="15" customHeight="1" x14ac:dyDescent="0.2">
      <c r="B220" s="132"/>
      <c r="C220" s="72" t="s">
        <v>30</v>
      </c>
      <c r="D220" s="11">
        <v>2548</v>
      </c>
      <c r="E220" s="11">
        <v>4088</v>
      </c>
      <c r="F220" s="11">
        <v>4396</v>
      </c>
      <c r="G220" s="11">
        <v>5325</v>
      </c>
      <c r="H220" s="11">
        <v>5642</v>
      </c>
      <c r="I220" s="11">
        <v>4156</v>
      </c>
      <c r="J220" s="11">
        <v>3700</v>
      </c>
      <c r="K220" s="11">
        <v>2968</v>
      </c>
      <c r="L220" s="11">
        <v>3604</v>
      </c>
      <c r="M220" s="11">
        <v>2805</v>
      </c>
      <c r="N220" s="11">
        <v>4646</v>
      </c>
      <c r="O220" s="11">
        <v>3316</v>
      </c>
      <c r="P220" s="37">
        <f>IF(D220*E220*F220*G220*H220*I220*J220*K220*L220*M220*N220*O220&gt;0,SUM(D220:O220),0)</f>
        <v>47194</v>
      </c>
      <c r="Q220" s="10">
        <f t="shared" si="238"/>
        <v>11032</v>
      </c>
      <c r="R220" s="10">
        <f t="shared" si="239"/>
        <v>15123</v>
      </c>
      <c r="S220" s="10">
        <f t="shared" si="240"/>
        <v>10272</v>
      </c>
      <c r="T220" s="10">
        <f t="shared" si="241"/>
        <v>10767</v>
      </c>
    </row>
    <row r="221" spans="1:21" ht="15" customHeight="1" x14ac:dyDescent="0.2">
      <c r="B221" s="132"/>
      <c r="C221" s="72" t="s">
        <v>31</v>
      </c>
      <c r="D221" s="11">
        <v>2506</v>
      </c>
      <c r="E221" s="11">
        <v>3826</v>
      </c>
      <c r="F221" s="11">
        <v>4324</v>
      </c>
      <c r="G221" s="11">
        <v>5096</v>
      </c>
      <c r="H221" s="11">
        <v>4597</v>
      </c>
      <c r="I221" s="11">
        <v>4148</v>
      </c>
      <c r="J221" s="11">
        <v>3912</v>
      </c>
      <c r="K221" s="11">
        <v>3257</v>
      </c>
      <c r="L221" s="65">
        <v>4316</v>
      </c>
      <c r="M221" s="11">
        <v>2773</v>
      </c>
      <c r="N221" s="11">
        <v>5319</v>
      </c>
      <c r="O221" s="11">
        <v>3184</v>
      </c>
      <c r="P221" s="37">
        <f>IF(D221*E221*F221*G221*H221*I221*J221*K221*L221*M221*N221*O221&gt;0,SUM(D221:O221),0)</f>
        <v>47258</v>
      </c>
      <c r="Q221" s="10">
        <f t="shared" si="238"/>
        <v>10656</v>
      </c>
      <c r="R221" s="10">
        <f t="shared" si="239"/>
        <v>13841</v>
      </c>
      <c r="S221" s="10">
        <f t="shared" si="240"/>
        <v>11485</v>
      </c>
      <c r="T221" s="10">
        <f t="shared" si="241"/>
        <v>11276</v>
      </c>
    </row>
    <row r="222" spans="1:21" ht="15" customHeight="1" x14ac:dyDescent="0.2">
      <c r="B222" s="132"/>
      <c r="C222" s="72" t="s">
        <v>34</v>
      </c>
      <c r="D222" s="11">
        <v>2790</v>
      </c>
      <c r="E222" s="11">
        <v>4388</v>
      </c>
      <c r="F222" s="11">
        <v>4659</v>
      </c>
      <c r="G222" s="11">
        <v>5932</v>
      </c>
      <c r="H222" s="11">
        <v>5703</v>
      </c>
      <c r="I222" s="11">
        <v>4629</v>
      </c>
      <c r="J222" s="11">
        <v>4343</v>
      </c>
      <c r="K222" s="11">
        <v>5062</v>
      </c>
      <c r="L222" s="11">
        <v>9783</v>
      </c>
      <c r="M222" s="11">
        <v>8285</v>
      </c>
      <c r="N222" s="11">
        <v>6261</v>
      </c>
      <c r="O222" s="11">
        <v>3617</v>
      </c>
      <c r="P222" s="37">
        <f>IF(D222*E222*F222*G222*H222*I222*J222*K222*L222*M222*N222*O222&gt;0,SUM(D222:O222),0)</f>
        <v>65452</v>
      </c>
      <c r="Q222" s="10">
        <f t="shared" si="238"/>
        <v>11837</v>
      </c>
      <c r="R222" s="10">
        <f t="shared" si="239"/>
        <v>16264</v>
      </c>
      <c r="S222" s="10">
        <f t="shared" si="240"/>
        <v>19188</v>
      </c>
      <c r="T222" s="10">
        <f t="shared" si="241"/>
        <v>18163</v>
      </c>
    </row>
    <row r="223" spans="1:21" ht="15" customHeight="1" x14ac:dyDescent="0.2">
      <c r="B223" s="132"/>
      <c r="C223" s="56" t="s">
        <v>35</v>
      </c>
      <c r="D223" s="38">
        <v>9485</v>
      </c>
      <c r="E223" s="38">
        <v>15257</v>
      </c>
      <c r="F223" s="38">
        <v>14219</v>
      </c>
      <c r="G223" s="38">
        <v>16605</v>
      </c>
      <c r="H223" s="38">
        <v>18874</v>
      </c>
      <c r="I223" s="38">
        <v>16544</v>
      </c>
      <c r="J223" s="38">
        <v>15838</v>
      </c>
      <c r="K223" s="38">
        <v>14621</v>
      </c>
      <c r="L223" s="38">
        <v>16637</v>
      </c>
      <c r="M223" s="38">
        <v>17951</v>
      </c>
      <c r="N223" s="38">
        <v>25146</v>
      </c>
      <c r="O223" s="38">
        <v>18112</v>
      </c>
      <c r="P223" s="37">
        <f>IF(D223*E223*F223*G223*H223*I223*J223*K223*L223*M223*N223*O223&gt;0,SUM(D223:O223),0)</f>
        <v>199289</v>
      </c>
      <c r="Q223" s="10">
        <f t="shared" si="238"/>
        <v>38961</v>
      </c>
      <c r="R223" s="10">
        <f t="shared" si="239"/>
        <v>52023</v>
      </c>
      <c r="S223" s="10">
        <f t="shared" si="240"/>
        <v>47096</v>
      </c>
      <c r="T223" s="10">
        <f t="shared" si="241"/>
        <v>61209</v>
      </c>
    </row>
    <row r="224" spans="1:21" ht="15" customHeight="1" x14ac:dyDescent="0.2">
      <c r="B224" s="132"/>
      <c r="C224" s="72" t="s">
        <v>36</v>
      </c>
      <c r="D224" s="38">
        <v>14422</v>
      </c>
      <c r="E224" s="38">
        <v>18802</v>
      </c>
      <c r="F224" s="38">
        <v>14802</v>
      </c>
      <c r="G224" s="38">
        <v>16718</v>
      </c>
      <c r="H224" s="38">
        <v>17214</v>
      </c>
      <c r="I224" s="38">
        <v>15632</v>
      </c>
      <c r="J224" s="38">
        <v>7196</v>
      </c>
      <c r="K224" s="38">
        <v>6970</v>
      </c>
      <c r="L224" s="38">
        <v>9674</v>
      </c>
      <c r="M224" s="38">
        <v>8150</v>
      </c>
      <c r="N224" s="38">
        <v>9755</v>
      </c>
      <c r="O224" s="38">
        <v>7043</v>
      </c>
      <c r="P224" s="37">
        <f t="shared" ref="P224:P227" si="242">IF(D224*E224*F224*G224*H224*I224*J224*K224*L224*M224*N224*O224&gt;0,SUM(D224:O224),0)</f>
        <v>146378</v>
      </c>
      <c r="Q224" s="10">
        <f t="shared" si="238"/>
        <v>48026</v>
      </c>
      <c r="R224" s="10">
        <f t="shared" si="239"/>
        <v>49564</v>
      </c>
      <c r="S224" s="10">
        <f t="shared" si="240"/>
        <v>23840</v>
      </c>
      <c r="T224" s="10">
        <f t="shared" si="241"/>
        <v>24948</v>
      </c>
    </row>
    <row r="225" spans="2:20" ht="15" customHeight="1" x14ac:dyDescent="0.2">
      <c r="B225" s="132"/>
      <c r="C225" s="72" t="s">
        <v>37</v>
      </c>
      <c r="D225" s="38">
        <v>6990</v>
      </c>
      <c r="E225" s="38">
        <v>14716</v>
      </c>
      <c r="F225" s="38">
        <v>15518</v>
      </c>
      <c r="G225" s="38">
        <v>16671</v>
      </c>
      <c r="H225" s="38">
        <v>17563</v>
      </c>
      <c r="I225" s="38">
        <v>9417</v>
      </c>
      <c r="J225" s="38">
        <v>6388</v>
      </c>
      <c r="K225" s="38">
        <v>6747</v>
      </c>
      <c r="L225" s="38">
        <v>10419</v>
      </c>
      <c r="M225" s="38">
        <v>9309</v>
      </c>
      <c r="N225" s="38">
        <v>10538</v>
      </c>
      <c r="O225" s="69">
        <v>7279</v>
      </c>
      <c r="P225" s="37">
        <f t="shared" si="242"/>
        <v>131555</v>
      </c>
      <c r="Q225" s="10">
        <f t="shared" si="238"/>
        <v>37224</v>
      </c>
      <c r="R225" s="10">
        <f t="shared" si="239"/>
        <v>43651</v>
      </c>
      <c r="S225" s="10">
        <f t="shared" si="240"/>
        <v>23554</v>
      </c>
      <c r="T225" s="10">
        <f t="shared" si="241"/>
        <v>27126</v>
      </c>
    </row>
    <row r="226" spans="2:20" ht="15" customHeight="1" x14ac:dyDescent="0.2">
      <c r="B226" s="132"/>
      <c r="C226" s="56" t="s">
        <v>38</v>
      </c>
      <c r="D226" s="38">
        <v>7278</v>
      </c>
      <c r="E226" s="38">
        <v>15819</v>
      </c>
      <c r="F226" s="38">
        <v>16336</v>
      </c>
      <c r="G226" s="38">
        <v>17080</v>
      </c>
      <c r="H226" s="38">
        <v>17026</v>
      </c>
      <c r="I226" s="38">
        <v>14115</v>
      </c>
      <c r="J226" s="38">
        <v>6909</v>
      </c>
      <c r="K226" s="38">
        <v>7907</v>
      </c>
      <c r="L226" s="38">
        <v>8586</v>
      </c>
      <c r="M226" s="38">
        <v>7167</v>
      </c>
      <c r="N226" s="38">
        <v>6661</v>
      </c>
      <c r="O226" s="38">
        <v>1115</v>
      </c>
      <c r="P226" s="37">
        <f t="shared" ref="P226:P228" si="243">IF(D226*E226*F226*G226*H226*I226*J226*K226*L226*M226*N226*O226&gt;0,SUM(D226:O226),0)</f>
        <v>125999</v>
      </c>
      <c r="Q226" s="10">
        <f t="shared" si="238"/>
        <v>39433</v>
      </c>
      <c r="R226" s="10">
        <f t="shared" si="239"/>
        <v>48221</v>
      </c>
      <c r="S226" s="10">
        <f t="shared" si="240"/>
        <v>23402</v>
      </c>
      <c r="T226" s="10">
        <f t="shared" si="241"/>
        <v>14943</v>
      </c>
    </row>
    <row r="227" spans="2:20" ht="15" customHeight="1" x14ac:dyDescent="0.2">
      <c r="B227" s="132"/>
      <c r="C227" s="56" t="s">
        <v>39</v>
      </c>
      <c r="D227" s="38">
        <v>342</v>
      </c>
      <c r="E227" s="38">
        <v>112</v>
      </c>
      <c r="F227" s="38">
        <v>1448</v>
      </c>
      <c r="G227" s="38">
        <v>2604</v>
      </c>
      <c r="H227" s="38">
        <v>4087</v>
      </c>
      <c r="I227" s="38">
        <v>4977</v>
      </c>
      <c r="J227" s="38">
        <v>3424</v>
      </c>
      <c r="K227" s="38">
        <v>2809</v>
      </c>
      <c r="L227" s="38">
        <v>1397</v>
      </c>
      <c r="M227" s="38">
        <v>938</v>
      </c>
      <c r="N227" s="38">
        <v>896</v>
      </c>
      <c r="O227" s="38">
        <v>1522</v>
      </c>
      <c r="P227" s="37">
        <f t="shared" si="242"/>
        <v>24556</v>
      </c>
      <c r="Q227" s="10">
        <f t="shared" si="238"/>
        <v>1902</v>
      </c>
      <c r="R227" s="10">
        <f t="shared" si="239"/>
        <v>11668</v>
      </c>
      <c r="S227" s="10">
        <f t="shared" si="240"/>
        <v>7630</v>
      </c>
      <c r="T227" s="10">
        <f t="shared" si="241"/>
        <v>3356</v>
      </c>
    </row>
    <row r="228" spans="2:20" ht="15" customHeight="1" x14ac:dyDescent="0.2">
      <c r="B228" s="132"/>
      <c r="C228" s="56" t="s">
        <v>42</v>
      </c>
      <c r="D228" s="38">
        <v>1173</v>
      </c>
      <c r="E228" s="38">
        <v>2121</v>
      </c>
      <c r="F228" s="38">
        <v>2200</v>
      </c>
      <c r="G228" s="38">
        <v>5158</v>
      </c>
      <c r="H228" s="38">
        <v>5209</v>
      </c>
      <c r="I228" s="38">
        <v>3907</v>
      </c>
      <c r="J228" s="38">
        <v>2635</v>
      </c>
      <c r="K228" s="38">
        <v>3049</v>
      </c>
      <c r="L228" s="38">
        <v>3184</v>
      </c>
      <c r="M228" s="38">
        <v>2277</v>
      </c>
      <c r="N228" s="38">
        <v>1619</v>
      </c>
      <c r="O228" s="38">
        <v>2506</v>
      </c>
      <c r="P228" s="37">
        <f t="shared" si="243"/>
        <v>35038</v>
      </c>
      <c r="Q228" s="10">
        <f t="shared" si="238"/>
        <v>5494</v>
      </c>
      <c r="R228" s="10">
        <f t="shared" si="239"/>
        <v>14274</v>
      </c>
      <c r="S228" s="10">
        <f t="shared" si="240"/>
        <v>8868</v>
      </c>
      <c r="T228" s="10">
        <f t="shared" si="241"/>
        <v>6402</v>
      </c>
    </row>
    <row r="229" spans="2:20" ht="15" customHeight="1" x14ac:dyDescent="0.2">
      <c r="B229" s="132"/>
      <c r="C229" s="56" t="s">
        <v>88</v>
      </c>
      <c r="D229" s="38">
        <v>3089</v>
      </c>
      <c r="E229" s="38">
        <v>7760</v>
      </c>
      <c r="F229" s="38">
        <v>9460</v>
      </c>
      <c r="G229" s="38">
        <v>9995</v>
      </c>
      <c r="H229" s="38">
        <v>11511</v>
      </c>
      <c r="I229" s="38">
        <v>9612</v>
      </c>
      <c r="J229" s="38">
        <v>5403</v>
      </c>
      <c r="K229" s="38">
        <v>5554</v>
      </c>
      <c r="L229" s="38">
        <v>6855</v>
      </c>
      <c r="M229" s="38">
        <v>5666</v>
      </c>
      <c r="N229" s="38">
        <v>7014</v>
      </c>
      <c r="O229" s="38">
        <v>5073</v>
      </c>
      <c r="P229" s="37">
        <f t="shared" ref="P229:P230" si="244">IF(D229*E229*F229*G229*H229*I229*J229*K229*L229*M229*N229*O229&gt;0,SUM(D229:O229),0)</f>
        <v>86992</v>
      </c>
      <c r="Q229" s="10">
        <f t="shared" si="238"/>
        <v>20309</v>
      </c>
      <c r="R229" s="10">
        <f t="shared" si="239"/>
        <v>31118</v>
      </c>
      <c r="S229" s="10">
        <f t="shared" si="240"/>
        <v>17812</v>
      </c>
      <c r="T229" s="10">
        <f t="shared" si="241"/>
        <v>17753</v>
      </c>
    </row>
    <row r="230" spans="2:20" ht="15" customHeight="1" x14ac:dyDescent="0.2">
      <c r="B230" s="132"/>
      <c r="C230" s="56" t="s">
        <v>92</v>
      </c>
      <c r="D230" s="38">
        <v>5207</v>
      </c>
      <c r="E230" s="38">
        <v>13577</v>
      </c>
      <c r="F230" s="38">
        <v>14020</v>
      </c>
      <c r="G230" s="38">
        <v>14860</v>
      </c>
      <c r="H230" s="38">
        <v>15579</v>
      </c>
      <c r="I230" s="38">
        <v>12882</v>
      </c>
      <c r="J230" s="38">
        <v>6370</v>
      </c>
      <c r="K230" s="38">
        <v>5536</v>
      </c>
      <c r="L230" s="38">
        <v>7240</v>
      </c>
      <c r="M230" s="38">
        <v>5603</v>
      </c>
      <c r="N230" s="38">
        <v>7114</v>
      </c>
      <c r="O230" s="38">
        <v>4791</v>
      </c>
      <c r="P230" s="38">
        <f t="shared" si="244"/>
        <v>112779</v>
      </c>
      <c r="Q230" s="10">
        <f t="shared" si="238"/>
        <v>32804</v>
      </c>
      <c r="R230" s="10">
        <f t="shared" si="239"/>
        <v>43321</v>
      </c>
      <c r="S230" s="10">
        <f t="shared" si="240"/>
        <v>19146</v>
      </c>
      <c r="T230" s="10">
        <f t="shared" si="241"/>
        <v>17508</v>
      </c>
    </row>
    <row r="231" spans="2:20" ht="15" customHeight="1" x14ac:dyDescent="0.2">
      <c r="B231" s="132"/>
      <c r="C231" s="56" t="s">
        <v>93</v>
      </c>
      <c r="D231" s="38">
        <v>4392</v>
      </c>
      <c r="E231" s="38">
        <v>5104</v>
      </c>
      <c r="F231" s="38">
        <v>5917</v>
      </c>
      <c r="G231" s="38">
        <v>6430</v>
      </c>
      <c r="H231" s="38">
        <v>6283</v>
      </c>
      <c r="I231" s="38">
        <v>72037</v>
      </c>
      <c r="J231" s="38">
        <v>50937</v>
      </c>
      <c r="K231" s="38">
        <v>29917</v>
      </c>
      <c r="L231" s="38">
        <v>21865</v>
      </c>
      <c r="M231" s="38">
        <v>25402</v>
      </c>
      <c r="N231" s="38">
        <v>23051</v>
      </c>
      <c r="O231" s="38">
        <v>28451</v>
      </c>
      <c r="P231" s="38">
        <f t="shared" ref="P231" si="245">IF(D231*E231*F231*G231*H231*I231*J231*K231*L231*M231*N231*O231&gt;0,SUM(D231:O231),0)</f>
        <v>279786</v>
      </c>
      <c r="Q231" s="10">
        <f t="shared" si="238"/>
        <v>15413</v>
      </c>
      <c r="R231" s="10">
        <f t="shared" si="239"/>
        <v>84750</v>
      </c>
      <c r="S231" s="10">
        <f t="shared" si="240"/>
        <v>102719</v>
      </c>
      <c r="T231" s="10">
        <f t="shared" si="241"/>
        <v>76904</v>
      </c>
    </row>
    <row r="232" spans="2:20" ht="15" customHeight="1" x14ac:dyDescent="0.2">
      <c r="B232" s="132"/>
      <c r="C232" s="76" t="s">
        <v>97</v>
      </c>
      <c r="D232" s="38">
        <v>4735</v>
      </c>
      <c r="E232" s="38">
        <v>5625</v>
      </c>
      <c r="F232" s="38">
        <v>5943</v>
      </c>
      <c r="G232" s="38">
        <v>6337</v>
      </c>
      <c r="H232" s="38">
        <v>5987</v>
      </c>
      <c r="I232" s="38">
        <v>5916</v>
      </c>
      <c r="J232" s="38"/>
      <c r="K232" s="38"/>
      <c r="L232" s="38"/>
      <c r="M232" s="38"/>
      <c r="N232" s="38"/>
      <c r="O232" s="38"/>
      <c r="P232" s="38"/>
      <c r="Q232" s="10">
        <f t="shared" si="238"/>
        <v>16303</v>
      </c>
      <c r="R232" s="10">
        <f t="shared" si="239"/>
        <v>18240</v>
      </c>
      <c r="S232" s="10"/>
      <c r="T232" s="10"/>
    </row>
    <row r="233" spans="2:20" ht="15" customHeight="1" x14ac:dyDescent="0.2">
      <c r="B233" s="132"/>
      <c r="C233" s="72" t="str">
        <f>C23</f>
        <v>R7/R6</v>
      </c>
      <c r="D233" s="12">
        <f>IF(D232&gt;0,D232/D231," ")</f>
        <v>1.0780965391621129</v>
      </c>
      <c r="E233" s="12">
        <f t="shared" ref="E233:T233" si="246">IF(E232&gt;0,E232/E231," ")</f>
        <v>1.1020768025078369</v>
      </c>
      <c r="F233" s="12">
        <f t="shared" si="246"/>
        <v>1.0043941186412033</v>
      </c>
      <c r="G233" s="12">
        <f t="shared" si="246"/>
        <v>0.98553654743390362</v>
      </c>
      <c r="H233" s="12">
        <f t="shared" si="246"/>
        <v>0.95288874741365592</v>
      </c>
      <c r="I233" s="12">
        <f t="shared" si="246"/>
        <v>8.2124463817205048E-2</v>
      </c>
      <c r="J233" s="12" t="str">
        <f t="shared" si="246"/>
        <v xml:space="preserve"> </v>
      </c>
      <c r="K233" s="12" t="str">
        <f t="shared" si="246"/>
        <v xml:space="preserve"> </v>
      </c>
      <c r="L233" s="12" t="str">
        <f t="shared" si="246"/>
        <v xml:space="preserve"> </v>
      </c>
      <c r="M233" s="12" t="str">
        <f t="shared" si="246"/>
        <v xml:space="preserve"> </v>
      </c>
      <c r="N233" s="12" t="str">
        <f t="shared" si="246"/>
        <v xml:space="preserve"> </v>
      </c>
      <c r="O233" s="12" t="str">
        <f t="shared" si="246"/>
        <v xml:space="preserve"> </v>
      </c>
      <c r="P233" s="12" t="str">
        <f t="shared" si="246"/>
        <v xml:space="preserve"> </v>
      </c>
      <c r="Q233" s="12">
        <f t="shared" si="246"/>
        <v>1.0577434633101928</v>
      </c>
      <c r="R233" s="12">
        <f t="shared" si="246"/>
        <v>0.21522123893805309</v>
      </c>
      <c r="S233" s="12" t="str">
        <f t="shared" si="246"/>
        <v xml:space="preserve"> </v>
      </c>
      <c r="T233" s="12" t="str">
        <f t="shared" si="246"/>
        <v xml:space="preserve"> </v>
      </c>
    </row>
    <row r="234" spans="2:20" ht="15" customHeight="1" x14ac:dyDescent="0.2"/>
    <row r="235" spans="2:20" ht="15" customHeight="1" x14ac:dyDescent="0.2">
      <c r="B235" s="139" t="s">
        <v>95</v>
      </c>
      <c r="C235" s="123" t="s">
        <v>0</v>
      </c>
      <c r="D235" s="123" t="s">
        <v>1</v>
      </c>
      <c r="E235" s="123" t="s">
        <v>2</v>
      </c>
      <c r="F235" s="123" t="s">
        <v>3</v>
      </c>
      <c r="G235" s="123" t="s">
        <v>4</v>
      </c>
      <c r="H235" s="123" t="s">
        <v>5</v>
      </c>
      <c r="I235" s="123" t="s">
        <v>6</v>
      </c>
      <c r="J235" s="123" t="s">
        <v>7</v>
      </c>
      <c r="K235" s="123" t="s">
        <v>8</v>
      </c>
      <c r="L235" s="123" t="s">
        <v>9</v>
      </c>
      <c r="M235" s="123" t="s">
        <v>10</v>
      </c>
      <c r="N235" s="123" t="s">
        <v>11</v>
      </c>
      <c r="O235" s="123" t="s">
        <v>12</v>
      </c>
      <c r="P235" s="123" t="s">
        <v>21</v>
      </c>
      <c r="Q235" s="123" t="s">
        <v>22</v>
      </c>
      <c r="R235" s="123" t="s">
        <v>23</v>
      </c>
      <c r="S235" s="123" t="s">
        <v>24</v>
      </c>
      <c r="T235" s="123" t="s">
        <v>25</v>
      </c>
    </row>
    <row r="236" spans="2:20" ht="15" customHeight="1" x14ac:dyDescent="0.2">
      <c r="B236" s="139"/>
      <c r="C236" s="123" t="s">
        <v>27</v>
      </c>
      <c r="D236" s="124">
        <v>3803</v>
      </c>
      <c r="E236" s="124">
        <v>6925</v>
      </c>
      <c r="F236" s="124">
        <v>5859</v>
      </c>
      <c r="G236" s="124">
        <v>9599</v>
      </c>
      <c r="H236" s="124">
        <v>10724</v>
      </c>
      <c r="I236" s="124">
        <v>7680</v>
      </c>
      <c r="J236" s="124">
        <v>5759</v>
      </c>
      <c r="K236" s="124">
        <v>6071</v>
      </c>
      <c r="L236" s="124">
        <v>4499</v>
      </c>
      <c r="M236" s="124">
        <v>2699</v>
      </c>
      <c r="N236" s="124">
        <v>8745</v>
      </c>
      <c r="O236" s="124">
        <v>4928</v>
      </c>
      <c r="P236" s="125">
        <f>SUM(D236:O236)</f>
        <v>77291</v>
      </c>
      <c r="Q236" s="125">
        <f>SUM(D236:F236)</f>
        <v>16587</v>
      </c>
      <c r="R236" s="125">
        <f>SUM(G236:I236)</f>
        <v>28003</v>
      </c>
      <c r="S236" s="125">
        <f>SUM(J236:L236)</f>
        <v>16329</v>
      </c>
      <c r="T236" s="125">
        <f>SUM(M236:O236)</f>
        <v>16372</v>
      </c>
    </row>
    <row r="237" spans="2:20" ht="15" customHeight="1" x14ac:dyDescent="0.2">
      <c r="B237" s="139"/>
      <c r="C237" s="123" t="s">
        <v>13</v>
      </c>
      <c r="D237" s="124">
        <v>3254</v>
      </c>
      <c r="E237" s="124">
        <v>6642</v>
      </c>
      <c r="F237" s="124">
        <v>6045</v>
      </c>
      <c r="G237" s="124">
        <v>9250</v>
      </c>
      <c r="H237" s="124">
        <v>9711</v>
      </c>
      <c r="I237" s="124">
        <v>7968</v>
      </c>
      <c r="J237" s="124">
        <v>5605</v>
      </c>
      <c r="K237" s="124">
        <v>5769</v>
      </c>
      <c r="L237" s="124">
        <v>5554</v>
      </c>
      <c r="M237" s="124">
        <v>2558</v>
      </c>
      <c r="N237" s="124">
        <v>9645</v>
      </c>
      <c r="O237" s="124">
        <v>4194</v>
      </c>
      <c r="P237" s="125">
        <f>SUM(D237:O237)</f>
        <v>76195</v>
      </c>
      <c r="Q237" s="125">
        <f>SUM(D237:F237)</f>
        <v>15941</v>
      </c>
      <c r="R237" s="125">
        <f>SUM(G237:I237)</f>
        <v>26929</v>
      </c>
      <c r="S237" s="125">
        <f>SUM(J237:L237)</f>
        <v>16928</v>
      </c>
      <c r="T237" s="125">
        <f>SUM(M237:O237)</f>
        <v>16397</v>
      </c>
    </row>
    <row r="238" spans="2:20" ht="15" customHeight="1" x14ac:dyDescent="0.2">
      <c r="B238" s="139"/>
      <c r="C238" s="123" t="s">
        <v>26</v>
      </c>
      <c r="D238" s="126">
        <v>2813</v>
      </c>
      <c r="E238" s="126">
        <v>6937</v>
      </c>
      <c r="F238" s="126">
        <v>5734</v>
      </c>
      <c r="G238" s="126">
        <v>9526</v>
      </c>
      <c r="H238" s="126">
        <v>9482</v>
      </c>
      <c r="I238" s="126">
        <v>8676</v>
      </c>
      <c r="J238" s="126">
        <v>5506</v>
      </c>
      <c r="K238" s="126">
        <v>5663</v>
      </c>
      <c r="L238" s="126">
        <v>5471</v>
      </c>
      <c r="M238" s="126">
        <v>2402</v>
      </c>
      <c r="N238" s="126">
        <v>10105</v>
      </c>
      <c r="O238" s="126">
        <v>3446</v>
      </c>
      <c r="P238" s="125">
        <f>SUM(D238:O238)</f>
        <v>75761</v>
      </c>
      <c r="Q238" s="125">
        <f>SUM(D238:F238)</f>
        <v>15484</v>
      </c>
      <c r="R238" s="125">
        <f>SUM(G238:I238)</f>
        <v>27684</v>
      </c>
      <c r="S238" s="125">
        <f>SUM(J238:L238)</f>
        <v>16640</v>
      </c>
      <c r="T238" s="125">
        <f>SUM(M238:O238)</f>
        <v>15953</v>
      </c>
    </row>
    <row r="239" spans="2:20" ht="15" customHeight="1" x14ac:dyDescent="0.2">
      <c r="B239" s="139"/>
      <c r="C239" s="123" t="s">
        <v>28</v>
      </c>
      <c r="D239" s="126">
        <v>2921</v>
      </c>
      <c r="E239" s="126">
        <v>7380</v>
      </c>
      <c r="F239" s="126">
        <v>7694</v>
      </c>
      <c r="G239" s="126">
        <v>11401</v>
      </c>
      <c r="H239" s="126">
        <v>12698</v>
      </c>
      <c r="I239" s="126">
        <v>9995</v>
      </c>
      <c r="J239" s="126">
        <v>4700</v>
      </c>
      <c r="K239" s="126">
        <v>5732</v>
      </c>
      <c r="L239" s="126">
        <v>5870</v>
      </c>
      <c r="M239" s="126">
        <v>2219</v>
      </c>
      <c r="N239" s="126">
        <v>8798</v>
      </c>
      <c r="O239" s="126">
        <v>3903</v>
      </c>
      <c r="P239" s="125">
        <f>SUM(D239:O239)</f>
        <v>83311</v>
      </c>
      <c r="Q239" s="125">
        <f>SUM(D239:F239)</f>
        <v>17995</v>
      </c>
      <c r="R239" s="125">
        <f>SUM(G239:I239)</f>
        <v>34094</v>
      </c>
      <c r="S239" s="125">
        <f>SUM(J239:L239)</f>
        <v>16302</v>
      </c>
      <c r="T239" s="125">
        <f>SUM(M239:O239)</f>
        <v>14920</v>
      </c>
    </row>
    <row r="240" spans="2:20" ht="15" customHeight="1" x14ac:dyDescent="0.2">
      <c r="B240" s="139"/>
      <c r="C240" s="123" t="s">
        <v>29</v>
      </c>
      <c r="D240" s="126">
        <v>4681</v>
      </c>
      <c r="E240" s="126">
        <v>9880</v>
      </c>
      <c r="F240" s="126">
        <v>9140</v>
      </c>
      <c r="G240" s="126">
        <v>13179</v>
      </c>
      <c r="H240" s="126">
        <v>12166</v>
      </c>
      <c r="I240" s="126">
        <v>9638</v>
      </c>
      <c r="J240" s="126">
        <v>6951</v>
      </c>
      <c r="K240" s="126">
        <v>5566</v>
      </c>
      <c r="L240" s="126">
        <v>5880</v>
      </c>
      <c r="M240" s="126">
        <v>2524</v>
      </c>
      <c r="N240" s="126">
        <v>7780</v>
      </c>
      <c r="O240" s="126">
        <v>3190</v>
      </c>
      <c r="P240" s="127">
        <f>IF(D240*E240*F240*G240*H240*I240*J240*K240*L240*M240*N240*O240&gt;0,SUM(D240:O240),0)</f>
        <v>90575</v>
      </c>
      <c r="Q240" s="127">
        <f>IF(D240*E240*F240&gt;0,SUM(D240:F240),0)</f>
        <v>23701</v>
      </c>
      <c r="R240" s="127">
        <f>IF(G240*H240*I240&gt;0,SUM(G240:I240),0)</f>
        <v>34983</v>
      </c>
      <c r="S240" s="127">
        <f>IF(J240*K240*L240&gt;0,SUM(J240:L240),0)</f>
        <v>18397</v>
      </c>
      <c r="T240" s="127">
        <f>IF(M240*N240*O240&gt;0,SUM(M240:O240),0)</f>
        <v>13494</v>
      </c>
    </row>
    <row r="241" spans="2:20" ht="15" customHeight="1" x14ac:dyDescent="0.2">
      <c r="B241" s="139"/>
      <c r="C241" s="123" t="s">
        <v>30</v>
      </c>
      <c r="D241" s="126">
        <v>4410</v>
      </c>
      <c r="E241" s="126">
        <v>8647</v>
      </c>
      <c r="F241" s="126">
        <v>7965</v>
      </c>
      <c r="G241" s="126">
        <v>12581</v>
      </c>
      <c r="H241" s="126">
        <v>11165</v>
      </c>
      <c r="I241" s="126">
        <v>8698</v>
      </c>
      <c r="J241" s="126">
        <v>6742</v>
      </c>
      <c r="K241" s="126">
        <v>5685</v>
      </c>
      <c r="L241" s="126">
        <v>8709</v>
      </c>
      <c r="M241" s="126">
        <v>2926</v>
      </c>
      <c r="N241" s="126">
        <v>7910</v>
      </c>
      <c r="O241" s="126">
        <v>4463</v>
      </c>
      <c r="P241" s="127">
        <f>IF(D241*E241*F241*G241*H241*I241*J241*K241*L241*M241*N241*O241&gt;0,SUM(D241:O241),0)</f>
        <v>89901</v>
      </c>
      <c r="Q241" s="127">
        <f>IF(D241*E241*F241&gt;0,SUM(D241:F241),0)</f>
        <v>21022</v>
      </c>
      <c r="R241" s="127">
        <f>IF(G241*H241*I241&gt;0,SUM(G241:I241),0)</f>
        <v>32444</v>
      </c>
      <c r="S241" s="127">
        <f>IF(J241*K241*L241&gt;0,SUM(J241:L241),0)</f>
        <v>21136</v>
      </c>
      <c r="T241" s="127">
        <f>IF(M241*N241*O241&gt;0,SUM(M241:O241),0)</f>
        <v>15299</v>
      </c>
    </row>
    <row r="242" spans="2:20" ht="15" customHeight="1" x14ac:dyDescent="0.2">
      <c r="B242" s="139"/>
      <c r="C242" s="123" t="s">
        <v>31</v>
      </c>
      <c r="D242" s="126">
        <v>4528</v>
      </c>
      <c r="E242" s="126">
        <v>8865</v>
      </c>
      <c r="F242" s="126">
        <v>9152</v>
      </c>
      <c r="G242" s="126">
        <v>10022</v>
      </c>
      <c r="H242" s="126">
        <v>7701</v>
      </c>
      <c r="I242" s="126">
        <v>5426</v>
      </c>
      <c r="J242" s="126">
        <v>4178</v>
      </c>
      <c r="K242" s="126">
        <v>4711</v>
      </c>
      <c r="L242" s="126">
        <v>7107</v>
      </c>
      <c r="M242" s="126">
        <v>3166</v>
      </c>
      <c r="N242" s="126">
        <v>8604</v>
      </c>
      <c r="O242" s="126">
        <v>5610</v>
      </c>
      <c r="P242" s="127">
        <f>IF(D242*E242*F242*G242*H242*I242*J242*K242*L242*M242*N242*O242&gt;0,SUM(D242:O242),0)</f>
        <v>79070</v>
      </c>
      <c r="Q242" s="127">
        <f>IF(D242*E242*F242&gt;0,SUM(D242:F242),0)</f>
        <v>22545</v>
      </c>
      <c r="R242" s="127">
        <f>IF(G242*H242*I242&gt;0,SUM(G242:I242),0)</f>
        <v>23149</v>
      </c>
      <c r="S242" s="127">
        <f>IF(J242*K242*L242&gt;0,SUM(J242:L242),0)</f>
        <v>15996</v>
      </c>
      <c r="T242" s="127">
        <f>IF(M242*N242*O242&gt;0,SUM(M242:O242),0)</f>
        <v>17380</v>
      </c>
    </row>
    <row r="243" spans="2:20" ht="15" customHeight="1" x14ac:dyDescent="0.2">
      <c r="B243" s="139"/>
      <c r="C243" s="123" t="s">
        <v>34</v>
      </c>
      <c r="D243" s="126">
        <v>5124</v>
      </c>
      <c r="E243" s="126">
        <v>9733</v>
      </c>
      <c r="F243" s="126">
        <v>9253</v>
      </c>
      <c r="G243" s="126">
        <v>13794</v>
      </c>
      <c r="H243" s="126">
        <v>13226</v>
      </c>
      <c r="I243" s="126">
        <v>11387</v>
      </c>
      <c r="J243" s="126">
        <v>7438</v>
      </c>
      <c r="K243" s="126">
        <v>7587</v>
      </c>
      <c r="L243" s="126">
        <v>8150</v>
      </c>
      <c r="M243" s="126">
        <v>6397</v>
      </c>
      <c r="N243" s="126">
        <v>9306</v>
      </c>
      <c r="O243" s="126">
        <v>7364</v>
      </c>
      <c r="P243" s="127">
        <f>IF(D243*E243*F243*G243*H243*I243*J243*K243*L243*M243*N243*O243&gt;0,SUM(D243:O243),0)</f>
        <v>108759</v>
      </c>
      <c r="Q243" s="127">
        <f>IF(D243*E243*F243&gt;0,SUM(D243:F243),0)</f>
        <v>24110</v>
      </c>
      <c r="R243" s="127">
        <f>IF(G243*H243*I243&gt;0,SUM(G243:I243),0)</f>
        <v>38407</v>
      </c>
      <c r="S243" s="127">
        <f>IF(J243*K243*L243&gt;0,SUM(J243:L243),0)</f>
        <v>23175</v>
      </c>
      <c r="T243" s="127">
        <f>IF(M243*N243*O243&gt;0,SUM(M243:O243),0)</f>
        <v>23067</v>
      </c>
    </row>
    <row r="244" spans="2:20" ht="15" customHeight="1" x14ac:dyDescent="0.2">
      <c r="B244" s="139"/>
      <c r="C244" s="128" t="s">
        <v>35</v>
      </c>
      <c r="D244" s="126">
        <v>5643</v>
      </c>
      <c r="E244" s="129">
        <v>10888</v>
      </c>
      <c r="F244" s="129">
        <v>11709</v>
      </c>
      <c r="G244" s="129">
        <v>17410</v>
      </c>
      <c r="H244" s="129">
        <v>17687</v>
      </c>
      <c r="I244" s="129">
        <v>13402</v>
      </c>
      <c r="J244" s="129">
        <v>9116</v>
      </c>
      <c r="K244" s="129">
        <v>7780</v>
      </c>
      <c r="L244" s="129">
        <v>7341</v>
      </c>
      <c r="M244" s="129">
        <v>5969</v>
      </c>
      <c r="N244" s="129">
        <v>10522</v>
      </c>
      <c r="O244" s="129">
        <v>6967</v>
      </c>
      <c r="P244" s="127">
        <f>IF(D244*E244*F244*G244*H244*I244*J244*K244*L244*M244*N244*O244&gt;0,SUM(D244:O244),0)</f>
        <v>124434</v>
      </c>
      <c r="Q244" s="127">
        <f>IF(D244*E244*F244&gt;0,SUM(D244:F244),0)</f>
        <v>28240</v>
      </c>
      <c r="R244" s="127">
        <f>IF(G244*H244*I244&gt;0,SUM(G244:I244),0)</f>
        <v>48499</v>
      </c>
      <c r="S244" s="127">
        <f>IF(J244*K244*L244&gt;0,SUM(J244:L244),0)</f>
        <v>24237</v>
      </c>
      <c r="T244" s="127">
        <f>IF(M244*N244*O244&gt;0,SUM(M244:O244),0)</f>
        <v>23458</v>
      </c>
    </row>
    <row r="245" spans="2:20" ht="15" customHeight="1" x14ac:dyDescent="0.2">
      <c r="B245" s="139"/>
      <c r="C245" s="123" t="s">
        <v>36</v>
      </c>
      <c r="D245" s="126">
        <v>6405</v>
      </c>
      <c r="E245" s="129">
        <v>12861</v>
      </c>
      <c r="F245" s="129">
        <v>11650</v>
      </c>
      <c r="G245" s="129">
        <v>21959</v>
      </c>
      <c r="H245" s="129">
        <v>21027</v>
      </c>
      <c r="I245" s="129">
        <v>13908</v>
      </c>
      <c r="J245" s="129">
        <v>10121</v>
      </c>
      <c r="K245" s="129">
        <v>9255</v>
      </c>
      <c r="L245" s="129">
        <v>9440</v>
      </c>
      <c r="M245" s="129">
        <v>7438</v>
      </c>
      <c r="N245" s="129">
        <v>10587</v>
      </c>
      <c r="O245" s="129">
        <v>8486</v>
      </c>
      <c r="P245" s="127">
        <f t="shared" ref="P245:P246" si="247">IF(D245*E245*F245*G245*H245*I245*J245*K245*L245*M245*N245*O245&gt;0,SUM(D245:O245),0)</f>
        <v>143137</v>
      </c>
      <c r="Q245" s="127">
        <f t="shared" ref="Q245:Q246" si="248">IF(D245*E245*F245&gt;0,SUM(D245:F245),0)</f>
        <v>30916</v>
      </c>
      <c r="R245" s="127">
        <f t="shared" ref="R245:R246" si="249">IF(G245*H245*I245&gt;0,SUM(G245:I245),0)</f>
        <v>56894</v>
      </c>
      <c r="S245" s="127">
        <f t="shared" ref="S245:S246" si="250">IF(J245*K245*L245&gt;0,SUM(J245:L245),0)</f>
        <v>28816</v>
      </c>
      <c r="T245" s="127">
        <f t="shared" ref="T245:T246" si="251">IF(M245*N245*O245&gt;0,SUM(M245:O245),0)</f>
        <v>26511</v>
      </c>
    </row>
    <row r="246" spans="2:20" ht="15" customHeight="1" x14ac:dyDescent="0.2">
      <c r="B246" s="139"/>
      <c r="C246" s="123" t="s">
        <v>37</v>
      </c>
      <c r="D246" s="126">
        <v>8555</v>
      </c>
      <c r="E246" s="129">
        <v>12726</v>
      </c>
      <c r="F246" s="129">
        <v>13832</v>
      </c>
      <c r="G246" s="129">
        <v>20412</v>
      </c>
      <c r="H246" s="129">
        <v>18678</v>
      </c>
      <c r="I246" s="129">
        <v>9209</v>
      </c>
      <c r="J246" s="129">
        <v>9949</v>
      </c>
      <c r="K246" s="129">
        <v>10574</v>
      </c>
      <c r="L246" s="129">
        <v>10768</v>
      </c>
      <c r="M246" s="129">
        <v>8200</v>
      </c>
      <c r="N246" s="129">
        <v>9530</v>
      </c>
      <c r="O246" s="126">
        <v>9655</v>
      </c>
      <c r="P246" s="127">
        <f t="shared" si="247"/>
        <v>142088</v>
      </c>
      <c r="Q246" s="127">
        <f t="shared" si="248"/>
        <v>35113</v>
      </c>
      <c r="R246" s="127">
        <f t="shared" si="249"/>
        <v>48299</v>
      </c>
      <c r="S246" s="127">
        <f t="shared" si="250"/>
        <v>31291</v>
      </c>
      <c r="T246" s="127">
        <f t="shared" si="251"/>
        <v>27385</v>
      </c>
    </row>
    <row r="247" spans="2:20" ht="15" customHeight="1" x14ac:dyDescent="0.2">
      <c r="B247" s="139"/>
      <c r="C247" s="128" t="s">
        <v>38</v>
      </c>
      <c r="D247" s="126">
        <v>9276</v>
      </c>
      <c r="E247" s="129">
        <v>15158</v>
      </c>
      <c r="F247" s="129">
        <v>13846</v>
      </c>
      <c r="G247" s="129">
        <v>23478</v>
      </c>
      <c r="H247" s="129">
        <v>22066</v>
      </c>
      <c r="I247" s="129">
        <v>14749</v>
      </c>
      <c r="J247" s="129">
        <v>11454</v>
      </c>
      <c r="K247" s="129">
        <v>10150</v>
      </c>
      <c r="L247" s="129">
        <v>9512</v>
      </c>
      <c r="M247" s="129">
        <v>9154</v>
      </c>
      <c r="N247" s="129">
        <v>8799</v>
      </c>
      <c r="O247" s="129">
        <v>2401</v>
      </c>
      <c r="P247" s="127">
        <f t="shared" ref="P247" si="252">IF(D247*E247*F247*G247*H247*I247*J247*K247*L247*M247*N247*O247&gt;0,SUM(D247:O247),0)</f>
        <v>150043</v>
      </c>
      <c r="Q247" s="127">
        <f t="shared" ref="Q247" si="253">IF(D247*E247*F247&gt;0,SUM(D247:F247),0)</f>
        <v>38280</v>
      </c>
      <c r="R247" s="127">
        <f t="shared" ref="R247" si="254">IF(G247*H247*I247&gt;0,SUM(G247:I247),0)</f>
        <v>60293</v>
      </c>
      <c r="S247" s="127">
        <f t="shared" ref="S247" si="255">IF(J247*K247*L247&gt;0,SUM(J247:L247),0)</f>
        <v>31116</v>
      </c>
      <c r="T247" s="127">
        <f t="shared" ref="T247" si="256">IF(M247*N247*O247&gt;0,SUM(M247:O247),0)</f>
        <v>20354</v>
      </c>
    </row>
    <row r="248" spans="2:20" ht="15" customHeight="1" x14ac:dyDescent="0.2">
      <c r="B248" s="139"/>
      <c r="C248" s="128" t="s">
        <v>41</v>
      </c>
      <c r="D248" s="126">
        <v>593</v>
      </c>
      <c r="E248" s="129">
        <v>228</v>
      </c>
      <c r="F248" s="129">
        <v>1736</v>
      </c>
      <c r="G248" s="129">
        <v>3782</v>
      </c>
      <c r="H248" s="129">
        <v>6914</v>
      </c>
      <c r="I248" s="129">
        <v>9724</v>
      </c>
      <c r="J248" s="129">
        <v>11594</v>
      </c>
      <c r="K248" s="129">
        <v>7121</v>
      </c>
      <c r="L248" s="129">
        <v>2119</v>
      </c>
      <c r="M248" s="129">
        <v>942</v>
      </c>
      <c r="N248" s="129">
        <v>1112</v>
      </c>
      <c r="O248" s="129">
        <v>3398</v>
      </c>
      <c r="P248" s="127">
        <f t="shared" ref="P248:P249" si="257">IF(D248*E248*F248*G248*H248*I248*J248*K248*L248*M248*N248*O248&gt;0,SUM(D248:O248),0)</f>
        <v>49263</v>
      </c>
      <c r="Q248" s="127">
        <f t="shared" ref="Q248" si="258">IF(D248*E248*F248&gt;0,SUM(D248:F248),0)</f>
        <v>2557</v>
      </c>
      <c r="R248" s="127">
        <f t="shared" ref="R248" si="259">IF(G248*H248*I248&gt;0,SUM(G248:I248),0)</f>
        <v>20420</v>
      </c>
      <c r="S248" s="127">
        <f t="shared" ref="S248:S249" si="260">IF(J248*K248*L248&gt;0,SUM(J248:L248),0)</f>
        <v>20834</v>
      </c>
      <c r="T248" s="127">
        <f t="shared" ref="T248:T249" si="261">IF(M248*N248*O248&gt;0,SUM(M248:O248),0)</f>
        <v>5452</v>
      </c>
    </row>
    <row r="249" spans="2:20" ht="15" customHeight="1" x14ac:dyDescent="0.2">
      <c r="B249" s="139"/>
      <c r="C249" s="128" t="s">
        <v>42</v>
      </c>
      <c r="D249" s="126">
        <v>2590</v>
      </c>
      <c r="E249" s="129">
        <v>3545</v>
      </c>
      <c r="F249" s="129">
        <v>2484</v>
      </c>
      <c r="G249" s="129">
        <v>7000</v>
      </c>
      <c r="H249" s="129">
        <v>8029</v>
      </c>
      <c r="I249" s="129">
        <v>4850</v>
      </c>
      <c r="J249" s="129">
        <v>9896</v>
      </c>
      <c r="K249" s="129">
        <v>8646</v>
      </c>
      <c r="L249" s="129">
        <v>7385</v>
      </c>
      <c r="M249" s="129">
        <v>3471</v>
      </c>
      <c r="N249" s="129">
        <v>3160</v>
      </c>
      <c r="O249" s="129">
        <v>6643</v>
      </c>
      <c r="P249" s="127">
        <f t="shared" si="257"/>
        <v>67699</v>
      </c>
      <c r="Q249" s="127">
        <f>IF(D249*E249*F249&gt;0,SUM(D249:F249),0)</f>
        <v>8619</v>
      </c>
      <c r="R249" s="127">
        <f>IF(G249*H249*I249&gt;0,SUM(G249:I249),0)</f>
        <v>19879</v>
      </c>
      <c r="S249" s="127">
        <f t="shared" si="260"/>
        <v>25927</v>
      </c>
      <c r="T249" s="127">
        <f t="shared" si="261"/>
        <v>13274</v>
      </c>
    </row>
    <row r="250" spans="2:20" ht="15" customHeight="1" x14ac:dyDescent="0.2">
      <c r="B250" s="139"/>
      <c r="C250" s="128" t="s">
        <v>88</v>
      </c>
      <c r="D250" s="126">
        <v>6323</v>
      </c>
      <c r="E250" s="129">
        <v>11512</v>
      </c>
      <c r="F250" s="129">
        <v>12132</v>
      </c>
      <c r="G250" s="129">
        <v>16251</v>
      </c>
      <c r="H250" s="129">
        <v>17433</v>
      </c>
      <c r="I250" s="129">
        <v>13978</v>
      </c>
      <c r="J250" s="129">
        <v>11051</v>
      </c>
      <c r="K250" s="129">
        <v>10494</v>
      </c>
      <c r="L250" s="129">
        <v>10612</v>
      </c>
      <c r="M250" s="129">
        <v>6470</v>
      </c>
      <c r="N250" s="129">
        <v>13991</v>
      </c>
      <c r="O250" s="129">
        <v>12023</v>
      </c>
      <c r="P250" s="127">
        <f t="shared" ref="P250:P251" si="262">IF(D250*E250*F250*G250*H250*I250*J250*K250*L250*M250*N250*O250&gt;0,SUM(D250:O250),0)</f>
        <v>142270</v>
      </c>
      <c r="Q250" s="127">
        <f t="shared" ref="Q250:Q251" si="263">IF(D250*E250*F250&gt;0,SUM(D250:F250),0)</f>
        <v>29967</v>
      </c>
      <c r="R250" s="127">
        <f>IF(G250*H250*I250&gt;0,SUM(G250:I250),0)</f>
        <v>47662</v>
      </c>
      <c r="S250" s="127">
        <f>IF(J250*K250*L250&gt;0,SUM(J250:L250),0)</f>
        <v>32157</v>
      </c>
      <c r="T250" s="127">
        <f>IF(M250*N250*O250&gt;0,SUM(M250:O250),0)</f>
        <v>32484</v>
      </c>
    </row>
    <row r="251" spans="2:20" ht="15" customHeight="1" x14ac:dyDescent="0.2">
      <c r="B251" s="139"/>
      <c r="C251" s="128" t="s">
        <v>92</v>
      </c>
      <c r="D251" s="126">
        <v>9383</v>
      </c>
      <c r="E251" s="130">
        <v>14855</v>
      </c>
      <c r="F251" s="130">
        <v>15650</v>
      </c>
      <c r="G251" s="130">
        <v>23845</v>
      </c>
      <c r="H251" s="130">
        <v>20111</v>
      </c>
      <c r="I251" s="130">
        <v>16902</v>
      </c>
      <c r="J251" s="130">
        <v>14162</v>
      </c>
      <c r="K251" s="130">
        <v>12384</v>
      </c>
      <c r="L251" s="130">
        <v>11996</v>
      </c>
      <c r="M251" s="130">
        <v>7587</v>
      </c>
      <c r="N251" s="130">
        <v>14076</v>
      </c>
      <c r="O251" s="130">
        <v>12337</v>
      </c>
      <c r="P251" s="127">
        <f t="shared" si="262"/>
        <v>173288</v>
      </c>
      <c r="Q251" s="127">
        <f t="shared" si="263"/>
        <v>39888</v>
      </c>
      <c r="R251" s="127">
        <f>IF(G251*H251*I251&gt;0,SUM(G251:I251),0)</f>
        <v>60858</v>
      </c>
      <c r="S251" s="127">
        <f>IF(J251*K251*L251&gt;0,SUM(J251:L251),0)</f>
        <v>38542</v>
      </c>
      <c r="T251" s="127">
        <f>IF(M251*N251*O251&gt;0,SUM(M251:O251),0)</f>
        <v>34000</v>
      </c>
    </row>
    <row r="252" spans="2:20" ht="15" customHeight="1" x14ac:dyDescent="0.2">
      <c r="B252" s="139"/>
      <c r="C252" s="128" t="s">
        <v>93</v>
      </c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27">
        <f t="shared" ref="P252" si="264">IF(D252*E252*F252*G252*H252*I252*J252*K252*L252*M252*N252*O252&gt;0,SUM(D252:O252),0)</f>
        <v>0</v>
      </c>
      <c r="Q252" s="127">
        <f t="shared" ref="Q252" si="265">IF(D252*E252*F252&gt;0,SUM(D252:F252),0)</f>
        <v>0</v>
      </c>
      <c r="R252" s="127">
        <f>IF(G252*H252*I252&gt;0,SUM(G252:I252),0)</f>
        <v>0</v>
      </c>
      <c r="S252" s="127">
        <f>IF(J252*K252*L252&gt;0,SUM(J252:L252),0)</f>
        <v>0</v>
      </c>
      <c r="T252" s="127">
        <f>IF(M252*N252*O252&gt;0,SUM(M252:O252),0)</f>
        <v>0</v>
      </c>
    </row>
    <row r="253" spans="2:20" ht="15" customHeight="1" x14ac:dyDescent="0.2">
      <c r="B253" s="139"/>
      <c r="C253" s="128" t="s">
        <v>98</v>
      </c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27"/>
      <c r="Q253" s="127"/>
      <c r="R253" s="127"/>
      <c r="S253" s="127"/>
      <c r="T253" s="127"/>
    </row>
    <row r="254" spans="2:20" ht="15" customHeight="1" x14ac:dyDescent="0.2">
      <c r="B254" s="139"/>
      <c r="C254" s="123" t="str">
        <f>C23</f>
        <v>R7/R6</v>
      </c>
      <c r="D254" s="131" t="str">
        <f>IF(D252&gt;0,D252/D251," ")</f>
        <v xml:space="preserve"> </v>
      </c>
      <c r="E254" s="131" t="str">
        <f t="shared" ref="E254:T254" si="266">IF(E252&gt;0,E252/E251," ")</f>
        <v xml:space="preserve"> </v>
      </c>
      <c r="F254" s="131" t="str">
        <f t="shared" si="266"/>
        <v xml:space="preserve"> </v>
      </c>
      <c r="G254" s="131" t="str">
        <f t="shared" si="266"/>
        <v xml:space="preserve"> </v>
      </c>
      <c r="H254" s="131" t="str">
        <f t="shared" si="266"/>
        <v xml:space="preserve"> </v>
      </c>
      <c r="I254" s="131" t="str">
        <f t="shared" si="266"/>
        <v xml:space="preserve"> </v>
      </c>
      <c r="J254" s="131" t="str">
        <f t="shared" si="266"/>
        <v xml:space="preserve"> </v>
      </c>
      <c r="K254" s="131" t="str">
        <f t="shared" si="266"/>
        <v xml:space="preserve"> </v>
      </c>
      <c r="L254" s="131" t="str">
        <f t="shared" si="266"/>
        <v xml:space="preserve"> </v>
      </c>
      <c r="M254" s="131" t="str">
        <f t="shared" si="266"/>
        <v xml:space="preserve"> </v>
      </c>
      <c r="N254" s="131" t="str">
        <f t="shared" si="266"/>
        <v xml:space="preserve"> </v>
      </c>
      <c r="O254" s="131" t="str">
        <f t="shared" si="266"/>
        <v xml:space="preserve"> </v>
      </c>
      <c r="P254" s="131" t="str">
        <f t="shared" si="266"/>
        <v xml:space="preserve"> </v>
      </c>
      <c r="Q254" s="131" t="str">
        <f t="shared" si="266"/>
        <v xml:space="preserve"> </v>
      </c>
      <c r="R254" s="131" t="str">
        <f t="shared" si="266"/>
        <v xml:space="preserve"> </v>
      </c>
      <c r="S254" s="131" t="str">
        <f t="shared" si="266"/>
        <v xml:space="preserve"> </v>
      </c>
      <c r="T254" s="131" t="str">
        <f t="shared" si="266"/>
        <v xml:space="preserve"> </v>
      </c>
    </row>
    <row r="255" spans="2:20" ht="15" customHeight="1" x14ac:dyDescent="0.2">
      <c r="B255" s="3"/>
      <c r="C255" s="3"/>
      <c r="D255" s="4"/>
      <c r="E255" s="4"/>
      <c r="F255" s="4"/>
      <c r="P255" s="4"/>
    </row>
    <row r="256" spans="2:20" ht="15" customHeight="1" x14ac:dyDescent="0.2">
      <c r="B256" s="132" t="s">
        <v>58</v>
      </c>
      <c r="C256" s="72" t="s">
        <v>0</v>
      </c>
      <c r="D256" s="14" t="s">
        <v>1</v>
      </c>
      <c r="E256" s="14" t="s">
        <v>2</v>
      </c>
      <c r="F256" s="14" t="s">
        <v>3</v>
      </c>
      <c r="G256" s="14" t="s">
        <v>4</v>
      </c>
      <c r="H256" s="14" t="s">
        <v>5</v>
      </c>
      <c r="I256" s="14" t="s">
        <v>6</v>
      </c>
      <c r="J256" s="14" t="s">
        <v>7</v>
      </c>
      <c r="K256" s="14" t="s">
        <v>8</v>
      </c>
      <c r="L256" s="14" t="s">
        <v>9</v>
      </c>
      <c r="M256" s="14" t="s">
        <v>10</v>
      </c>
      <c r="N256" s="14" t="s">
        <v>11</v>
      </c>
      <c r="O256" s="14" t="s">
        <v>12</v>
      </c>
      <c r="P256" s="72" t="s">
        <v>21</v>
      </c>
      <c r="Q256" s="72" t="s">
        <v>22</v>
      </c>
      <c r="R256" s="72" t="s">
        <v>23</v>
      </c>
      <c r="S256" s="72" t="s">
        <v>24</v>
      </c>
      <c r="T256" s="72" t="s">
        <v>25</v>
      </c>
    </row>
    <row r="257" spans="2:20" ht="15" customHeight="1" x14ac:dyDescent="0.2">
      <c r="B257" s="132"/>
      <c r="C257" s="72" t="s">
        <v>27</v>
      </c>
      <c r="D257" s="15">
        <v>5332</v>
      </c>
      <c r="E257" s="15">
        <v>8198</v>
      </c>
      <c r="F257" s="15">
        <v>2866</v>
      </c>
      <c r="G257" s="15">
        <v>6898</v>
      </c>
      <c r="H257" s="15">
        <v>8202</v>
      </c>
      <c r="I257" s="15">
        <v>5254</v>
      </c>
      <c r="J257" s="15">
        <v>3840</v>
      </c>
      <c r="K257" s="15">
        <v>2902</v>
      </c>
      <c r="L257" s="15">
        <v>3332</v>
      </c>
      <c r="M257" s="15">
        <v>2439</v>
      </c>
      <c r="N257" s="15">
        <v>2631</v>
      </c>
      <c r="O257" s="15">
        <v>2748</v>
      </c>
      <c r="P257" s="10">
        <f>SUM(D257:O257)</f>
        <v>54642</v>
      </c>
      <c r="Q257" s="10">
        <f>SUM(D257:F257)</f>
        <v>16396</v>
      </c>
      <c r="R257" s="10">
        <f>SUM(G257:I257)</f>
        <v>20354</v>
      </c>
      <c r="S257" s="10">
        <f>SUM(J257:L257)</f>
        <v>10074</v>
      </c>
      <c r="T257" s="10">
        <f>SUM(M257:O257)</f>
        <v>7818</v>
      </c>
    </row>
    <row r="258" spans="2:20" ht="15" customHeight="1" x14ac:dyDescent="0.2">
      <c r="B258" s="132"/>
      <c r="C258" s="72" t="s">
        <v>13</v>
      </c>
      <c r="D258" s="15">
        <v>2956</v>
      </c>
      <c r="E258" s="15">
        <v>4234</v>
      </c>
      <c r="F258" s="15">
        <v>3777</v>
      </c>
      <c r="G258" s="15">
        <v>6010</v>
      </c>
      <c r="H258" s="15">
        <v>8201</v>
      </c>
      <c r="I258" s="15">
        <v>6692</v>
      </c>
      <c r="J258" s="15">
        <v>4608</v>
      </c>
      <c r="K258" s="15">
        <v>4529</v>
      </c>
      <c r="L258" s="15">
        <v>4390</v>
      </c>
      <c r="M258" s="15">
        <v>2805</v>
      </c>
      <c r="N258" s="15">
        <v>4706</v>
      </c>
      <c r="O258" s="15">
        <v>2972</v>
      </c>
      <c r="P258" s="10">
        <f>SUM(D258:O258)</f>
        <v>55880</v>
      </c>
      <c r="Q258" s="10">
        <f t="shared" ref="Q258:Q273" si="267">SUM(D258:F258)</f>
        <v>10967</v>
      </c>
      <c r="R258" s="10">
        <f t="shared" ref="R258:R273" si="268">SUM(G258:I258)</f>
        <v>20903</v>
      </c>
      <c r="S258" s="10">
        <f t="shared" ref="S258:S273" si="269">SUM(J258:L258)</f>
        <v>13527</v>
      </c>
      <c r="T258" s="10">
        <f t="shared" ref="T258:T273" si="270">SUM(M258:O258)</f>
        <v>10483</v>
      </c>
    </row>
    <row r="259" spans="2:20" ht="15" customHeight="1" x14ac:dyDescent="0.2">
      <c r="B259" s="132"/>
      <c r="C259" s="72" t="s">
        <v>26</v>
      </c>
      <c r="D259" s="16">
        <v>2380</v>
      </c>
      <c r="E259" s="16">
        <v>5002</v>
      </c>
      <c r="F259" s="16">
        <v>5187</v>
      </c>
      <c r="G259" s="16">
        <v>6463</v>
      </c>
      <c r="H259" s="16">
        <v>6292</v>
      </c>
      <c r="I259" s="16">
        <v>3313</v>
      </c>
      <c r="J259" s="16">
        <v>3017</v>
      </c>
      <c r="K259" s="16">
        <v>3258</v>
      </c>
      <c r="L259" s="16">
        <v>3334</v>
      </c>
      <c r="M259" s="16">
        <v>2505</v>
      </c>
      <c r="N259" s="16">
        <v>4641</v>
      </c>
      <c r="O259" s="16">
        <v>2084</v>
      </c>
      <c r="P259" s="10">
        <f>SUM(D259:O259)</f>
        <v>47476</v>
      </c>
      <c r="Q259" s="10">
        <f t="shared" si="267"/>
        <v>12569</v>
      </c>
      <c r="R259" s="10">
        <f t="shared" si="268"/>
        <v>16068</v>
      </c>
      <c r="S259" s="10">
        <f t="shared" si="269"/>
        <v>9609</v>
      </c>
      <c r="T259" s="10">
        <f t="shared" si="270"/>
        <v>9230</v>
      </c>
    </row>
    <row r="260" spans="2:20" ht="15" customHeight="1" x14ac:dyDescent="0.2">
      <c r="B260" s="132"/>
      <c r="C260" s="72" t="s">
        <v>28</v>
      </c>
      <c r="D260" s="11">
        <v>1543</v>
      </c>
      <c r="E260" s="11">
        <v>3905</v>
      </c>
      <c r="F260" s="11">
        <v>4934</v>
      </c>
      <c r="G260" s="11">
        <v>7548</v>
      </c>
      <c r="H260" s="11">
        <v>10602</v>
      </c>
      <c r="I260" s="11">
        <v>5967</v>
      </c>
      <c r="J260" s="11">
        <v>5132</v>
      </c>
      <c r="K260" s="11">
        <v>4616</v>
      </c>
      <c r="L260" s="11">
        <v>4661</v>
      </c>
      <c r="M260" s="11">
        <v>4823</v>
      </c>
      <c r="N260" s="11">
        <v>5196</v>
      </c>
      <c r="O260" s="11">
        <v>4995</v>
      </c>
      <c r="P260" s="10">
        <f>SUM(D260:O260)</f>
        <v>63922</v>
      </c>
      <c r="Q260" s="10">
        <f t="shared" si="267"/>
        <v>10382</v>
      </c>
      <c r="R260" s="10">
        <f t="shared" si="268"/>
        <v>24117</v>
      </c>
      <c r="S260" s="10">
        <f t="shared" si="269"/>
        <v>14409</v>
      </c>
      <c r="T260" s="10">
        <f t="shared" si="270"/>
        <v>15014</v>
      </c>
    </row>
    <row r="261" spans="2:20" ht="15" customHeight="1" x14ac:dyDescent="0.2">
      <c r="B261" s="132"/>
      <c r="C261" s="72" t="s">
        <v>29</v>
      </c>
      <c r="D261" s="11">
        <v>5444</v>
      </c>
      <c r="E261" s="11">
        <v>7763</v>
      </c>
      <c r="F261" s="11">
        <v>6873</v>
      </c>
      <c r="G261" s="11">
        <v>9025</v>
      </c>
      <c r="H261" s="11">
        <v>10428</v>
      </c>
      <c r="I261" s="11">
        <v>7334</v>
      </c>
      <c r="J261" s="11">
        <v>5970</v>
      </c>
      <c r="K261" s="11">
        <v>3739</v>
      </c>
      <c r="L261" s="11">
        <v>3929</v>
      </c>
      <c r="M261" s="11">
        <v>2948</v>
      </c>
      <c r="N261" s="11">
        <v>4626</v>
      </c>
      <c r="O261" s="11">
        <v>3591</v>
      </c>
      <c r="P261" s="37">
        <f>IF(D261*E261*F261*G261*H261*I261*J261*K261*L261*M261*N261*O261&gt;0,SUM(D261:O261),0)</f>
        <v>71670</v>
      </c>
      <c r="Q261" s="10">
        <f t="shared" si="267"/>
        <v>20080</v>
      </c>
      <c r="R261" s="10">
        <f t="shared" si="268"/>
        <v>26787</v>
      </c>
      <c r="S261" s="10">
        <f t="shared" si="269"/>
        <v>13638</v>
      </c>
      <c r="T261" s="10">
        <f t="shared" si="270"/>
        <v>11165</v>
      </c>
    </row>
    <row r="262" spans="2:20" ht="15" customHeight="1" x14ac:dyDescent="0.2">
      <c r="B262" s="132"/>
      <c r="C262" s="72" t="s">
        <v>30</v>
      </c>
      <c r="D262" s="11">
        <v>3907</v>
      </c>
      <c r="E262" s="11">
        <v>5966</v>
      </c>
      <c r="F262" s="11">
        <v>8457</v>
      </c>
      <c r="G262" s="11">
        <v>11844</v>
      </c>
      <c r="H262" s="11">
        <v>11377</v>
      </c>
      <c r="I262" s="11">
        <v>6805</v>
      </c>
      <c r="J262" s="11">
        <v>5681</v>
      </c>
      <c r="K262" s="11">
        <v>4525</v>
      </c>
      <c r="L262" s="11">
        <v>5243</v>
      </c>
      <c r="M262" s="11">
        <v>4413</v>
      </c>
      <c r="N262" s="11">
        <v>6002</v>
      </c>
      <c r="O262" s="11">
        <v>3982</v>
      </c>
      <c r="P262" s="37">
        <f>IF(D262*E262*F262*G262*H262*I262*J262*K262*L262*M262*N262*O262&gt;0,SUM(D262:O262),0)</f>
        <v>78202</v>
      </c>
      <c r="Q262" s="10">
        <f t="shared" si="267"/>
        <v>18330</v>
      </c>
      <c r="R262" s="10">
        <f t="shared" si="268"/>
        <v>30026</v>
      </c>
      <c r="S262" s="10">
        <f t="shared" si="269"/>
        <v>15449</v>
      </c>
      <c r="T262" s="10">
        <f t="shared" si="270"/>
        <v>14397</v>
      </c>
    </row>
    <row r="263" spans="2:20" ht="15" customHeight="1" x14ac:dyDescent="0.2">
      <c r="B263" s="132"/>
      <c r="C263" s="72" t="s">
        <v>31</v>
      </c>
      <c r="D263" s="11">
        <v>4187</v>
      </c>
      <c r="E263" s="11">
        <v>6789</v>
      </c>
      <c r="F263" s="11">
        <v>7469</v>
      </c>
      <c r="G263" s="11">
        <v>11642</v>
      </c>
      <c r="H263" s="11">
        <v>10188</v>
      </c>
      <c r="I263" s="11">
        <v>6905</v>
      </c>
      <c r="J263" s="11">
        <v>6884</v>
      </c>
      <c r="K263" s="11">
        <v>5515</v>
      </c>
      <c r="L263" s="11">
        <v>6724</v>
      </c>
      <c r="M263" s="11">
        <v>4332</v>
      </c>
      <c r="N263" s="11">
        <v>7405</v>
      </c>
      <c r="O263" s="11">
        <v>5127</v>
      </c>
      <c r="P263" s="37">
        <f>IF(D263*E263*F263*G263*H263*I263*J263*K263*L263*M263*N263*O263&gt;0,SUM(D263:O263),0)</f>
        <v>83167</v>
      </c>
      <c r="Q263" s="10">
        <f t="shared" si="267"/>
        <v>18445</v>
      </c>
      <c r="R263" s="10">
        <f t="shared" si="268"/>
        <v>28735</v>
      </c>
      <c r="S263" s="10">
        <f t="shared" si="269"/>
        <v>19123</v>
      </c>
      <c r="T263" s="10">
        <f t="shared" si="270"/>
        <v>16864</v>
      </c>
    </row>
    <row r="264" spans="2:20" ht="15" customHeight="1" x14ac:dyDescent="0.2">
      <c r="B264" s="132"/>
      <c r="C264" s="72" t="s">
        <v>34</v>
      </c>
      <c r="D264" s="11">
        <v>5822</v>
      </c>
      <c r="E264" s="11">
        <v>8703</v>
      </c>
      <c r="F264" s="11">
        <v>7276</v>
      </c>
      <c r="G264" s="11">
        <v>12082</v>
      </c>
      <c r="H264" s="11">
        <v>12263</v>
      </c>
      <c r="I264" s="11">
        <v>8211</v>
      </c>
      <c r="J264" s="11">
        <v>8056</v>
      </c>
      <c r="K264" s="11">
        <v>5275</v>
      </c>
      <c r="L264" s="11">
        <v>6795</v>
      </c>
      <c r="M264" s="11">
        <v>5734</v>
      </c>
      <c r="N264" s="11">
        <v>6974</v>
      </c>
      <c r="O264" s="11">
        <v>4577</v>
      </c>
      <c r="P264" s="37">
        <f>IF(D264*E264*F264*G264*H264*I264*J264*K264*L264*M264*N264*O264&gt;0,SUM(D264:O264),0)</f>
        <v>91768</v>
      </c>
      <c r="Q264" s="10">
        <f t="shared" si="267"/>
        <v>21801</v>
      </c>
      <c r="R264" s="10">
        <f t="shared" si="268"/>
        <v>32556</v>
      </c>
      <c r="S264" s="10">
        <f t="shared" si="269"/>
        <v>20126</v>
      </c>
      <c r="T264" s="10">
        <f t="shared" si="270"/>
        <v>17285</v>
      </c>
    </row>
    <row r="265" spans="2:20" ht="15" customHeight="1" x14ac:dyDescent="0.2">
      <c r="B265" s="132"/>
      <c r="C265" s="56" t="s">
        <v>35</v>
      </c>
      <c r="D265" s="38">
        <v>5383</v>
      </c>
      <c r="E265" s="38">
        <v>8301</v>
      </c>
      <c r="F265" s="38">
        <v>8037</v>
      </c>
      <c r="G265" s="38">
        <v>12165</v>
      </c>
      <c r="H265" s="38">
        <v>12970</v>
      </c>
      <c r="I265" s="38">
        <v>9493</v>
      </c>
      <c r="J265" s="38">
        <v>8326</v>
      </c>
      <c r="K265" s="38">
        <v>5212</v>
      </c>
      <c r="L265" s="38">
        <v>6794</v>
      </c>
      <c r="M265" s="38">
        <v>6411</v>
      </c>
      <c r="N265" s="38">
        <v>5987</v>
      </c>
      <c r="O265" s="38">
        <v>5252</v>
      </c>
      <c r="P265" s="37">
        <f>IF(D265*E265*F265*G265*H265*I265*J265*K265*L265*M265*N265*O265&gt;0,SUM(D265:O265),0)</f>
        <v>94331</v>
      </c>
      <c r="Q265" s="10">
        <f t="shared" si="267"/>
        <v>21721</v>
      </c>
      <c r="R265" s="10">
        <f t="shared" si="268"/>
        <v>34628</v>
      </c>
      <c r="S265" s="10">
        <f t="shared" si="269"/>
        <v>20332</v>
      </c>
      <c r="T265" s="10">
        <f t="shared" si="270"/>
        <v>17650</v>
      </c>
    </row>
    <row r="266" spans="2:20" ht="15" customHeight="1" x14ac:dyDescent="0.2">
      <c r="B266" s="132"/>
      <c r="C266" s="72" t="s">
        <v>36</v>
      </c>
      <c r="D266" s="38">
        <v>5785</v>
      </c>
      <c r="E266" s="38">
        <v>8943</v>
      </c>
      <c r="F266" s="38">
        <v>7954</v>
      </c>
      <c r="G266" s="38">
        <v>11451</v>
      </c>
      <c r="H266" s="38">
        <v>12000</v>
      </c>
      <c r="I266" s="38">
        <v>9018</v>
      </c>
      <c r="J266" s="38">
        <v>9193</v>
      </c>
      <c r="K266" s="38">
        <v>5269</v>
      </c>
      <c r="L266" s="38">
        <v>6551</v>
      </c>
      <c r="M266" s="38">
        <v>5931</v>
      </c>
      <c r="N266" s="38">
        <v>6589</v>
      </c>
      <c r="O266" s="38">
        <v>4846</v>
      </c>
      <c r="P266" s="37">
        <f t="shared" ref="P266:P267" si="271">IF(D266*E266*F266*G266*H266*I266*J266*K266*L266*M266*N266*O266&gt;0,SUM(D266:O266),0)</f>
        <v>93530</v>
      </c>
      <c r="Q266" s="10">
        <f t="shared" si="267"/>
        <v>22682</v>
      </c>
      <c r="R266" s="10">
        <f t="shared" si="268"/>
        <v>32469</v>
      </c>
      <c r="S266" s="10">
        <f t="shared" si="269"/>
        <v>21013</v>
      </c>
      <c r="T266" s="10">
        <f t="shared" si="270"/>
        <v>17366</v>
      </c>
    </row>
    <row r="267" spans="2:20" ht="15" customHeight="1" x14ac:dyDescent="0.2">
      <c r="B267" s="132"/>
      <c r="C267" s="72" t="s">
        <v>37</v>
      </c>
      <c r="D267" s="38">
        <v>6042</v>
      </c>
      <c r="E267" s="38">
        <v>7969</v>
      </c>
      <c r="F267" s="38">
        <v>7864</v>
      </c>
      <c r="G267" s="38">
        <v>10667</v>
      </c>
      <c r="H267" s="38">
        <v>12386</v>
      </c>
      <c r="I267" s="38">
        <v>6563</v>
      </c>
      <c r="J267" s="38">
        <v>7922</v>
      </c>
      <c r="K267" s="38">
        <v>5678</v>
      </c>
      <c r="L267" s="38">
        <v>6658</v>
      </c>
      <c r="M267" s="38">
        <v>5351</v>
      </c>
      <c r="N267" s="38">
        <v>5894</v>
      </c>
      <c r="O267" s="69">
        <v>5189</v>
      </c>
      <c r="P267" s="37">
        <f t="shared" si="271"/>
        <v>88183</v>
      </c>
      <c r="Q267" s="10">
        <f t="shared" si="267"/>
        <v>21875</v>
      </c>
      <c r="R267" s="10">
        <f t="shared" si="268"/>
        <v>29616</v>
      </c>
      <c r="S267" s="10">
        <f t="shared" si="269"/>
        <v>20258</v>
      </c>
      <c r="T267" s="10">
        <f t="shared" si="270"/>
        <v>16434</v>
      </c>
    </row>
    <row r="268" spans="2:20" ht="15" customHeight="1" x14ac:dyDescent="0.2">
      <c r="B268" s="132"/>
      <c r="C268" s="56" t="s">
        <v>38</v>
      </c>
      <c r="D268" s="38">
        <v>6788</v>
      </c>
      <c r="E268" s="38">
        <v>9627</v>
      </c>
      <c r="F268" s="38">
        <v>7711</v>
      </c>
      <c r="G268" s="38">
        <v>9713</v>
      </c>
      <c r="H268" s="38">
        <v>10661</v>
      </c>
      <c r="I268" s="38">
        <v>8731</v>
      </c>
      <c r="J268" s="38">
        <v>7536</v>
      </c>
      <c r="K268" s="38">
        <v>6091</v>
      </c>
      <c r="L268" s="38">
        <v>5412</v>
      </c>
      <c r="M268" s="38">
        <v>4710</v>
      </c>
      <c r="N268" s="38">
        <v>3950</v>
      </c>
      <c r="O268" s="38">
        <v>619</v>
      </c>
      <c r="P268" s="37">
        <f t="shared" ref="P268" si="272">IF(D268*E268*F268*G268*H268*I268*J268*K268*L268*M268*N268*O268&gt;0,SUM(D268:O268),0)</f>
        <v>81549</v>
      </c>
      <c r="Q268" s="10">
        <f t="shared" si="267"/>
        <v>24126</v>
      </c>
      <c r="R268" s="10">
        <f t="shared" si="268"/>
        <v>29105</v>
      </c>
      <c r="S268" s="10">
        <f t="shared" si="269"/>
        <v>19039</v>
      </c>
      <c r="T268" s="10">
        <f t="shared" si="270"/>
        <v>9279</v>
      </c>
    </row>
    <row r="269" spans="2:20" ht="15" customHeight="1" x14ac:dyDescent="0.2">
      <c r="B269" s="132"/>
      <c r="C269" s="56" t="s">
        <v>41</v>
      </c>
      <c r="D269" s="38">
        <v>219</v>
      </c>
      <c r="E269" s="87">
        <v>0</v>
      </c>
      <c r="F269" s="38">
        <v>745</v>
      </c>
      <c r="G269" s="38">
        <v>2373</v>
      </c>
      <c r="H269" s="38">
        <v>3921</v>
      </c>
      <c r="I269" s="38">
        <v>4182</v>
      </c>
      <c r="J269" s="38">
        <v>5477</v>
      </c>
      <c r="K269" s="38">
        <v>4116</v>
      </c>
      <c r="L269" s="38">
        <v>615</v>
      </c>
      <c r="M269" s="38">
        <v>436</v>
      </c>
      <c r="N269" s="38">
        <v>508</v>
      </c>
      <c r="O269" s="38">
        <v>1103</v>
      </c>
      <c r="P269" s="37">
        <v>23695</v>
      </c>
      <c r="Q269" s="10">
        <f t="shared" si="267"/>
        <v>964</v>
      </c>
      <c r="R269" s="10">
        <f t="shared" si="268"/>
        <v>10476</v>
      </c>
      <c r="S269" s="10">
        <f t="shared" si="269"/>
        <v>10208</v>
      </c>
      <c r="T269" s="10">
        <f t="shared" si="270"/>
        <v>2047</v>
      </c>
    </row>
    <row r="270" spans="2:20" ht="15" customHeight="1" x14ac:dyDescent="0.2">
      <c r="B270" s="132"/>
      <c r="C270" s="56" t="s">
        <v>42</v>
      </c>
      <c r="D270" s="38">
        <v>896</v>
      </c>
      <c r="E270" s="11">
        <v>1330</v>
      </c>
      <c r="F270" s="38">
        <v>1319</v>
      </c>
      <c r="G270" s="38">
        <v>3497</v>
      </c>
      <c r="H270" s="38">
        <v>4075</v>
      </c>
      <c r="I270" s="38">
        <v>2701</v>
      </c>
      <c r="J270" s="38">
        <v>3614</v>
      </c>
      <c r="K270" s="38">
        <v>3200</v>
      </c>
      <c r="L270" s="38">
        <v>2412</v>
      </c>
      <c r="M270" s="38">
        <v>1417</v>
      </c>
      <c r="N270" s="38">
        <v>1027</v>
      </c>
      <c r="O270" s="38">
        <v>2167</v>
      </c>
      <c r="P270" s="37">
        <f>IF(D270*E270*F270*G270*H270*I270*J270*K270*L270*M270*N270*O270&gt;0,SUM(D270:O270),0)</f>
        <v>27655</v>
      </c>
      <c r="Q270" s="10">
        <f t="shared" si="267"/>
        <v>3545</v>
      </c>
      <c r="R270" s="10">
        <f t="shared" si="268"/>
        <v>10273</v>
      </c>
      <c r="S270" s="10">
        <f t="shared" si="269"/>
        <v>9226</v>
      </c>
      <c r="T270" s="10">
        <f t="shared" si="270"/>
        <v>4611</v>
      </c>
    </row>
    <row r="271" spans="2:20" ht="15" customHeight="1" x14ac:dyDescent="0.2">
      <c r="B271" s="132"/>
      <c r="C271" s="56" t="s">
        <v>88</v>
      </c>
      <c r="D271" s="38">
        <v>2175</v>
      </c>
      <c r="E271" s="11">
        <v>4536</v>
      </c>
      <c r="F271" s="38">
        <v>5365</v>
      </c>
      <c r="G271" s="38">
        <v>8036</v>
      </c>
      <c r="H271" s="38">
        <v>10039</v>
      </c>
      <c r="I271" s="38">
        <v>7324</v>
      </c>
      <c r="J271" s="38">
        <v>4964</v>
      </c>
      <c r="K271" s="38">
        <v>3919</v>
      </c>
      <c r="L271" s="38">
        <v>4826</v>
      </c>
      <c r="M271" s="38">
        <v>3183</v>
      </c>
      <c r="N271" s="38">
        <v>3964</v>
      </c>
      <c r="O271" s="38">
        <v>4124</v>
      </c>
      <c r="P271" s="37">
        <f>IF(D271*E271*F271*G271*H271*I271*J271*K271*L271*M271*N271*O271&gt;0,SUM(D271:O271),0)</f>
        <v>62455</v>
      </c>
      <c r="Q271" s="10">
        <f t="shared" si="267"/>
        <v>12076</v>
      </c>
      <c r="R271" s="10">
        <f t="shared" si="268"/>
        <v>25399</v>
      </c>
      <c r="S271" s="10">
        <f t="shared" si="269"/>
        <v>13709</v>
      </c>
      <c r="T271" s="10">
        <f t="shared" si="270"/>
        <v>11271</v>
      </c>
    </row>
    <row r="272" spans="2:20" ht="15" customHeight="1" x14ac:dyDescent="0.2">
      <c r="B272" s="132"/>
      <c r="C272" s="56" t="s">
        <v>92</v>
      </c>
      <c r="D272" s="101">
        <v>4888</v>
      </c>
      <c r="E272" s="101">
        <v>8059</v>
      </c>
      <c r="F272" s="101">
        <v>9201</v>
      </c>
      <c r="G272" s="101">
        <v>11878</v>
      </c>
      <c r="H272" s="107">
        <v>11577</v>
      </c>
      <c r="I272" s="107">
        <v>8431</v>
      </c>
      <c r="J272" s="107">
        <v>7588</v>
      </c>
      <c r="K272" s="107">
        <v>3983</v>
      </c>
      <c r="L272" s="107">
        <v>4918</v>
      </c>
      <c r="M272" s="107">
        <v>3779</v>
      </c>
      <c r="N272" s="107">
        <v>4590</v>
      </c>
      <c r="O272" s="107">
        <v>3506</v>
      </c>
      <c r="P272" s="37">
        <f>IF(D272*E272*F272*G272*H272*I272*J272*K272*L272*M272*N272*O272&gt;0,SUM(D272:O272),0)</f>
        <v>82398</v>
      </c>
      <c r="Q272" s="10">
        <f t="shared" si="267"/>
        <v>22148</v>
      </c>
      <c r="R272" s="10">
        <f t="shared" si="268"/>
        <v>31886</v>
      </c>
      <c r="S272" s="10">
        <f t="shared" si="269"/>
        <v>16489</v>
      </c>
      <c r="T272" s="10">
        <f t="shared" si="270"/>
        <v>11875</v>
      </c>
    </row>
    <row r="273" spans="2:20" ht="15" customHeight="1" x14ac:dyDescent="0.2">
      <c r="B273" s="132"/>
      <c r="C273" s="56" t="s">
        <v>93</v>
      </c>
      <c r="D273" s="101">
        <v>4314</v>
      </c>
      <c r="E273" s="101">
        <v>5917</v>
      </c>
      <c r="F273" s="101">
        <v>7170</v>
      </c>
      <c r="G273" s="101">
        <v>8386</v>
      </c>
      <c r="H273" s="107">
        <v>8326</v>
      </c>
      <c r="I273" s="107">
        <v>7738</v>
      </c>
      <c r="J273" s="107">
        <v>7355</v>
      </c>
      <c r="K273" s="107">
        <v>3886</v>
      </c>
      <c r="L273" s="107">
        <v>5402</v>
      </c>
      <c r="M273" s="107">
        <v>4673</v>
      </c>
      <c r="N273" s="107">
        <v>4899</v>
      </c>
      <c r="O273" s="107">
        <v>4431</v>
      </c>
      <c r="P273" s="37">
        <f>IF(D273*E273*F273*G273*H273*I273*J273*K273*L273*M273*N273*O273&gt;0,SUM(D273:O273),0)</f>
        <v>72497</v>
      </c>
      <c r="Q273" s="10">
        <f t="shared" si="267"/>
        <v>17401</v>
      </c>
      <c r="R273" s="10">
        <f t="shared" si="268"/>
        <v>24450</v>
      </c>
      <c r="S273" s="10">
        <f t="shared" si="269"/>
        <v>16643</v>
      </c>
      <c r="T273" s="10">
        <f t="shared" si="270"/>
        <v>14003</v>
      </c>
    </row>
    <row r="274" spans="2:20" ht="15" customHeight="1" x14ac:dyDescent="0.2">
      <c r="B274" s="132"/>
      <c r="C274" s="76" t="s">
        <v>97</v>
      </c>
      <c r="D274" s="101">
        <v>4164</v>
      </c>
      <c r="E274" s="101">
        <v>3720</v>
      </c>
      <c r="F274" s="101">
        <v>2909</v>
      </c>
      <c r="G274" s="101">
        <v>5106</v>
      </c>
      <c r="H274" s="107">
        <v>4968</v>
      </c>
      <c r="I274" s="107">
        <v>2989</v>
      </c>
      <c r="J274" s="107"/>
      <c r="K274" s="107"/>
      <c r="L274" s="107"/>
      <c r="M274" s="107"/>
      <c r="N274" s="107"/>
      <c r="O274" s="107"/>
      <c r="P274" s="37"/>
      <c r="Q274" s="10">
        <f t="shared" ref="Q274" si="273">SUM(D274:F274)</f>
        <v>10793</v>
      </c>
      <c r="R274" s="10">
        <f t="shared" ref="R274" si="274">SUM(G274:I274)</f>
        <v>13063</v>
      </c>
      <c r="S274" s="37">
        <f>IF(J274*K274*L274&gt;0,SUM(J274:L274),0)</f>
        <v>0</v>
      </c>
      <c r="T274" s="37">
        <f>IF(M274*N274*O274&gt;0,SUM(M274:O274),0)</f>
        <v>0</v>
      </c>
    </row>
    <row r="275" spans="2:20" ht="15" customHeight="1" x14ac:dyDescent="0.2">
      <c r="B275" s="132"/>
      <c r="C275" s="72" t="str">
        <f>C23</f>
        <v>R7/R6</v>
      </c>
      <c r="D275" s="12">
        <f>IF(D274&gt;0,D274/D273," ")</f>
        <v>0.96522948539638387</v>
      </c>
      <c r="E275" s="12">
        <f t="shared" ref="E275:T275" si="275">IF(E274&gt;0,E274/E273," ")</f>
        <v>0.6286969748183201</v>
      </c>
      <c r="F275" s="12">
        <f t="shared" si="275"/>
        <v>0.40571827057182708</v>
      </c>
      <c r="G275" s="12">
        <f t="shared" si="275"/>
        <v>0.60887192940615309</v>
      </c>
      <c r="H275" s="12">
        <f t="shared" si="275"/>
        <v>0.59668508287292821</v>
      </c>
      <c r="I275" s="12">
        <f t="shared" si="275"/>
        <v>0.38627552339105714</v>
      </c>
      <c r="J275" s="12" t="str">
        <f t="shared" si="275"/>
        <v xml:space="preserve"> </v>
      </c>
      <c r="K275" s="12" t="str">
        <f t="shared" si="275"/>
        <v xml:space="preserve"> </v>
      </c>
      <c r="L275" s="12" t="str">
        <f t="shared" si="275"/>
        <v xml:space="preserve"> </v>
      </c>
      <c r="M275" s="12" t="str">
        <f t="shared" si="275"/>
        <v xml:space="preserve"> </v>
      </c>
      <c r="N275" s="12" t="str">
        <f t="shared" si="275"/>
        <v xml:space="preserve"> </v>
      </c>
      <c r="O275" s="12" t="str">
        <f t="shared" si="275"/>
        <v xml:space="preserve"> </v>
      </c>
      <c r="P275" s="12" t="str">
        <f t="shared" si="275"/>
        <v xml:space="preserve"> </v>
      </c>
      <c r="Q275" s="12">
        <f t="shared" si="275"/>
        <v>0.62025170967185794</v>
      </c>
      <c r="R275" s="12">
        <f t="shared" si="275"/>
        <v>0.53427402862985685</v>
      </c>
      <c r="S275" s="12" t="str">
        <f t="shared" si="275"/>
        <v xml:space="preserve"> </v>
      </c>
      <c r="T275" s="12" t="str">
        <f t="shared" si="275"/>
        <v xml:space="preserve"> </v>
      </c>
    </row>
    <row r="276" spans="2:20" ht="15" customHeight="1" x14ac:dyDescent="0.2">
      <c r="C276" s="3"/>
    </row>
    <row r="277" spans="2:20" ht="15" customHeight="1" x14ac:dyDescent="0.2">
      <c r="B277" s="132" t="s">
        <v>59</v>
      </c>
      <c r="C277" s="72" t="s">
        <v>0</v>
      </c>
      <c r="D277" s="72" t="s">
        <v>1</v>
      </c>
      <c r="E277" s="72" t="s">
        <v>2</v>
      </c>
      <c r="F277" s="72" t="s">
        <v>3</v>
      </c>
      <c r="G277" s="72" t="s">
        <v>4</v>
      </c>
      <c r="H277" s="72" t="s">
        <v>5</v>
      </c>
      <c r="I277" s="72" t="s">
        <v>6</v>
      </c>
      <c r="J277" s="72" t="s">
        <v>7</v>
      </c>
      <c r="K277" s="72" t="s">
        <v>8</v>
      </c>
      <c r="L277" s="72" t="s">
        <v>9</v>
      </c>
      <c r="M277" s="72" t="s">
        <v>10</v>
      </c>
      <c r="N277" s="72" t="s">
        <v>11</v>
      </c>
      <c r="O277" s="72" t="s">
        <v>12</v>
      </c>
      <c r="P277" s="72" t="s">
        <v>21</v>
      </c>
      <c r="Q277" s="72" t="s">
        <v>22</v>
      </c>
      <c r="R277" s="72" t="s">
        <v>23</v>
      </c>
      <c r="S277" s="72" t="s">
        <v>24</v>
      </c>
      <c r="T277" s="72" t="s">
        <v>25</v>
      </c>
    </row>
    <row r="278" spans="2:20" ht="15" customHeight="1" x14ac:dyDescent="0.2">
      <c r="B278" s="132"/>
      <c r="C278" s="72" t="s">
        <v>27</v>
      </c>
      <c r="D278" s="40">
        <v>110344</v>
      </c>
      <c r="E278" s="40">
        <v>178403</v>
      </c>
      <c r="F278" s="40">
        <v>153711</v>
      </c>
      <c r="G278" s="40">
        <v>137857</v>
      </c>
      <c r="H278" s="43">
        <v>214941</v>
      </c>
      <c r="I278" s="43">
        <v>168849</v>
      </c>
      <c r="J278" s="43">
        <v>172994</v>
      </c>
      <c r="K278" s="43">
        <v>65499</v>
      </c>
      <c r="L278" s="43">
        <v>46042</v>
      </c>
      <c r="M278" s="43">
        <v>50770</v>
      </c>
      <c r="N278" s="43">
        <v>50795</v>
      </c>
      <c r="O278" s="43">
        <v>72489</v>
      </c>
      <c r="P278" s="44">
        <f>SUM(D278:O278)</f>
        <v>1422694</v>
      </c>
      <c r="Q278" s="44">
        <f>SUM(D278:F278)</f>
        <v>442458</v>
      </c>
      <c r="R278" s="44">
        <f>SUM(G278:I278)</f>
        <v>521647</v>
      </c>
      <c r="S278" s="44">
        <f>SUM(J278:L278)</f>
        <v>284535</v>
      </c>
      <c r="T278" s="44">
        <f>SUM(M278:O278)</f>
        <v>174054</v>
      </c>
    </row>
    <row r="279" spans="2:20" ht="15" customHeight="1" x14ac:dyDescent="0.2">
      <c r="B279" s="132"/>
      <c r="C279" s="72" t="s">
        <v>13</v>
      </c>
      <c r="D279" s="40">
        <v>69856</v>
      </c>
      <c r="E279" s="40">
        <v>144477</v>
      </c>
      <c r="F279" s="40">
        <v>139309</v>
      </c>
      <c r="G279" s="40">
        <v>127609</v>
      </c>
      <c r="H279" s="43">
        <v>192491</v>
      </c>
      <c r="I279" s="43">
        <v>170865</v>
      </c>
      <c r="J279" s="43">
        <v>149402</v>
      </c>
      <c r="K279" s="43">
        <v>30008</v>
      </c>
      <c r="L279" s="43">
        <v>44716</v>
      </c>
      <c r="M279" s="43">
        <v>51054</v>
      </c>
      <c r="N279" s="43">
        <v>50343</v>
      </c>
      <c r="O279" s="43">
        <v>61732</v>
      </c>
      <c r="P279" s="44">
        <f>SUM(D279:O279)</f>
        <v>1231862</v>
      </c>
      <c r="Q279" s="44">
        <f t="shared" ref="Q279:Q294" si="276">SUM(D279:F279)</f>
        <v>353642</v>
      </c>
      <c r="R279" s="44">
        <f t="shared" ref="R279:R294" si="277">SUM(G279:I279)</f>
        <v>490965</v>
      </c>
      <c r="S279" s="44">
        <f t="shared" ref="S279:S294" si="278">SUM(J279:L279)</f>
        <v>224126</v>
      </c>
      <c r="T279" s="44">
        <f t="shared" ref="T279:T294" si="279">SUM(M279:O279)</f>
        <v>163129</v>
      </c>
    </row>
    <row r="280" spans="2:20" ht="15" customHeight="1" x14ac:dyDescent="0.2">
      <c r="B280" s="132"/>
      <c r="C280" s="72" t="s">
        <v>26</v>
      </c>
      <c r="D280" s="41">
        <v>59964</v>
      </c>
      <c r="E280" s="41">
        <v>138588</v>
      </c>
      <c r="F280" s="41">
        <v>119894</v>
      </c>
      <c r="G280" s="41">
        <v>128216</v>
      </c>
      <c r="H280" s="41">
        <v>194764</v>
      </c>
      <c r="I280" s="41">
        <v>148707</v>
      </c>
      <c r="J280" s="41">
        <v>158074</v>
      </c>
      <c r="K280" s="41">
        <v>53474</v>
      </c>
      <c r="L280" s="41">
        <v>44617</v>
      </c>
      <c r="M280" s="41">
        <v>20028</v>
      </c>
      <c r="N280" s="41">
        <v>21378</v>
      </c>
      <c r="O280" s="41">
        <v>27178</v>
      </c>
      <c r="P280" s="44">
        <f>SUM(D280:O280)</f>
        <v>1114882</v>
      </c>
      <c r="Q280" s="44">
        <f t="shared" si="276"/>
        <v>318446</v>
      </c>
      <c r="R280" s="44">
        <f t="shared" si="277"/>
        <v>471687</v>
      </c>
      <c r="S280" s="44">
        <f t="shared" si="278"/>
        <v>256165</v>
      </c>
      <c r="T280" s="44">
        <f t="shared" si="279"/>
        <v>68584</v>
      </c>
    </row>
    <row r="281" spans="2:20" ht="15" customHeight="1" x14ac:dyDescent="0.2">
      <c r="B281" s="132"/>
      <c r="C281" s="72" t="s">
        <v>28</v>
      </c>
      <c r="D281" s="41">
        <v>61675</v>
      </c>
      <c r="E281" s="41">
        <v>123456</v>
      </c>
      <c r="F281" s="41">
        <v>110271</v>
      </c>
      <c r="G281" s="41">
        <v>133837</v>
      </c>
      <c r="H281" s="41">
        <v>200059</v>
      </c>
      <c r="I281" s="41">
        <v>140440</v>
      </c>
      <c r="J281" s="41">
        <v>150284</v>
      </c>
      <c r="K281" s="41">
        <v>62222</v>
      </c>
      <c r="L281" s="41">
        <v>44369</v>
      </c>
      <c r="M281" s="41">
        <v>51558</v>
      </c>
      <c r="N281" s="41">
        <v>45884</v>
      </c>
      <c r="O281" s="41">
        <v>58398</v>
      </c>
      <c r="P281" s="44">
        <f>SUM(D281:O281)</f>
        <v>1182453</v>
      </c>
      <c r="Q281" s="44">
        <f t="shared" si="276"/>
        <v>295402</v>
      </c>
      <c r="R281" s="44">
        <f t="shared" si="277"/>
        <v>474336</v>
      </c>
      <c r="S281" s="44">
        <f t="shared" si="278"/>
        <v>256875</v>
      </c>
      <c r="T281" s="44">
        <f t="shared" si="279"/>
        <v>155840</v>
      </c>
    </row>
    <row r="282" spans="2:20" ht="15" customHeight="1" x14ac:dyDescent="0.2">
      <c r="B282" s="132"/>
      <c r="C282" s="72" t="s">
        <v>29</v>
      </c>
      <c r="D282" s="41">
        <v>64069</v>
      </c>
      <c r="E282" s="41">
        <v>57779</v>
      </c>
      <c r="F282" s="41">
        <v>129032</v>
      </c>
      <c r="G282" s="41">
        <v>141011</v>
      </c>
      <c r="H282" s="41">
        <v>196431</v>
      </c>
      <c r="I282" s="41">
        <v>140507</v>
      </c>
      <c r="J282" s="41">
        <v>140362</v>
      </c>
      <c r="K282" s="41">
        <v>59965</v>
      </c>
      <c r="L282" s="41">
        <v>41587</v>
      </c>
      <c r="M282" s="41">
        <v>46857</v>
      </c>
      <c r="N282" s="41">
        <v>45312</v>
      </c>
      <c r="O282" s="41">
        <v>54176</v>
      </c>
      <c r="P282" s="42">
        <f>IF(D282*E282*F282*G282*H282*I282*J282*K282*L282*M282*N282*O282&gt;0,SUM(D282:O282),0)</f>
        <v>1117088</v>
      </c>
      <c r="Q282" s="44">
        <f t="shared" si="276"/>
        <v>250880</v>
      </c>
      <c r="R282" s="44">
        <f t="shared" si="277"/>
        <v>477949</v>
      </c>
      <c r="S282" s="44">
        <f t="shared" si="278"/>
        <v>241914</v>
      </c>
      <c r="T282" s="44">
        <f t="shared" si="279"/>
        <v>146345</v>
      </c>
    </row>
    <row r="283" spans="2:20" ht="15" customHeight="1" x14ac:dyDescent="0.2">
      <c r="B283" s="132"/>
      <c r="C283" s="72" t="s">
        <v>30</v>
      </c>
      <c r="D283" s="41">
        <v>43266</v>
      </c>
      <c r="E283" s="41">
        <v>98074</v>
      </c>
      <c r="F283" s="41">
        <v>126879</v>
      </c>
      <c r="G283" s="41">
        <v>120420</v>
      </c>
      <c r="H283" s="41">
        <v>182030</v>
      </c>
      <c r="I283" s="41">
        <v>135759</v>
      </c>
      <c r="J283" s="41">
        <v>123656</v>
      </c>
      <c r="K283" s="41">
        <v>57680</v>
      </c>
      <c r="L283" s="41">
        <v>43211</v>
      </c>
      <c r="M283" s="41">
        <v>43809</v>
      </c>
      <c r="N283" s="41">
        <v>42948</v>
      </c>
      <c r="O283" s="41">
        <v>58648</v>
      </c>
      <c r="P283" s="37">
        <f>IF(D283*E283*F283*G283*H283*I283*J283*K283*L283*M283*N283*O283&gt;0,SUM(D283:O283),0)</f>
        <v>1076380</v>
      </c>
      <c r="Q283" s="44">
        <f t="shared" si="276"/>
        <v>268219</v>
      </c>
      <c r="R283" s="44">
        <f t="shared" si="277"/>
        <v>438209</v>
      </c>
      <c r="S283" s="44">
        <f t="shared" si="278"/>
        <v>224547</v>
      </c>
      <c r="T283" s="44">
        <f t="shared" si="279"/>
        <v>145405</v>
      </c>
    </row>
    <row r="284" spans="2:20" ht="15" customHeight="1" x14ac:dyDescent="0.2">
      <c r="B284" s="132"/>
      <c r="C284" s="72" t="s">
        <v>31</v>
      </c>
      <c r="D284" s="11">
        <v>70692</v>
      </c>
      <c r="E284" s="11">
        <v>118832</v>
      </c>
      <c r="F284" s="11">
        <v>102923</v>
      </c>
      <c r="G284" s="11">
        <v>112755</v>
      </c>
      <c r="H284" s="11">
        <v>181807</v>
      </c>
      <c r="I284" s="11">
        <v>150041</v>
      </c>
      <c r="J284" s="11">
        <v>138503</v>
      </c>
      <c r="K284" s="11">
        <v>61578</v>
      </c>
      <c r="L284" s="11">
        <v>42160</v>
      </c>
      <c r="M284" s="11">
        <v>45623</v>
      </c>
      <c r="N284" s="11">
        <v>49534</v>
      </c>
      <c r="O284" s="11">
        <v>65370</v>
      </c>
      <c r="P284" s="37">
        <f>IF(D284*E284*F284*G284*H284*I284*J284*K284*L284*M284*N284*O284&gt;0,SUM(D284:O284),0)</f>
        <v>1139818</v>
      </c>
      <c r="Q284" s="44">
        <f t="shared" si="276"/>
        <v>292447</v>
      </c>
      <c r="R284" s="44">
        <f t="shared" si="277"/>
        <v>444603</v>
      </c>
      <c r="S284" s="44">
        <f t="shared" si="278"/>
        <v>242241</v>
      </c>
      <c r="T284" s="44">
        <f t="shared" si="279"/>
        <v>160527</v>
      </c>
    </row>
    <row r="285" spans="2:20" ht="15" customHeight="1" x14ac:dyDescent="0.2">
      <c r="B285" s="132"/>
      <c r="C285" s="72" t="s">
        <v>34</v>
      </c>
      <c r="D285" s="11">
        <v>69661</v>
      </c>
      <c r="E285" s="11">
        <v>129565</v>
      </c>
      <c r="F285" s="11">
        <v>109664</v>
      </c>
      <c r="G285" s="11">
        <v>122541</v>
      </c>
      <c r="H285" s="11">
        <v>178377</v>
      </c>
      <c r="I285" s="11">
        <v>139638</v>
      </c>
      <c r="J285" s="11">
        <v>110746</v>
      </c>
      <c r="K285" s="11">
        <v>60548</v>
      </c>
      <c r="L285" s="11">
        <v>44050</v>
      </c>
      <c r="M285" s="11">
        <v>49639</v>
      </c>
      <c r="N285" s="11">
        <v>50527</v>
      </c>
      <c r="O285" s="11">
        <v>67847</v>
      </c>
      <c r="P285" s="37">
        <f>IF(D285*E285*F285*G285*H285*I285*J285*K285*L285*M285*N285*O285&gt;0,SUM(D285:O285),0)</f>
        <v>1132803</v>
      </c>
      <c r="Q285" s="44">
        <f t="shared" si="276"/>
        <v>308890</v>
      </c>
      <c r="R285" s="44">
        <f t="shared" si="277"/>
        <v>440556</v>
      </c>
      <c r="S285" s="44">
        <f t="shared" si="278"/>
        <v>215344</v>
      </c>
      <c r="T285" s="44">
        <f t="shared" si="279"/>
        <v>168013</v>
      </c>
    </row>
    <row r="286" spans="2:20" ht="15" customHeight="1" x14ac:dyDescent="0.2">
      <c r="B286" s="132"/>
      <c r="C286" s="56" t="s">
        <v>35</v>
      </c>
      <c r="D286" s="38">
        <v>68791</v>
      </c>
      <c r="E286" s="38">
        <v>129477</v>
      </c>
      <c r="F286" s="38">
        <v>108201</v>
      </c>
      <c r="G286" s="38">
        <v>126440</v>
      </c>
      <c r="H286" s="38">
        <v>172195</v>
      </c>
      <c r="I286" s="38">
        <v>138523</v>
      </c>
      <c r="J286" s="38">
        <v>118421</v>
      </c>
      <c r="K286" s="38">
        <v>50133</v>
      </c>
      <c r="L286" s="38">
        <v>42763</v>
      </c>
      <c r="M286" s="38">
        <v>51289</v>
      </c>
      <c r="N286" s="38">
        <v>45461</v>
      </c>
      <c r="O286" s="38">
        <v>62296</v>
      </c>
      <c r="P286" s="37">
        <f>IF(D286*E286*F286*G286*H286*I286*J286*K286*L286*M286*N286*O286&gt;0,SUM(D286:O286),0)</f>
        <v>1113990</v>
      </c>
      <c r="Q286" s="44">
        <f t="shared" si="276"/>
        <v>306469</v>
      </c>
      <c r="R286" s="44">
        <f t="shared" si="277"/>
        <v>437158</v>
      </c>
      <c r="S286" s="44">
        <f t="shared" si="278"/>
        <v>211317</v>
      </c>
      <c r="T286" s="44">
        <f t="shared" si="279"/>
        <v>159046</v>
      </c>
    </row>
    <row r="287" spans="2:20" ht="15" customHeight="1" x14ac:dyDescent="0.2">
      <c r="B287" s="132"/>
      <c r="C287" s="72" t="s">
        <v>36</v>
      </c>
      <c r="D287" s="38">
        <v>68834</v>
      </c>
      <c r="E287" s="38">
        <v>123820</v>
      </c>
      <c r="F287" s="38">
        <v>111471</v>
      </c>
      <c r="G287" s="38">
        <v>131204</v>
      </c>
      <c r="H287" s="38">
        <v>171717</v>
      </c>
      <c r="I287" s="38">
        <v>125115</v>
      </c>
      <c r="J287" s="38">
        <v>112439</v>
      </c>
      <c r="K287" s="38">
        <v>50144</v>
      </c>
      <c r="L287" s="38">
        <v>37814</v>
      </c>
      <c r="M287" s="38">
        <v>36976</v>
      </c>
      <c r="N287" s="38">
        <v>41236</v>
      </c>
      <c r="O287" s="38">
        <v>59262</v>
      </c>
      <c r="P287" s="37">
        <f t="shared" ref="P287:P288" si="280">IF(D287*E287*F287*G287*H287*I287*J287*K287*L287*M287*N287*O287&gt;0,SUM(D287:O287),0)</f>
        <v>1070032</v>
      </c>
      <c r="Q287" s="44">
        <f t="shared" si="276"/>
        <v>304125</v>
      </c>
      <c r="R287" s="44">
        <f t="shared" si="277"/>
        <v>428036</v>
      </c>
      <c r="S287" s="44">
        <f t="shared" si="278"/>
        <v>200397</v>
      </c>
      <c r="T287" s="44">
        <f t="shared" si="279"/>
        <v>137474</v>
      </c>
    </row>
    <row r="288" spans="2:20" ht="15" customHeight="1" x14ac:dyDescent="0.2">
      <c r="B288" s="132"/>
      <c r="C288" s="72" t="s">
        <v>37</v>
      </c>
      <c r="D288" s="38">
        <v>75015</v>
      </c>
      <c r="E288" s="38">
        <v>107091</v>
      </c>
      <c r="F288" s="38">
        <v>101617</v>
      </c>
      <c r="G288" s="38">
        <v>103590</v>
      </c>
      <c r="H288" s="38">
        <v>143958</v>
      </c>
      <c r="I288" s="38">
        <v>97759</v>
      </c>
      <c r="J288" s="38">
        <v>104393</v>
      </c>
      <c r="K288" s="38">
        <v>56603</v>
      </c>
      <c r="L288" s="38">
        <v>44217</v>
      </c>
      <c r="M288" s="38">
        <v>56916</v>
      </c>
      <c r="N288" s="38">
        <v>51755</v>
      </c>
      <c r="O288" s="38">
        <v>71034</v>
      </c>
      <c r="P288" s="37">
        <f t="shared" si="280"/>
        <v>1013948</v>
      </c>
      <c r="Q288" s="44">
        <f t="shared" si="276"/>
        <v>283723</v>
      </c>
      <c r="R288" s="44">
        <f t="shared" si="277"/>
        <v>345307</v>
      </c>
      <c r="S288" s="44">
        <f t="shared" si="278"/>
        <v>205213</v>
      </c>
      <c r="T288" s="44">
        <f t="shared" si="279"/>
        <v>179705</v>
      </c>
    </row>
    <row r="289" spans="1:20" ht="15" customHeight="1" x14ac:dyDescent="0.2">
      <c r="B289" s="132"/>
      <c r="C289" s="56" t="s">
        <v>38</v>
      </c>
      <c r="D289" s="38">
        <v>79916</v>
      </c>
      <c r="E289" s="38">
        <v>110044</v>
      </c>
      <c r="F289" s="38">
        <v>95896</v>
      </c>
      <c r="G289" s="38">
        <v>97957</v>
      </c>
      <c r="H289" s="38">
        <v>135671</v>
      </c>
      <c r="I289" s="38">
        <v>115128</v>
      </c>
      <c r="J289" s="38">
        <v>104614</v>
      </c>
      <c r="K289" s="38">
        <v>52776</v>
      </c>
      <c r="L289" s="38">
        <v>49487</v>
      </c>
      <c r="M289" s="38">
        <v>54096</v>
      </c>
      <c r="N289" s="38">
        <v>42872</v>
      </c>
      <c r="O289" s="38">
        <v>39341</v>
      </c>
      <c r="P289" s="37">
        <f t="shared" ref="P289" si="281">IF(D289*E289*F289*G289*H289*I289*J289*K289*L289*M289*N289*O289&gt;0,SUM(D289:O289),0)</f>
        <v>977798</v>
      </c>
      <c r="Q289" s="44">
        <f t="shared" si="276"/>
        <v>285856</v>
      </c>
      <c r="R289" s="44">
        <f t="shared" si="277"/>
        <v>348756</v>
      </c>
      <c r="S289" s="44">
        <f t="shared" si="278"/>
        <v>206877</v>
      </c>
      <c r="T289" s="44">
        <f t="shared" si="279"/>
        <v>136309</v>
      </c>
    </row>
    <row r="290" spans="1:20" ht="15" customHeight="1" x14ac:dyDescent="0.2">
      <c r="B290" s="132"/>
      <c r="C290" s="56" t="s">
        <v>41</v>
      </c>
      <c r="D290" s="38">
        <v>36832</v>
      </c>
      <c r="E290" s="38">
        <v>28354</v>
      </c>
      <c r="F290" s="38">
        <v>74061</v>
      </c>
      <c r="G290" s="38">
        <v>94853</v>
      </c>
      <c r="H290" s="38">
        <v>132043</v>
      </c>
      <c r="I290" s="38">
        <v>107828</v>
      </c>
      <c r="J290" s="38">
        <v>109673</v>
      </c>
      <c r="K290" s="38">
        <v>53154</v>
      </c>
      <c r="L290" s="38">
        <v>27287</v>
      </c>
      <c r="M290" s="38">
        <v>24684</v>
      </c>
      <c r="N290" s="38">
        <v>25001</v>
      </c>
      <c r="O290" s="38">
        <v>50546</v>
      </c>
      <c r="P290" s="37">
        <f t="shared" ref="P290:P291" si="282">IF(D290*E290*F290*G290*H290*I290*J290*K290*L290*M290*N290*O290&gt;0,SUM(D290:O290),0)</f>
        <v>764316</v>
      </c>
      <c r="Q290" s="44">
        <f t="shared" si="276"/>
        <v>139247</v>
      </c>
      <c r="R290" s="44">
        <f t="shared" si="277"/>
        <v>334724</v>
      </c>
      <c r="S290" s="44">
        <f t="shared" si="278"/>
        <v>190114</v>
      </c>
      <c r="T290" s="44">
        <f t="shared" si="279"/>
        <v>100231</v>
      </c>
    </row>
    <row r="291" spans="1:20" ht="15" customHeight="1" x14ac:dyDescent="0.2">
      <c r="B291" s="132"/>
      <c r="C291" s="56" t="s">
        <v>44</v>
      </c>
      <c r="D291" s="38">
        <v>52413</v>
      </c>
      <c r="E291" s="38">
        <v>72479</v>
      </c>
      <c r="F291" s="38">
        <v>68489</v>
      </c>
      <c r="G291" s="38">
        <v>92162</v>
      </c>
      <c r="H291" s="38">
        <v>115820</v>
      </c>
      <c r="I291" s="38">
        <v>84240</v>
      </c>
      <c r="J291" s="38">
        <v>94323</v>
      </c>
      <c r="K291" s="38">
        <v>53303</v>
      </c>
      <c r="L291" s="38">
        <v>42519</v>
      </c>
      <c r="M291" s="38">
        <v>47937</v>
      </c>
      <c r="N291" s="38">
        <v>23488</v>
      </c>
      <c r="O291" s="38">
        <v>43574</v>
      </c>
      <c r="P291" s="37">
        <f t="shared" si="282"/>
        <v>790747</v>
      </c>
      <c r="Q291" s="44">
        <f t="shared" si="276"/>
        <v>193381</v>
      </c>
      <c r="R291" s="44">
        <f t="shared" si="277"/>
        <v>292222</v>
      </c>
      <c r="S291" s="44">
        <f t="shared" si="278"/>
        <v>190145</v>
      </c>
      <c r="T291" s="44">
        <f t="shared" si="279"/>
        <v>114999</v>
      </c>
    </row>
    <row r="292" spans="1:20" ht="15" customHeight="1" x14ac:dyDescent="0.2">
      <c r="B292" s="132"/>
      <c r="C292" s="56" t="s">
        <v>88</v>
      </c>
      <c r="D292" s="38">
        <v>81537</v>
      </c>
      <c r="E292" s="38">
        <v>110713</v>
      </c>
      <c r="F292" s="38">
        <v>103713</v>
      </c>
      <c r="G292" s="38">
        <v>107953</v>
      </c>
      <c r="H292" s="38">
        <v>147742</v>
      </c>
      <c r="I292" s="38">
        <v>126307</v>
      </c>
      <c r="J292" s="38">
        <v>105342</v>
      </c>
      <c r="K292" s="38">
        <v>53912</v>
      </c>
      <c r="L292" s="38">
        <v>42670</v>
      </c>
      <c r="M292" s="38">
        <v>43478</v>
      </c>
      <c r="N292" s="38">
        <v>44298</v>
      </c>
      <c r="O292" s="38">
        <v>74175</v>
      </c>
      <c r="P292" s="37">
        <f>IF(D292*E292*F292*G292*H292*I292*J292*K292*L292*M292*N292*O292&gt;0,SUM(D292:O292),0)</f>
        <v>1041840</v>
      </c>
      <c r="Q292" s="44">
        <f t="shared" si="276"/>
        <v>295963</v>
      </c>
      <c r="R292" s="44">
        <f t="shared" si="277"/>
        <v>382002</v>
      </c>
      <c r="S292" s="44">
        <f t="shared" si="278"/>
        <v>201924</v>
      </c>
      <c r="T292" s="44">
        <f t="shared" si="279"/>
        <v>161951</v>
      </c>
    </row>
    <row r="293" spans="1:20" ht="15" customHeight="1" x14ac:dyDescent="0.2">
      <c r="B293" s="132"/>
      <c r="C293" s="56" t="s">
        <v>92</v>
      </c>
      <c r="D293" s="101">
        <v>80657</v>
      </c>
      <c r="E293" s="101">
        <v>117593</v>
      </c>
      <c r="F293" s="101">
        <v>89842</v>
      </c>
      <c r="G293" s="101">
        <v>128920</v>
      </c>
      <c r="H293" s="107">
        <v>164836</v>
      </c>
      <c r="I293" s="107">
        <v>172627</v>
      </c>
      <c r="J293" s="107">
        <v>98981</v>
      </c>
      <c r="K293" s="107">
        <v>50898</v>
      </c>
      <c r="L293" s="107">
        <v>37641</v>
      </c>
      <c r="M293" s="107">
        <v>41206</v>
      </c>
      <c r="N293" s="107">
        <v>41040</v>
      </c>
      <c r="O293" s="107">
        <v>57220</v>
      </c>
      <c r="P293" s="37">
        <f>IF(D293*E293*F293*G293*H293*I293*J293*K293*L293*M293*N293*O293&gt;0,SUM(D293:O293),0)</f>
        <v>1081461</v>
      </c>
      <c r="Q293" s="44">
        <f t="shared" si="276"/>
        <v>288092</v>
      </c>
      <c r="R293" s="44">
        <f t="shared" si="277"/>
        <v>466383</v>
      </c>
      <c r="S293" s="44">
        <f t="shared" si="278"/>
        <v>187520</v>
      </c>
      <c r="T293" s="44">
        <f t="shared" si="279"/>
        <v>139466</v>
      </c>
    </row>
    <row r="294" spans="1:20" ht="15" customHeight="1" x14ac:dyDescent="0.2">
      <c r="B294" s="132"/>
      <c r="C294" s="56" t="s">
        <v>93</v>
      </c>
      <c r="D294" s="101">
        <v>72671</v>
      </c>
      <c r="E294" s="101">
        <v>101074</v>
      </c>
      <c r="F294" s="101">
        <v>96074</v>
      </c>
      <c r="G294" s="101">
        <v>92504</v>
      </c>
      <c r="H294" s="107">
        <v>130290</v>
      </c>
      <c r="I294" s="107">
        <v>108914</v>
      </c>
      <c r="J294" s="107">
        <v>106052</v>
      </c>
      <c r="K294" s="107">
        <v>65251</v>
      </c>
      <c r="L294" s="107">
        <v>45046</v>
      </c>
      <c r="M294" s="107">
        <v>49742</v>
      </c>
      <c r="N294" s="107">
        <v>40859</v>
      </c>
      <c r="O294" s="107">
        <v>58848</v>
      </c>
      <c r="P294" s="37">
        <f>IF(D294*E294*F294*G294*H294*I294*J294*K294*L294*M294*N294*O294&gt;0,SUM(D294:O294),0)</f>
        <v>967325</v>
      </c>
      <c r="Q294" s="44">
        <f t="shared" si="276"/>
        <v>269819</v>
      </c>
      <c r="R294" s="44">
        <f t="shared" si="277"/>
        <v>331708</v>
      </c>
      <c r="S294" s="44">
        <f t="shared" si="278"/>
        <v>216349</v>
      </c>
      <c r="T294" s="44">
        <f t="shared" si="279"/>
        <v>149449</v>
      </c>
    </row>
    <row r="295" spans="1:20" ht="15" customHeight="1" x14ac:dyDescent="0.2">
      <c r="B295" s="132"/>
      <c r="C295" s="76" t="s">
        <v>97</v>
      </c>
      <c r="D295" s="101">
        <v>72771</v>
      </c>
      <c r="E295" s="101">
        <v>103289</v>
      </c>
      <c r="F295" s="101">
        <v>92614</v>
      </c>
      <c r="G295" s="101">
        <v>83893</v>
      </c>
      <c r="H295" s="107">
        <v>126358</v>
      </c>
      <c r="I295" s="107">
        <v>103944</v>
      </c>
      <c r="J295" s="107"/>
      <c r="K295" s="107"/>
      <c r="L295" s="107"/>
      <c r="M295" s="107"/>
      <c r="N295" s="107"/>
      <c r="O295" s="107"/>
      <c r="P295" s="37"/>
      <c r="Q295" s="44">
        <f t="shared" ref="Q295" si="283">SUM(D295:F295)</f>
        <v>268674</v>
      </c>
      <c r="R295" s="44">
        <f t="shared" ref="R295" si="284">SUM(G295:I295)</f>
        <v>314195</v>
      </c>
      <c r="S295" s="37">
        <f>IF(J295*K295*L295&gt;0,SUM(J295:L295),0)</f>
        <v>0</v>
      </c>
      <c r="T295" s="37">
        <f>IF(M295*N295*O295&gt;0,SUM(M295:O295),0)</f>
        <v>0</v>
      </c>
    </row>
    <row r="296" spans="1:20" ht="15" customHeight="1" x14ac:dyDescent="0.2">
      <c r="B296" s="132"/>
      <c r="C296" s="72" t="str">
        <f>C23</f>
        <v>R7/R6</v>
      </c>
      <c r="D296" s="12">
        <f>IF(D295&gt;0,D295/D294," ")</f>
        <v>1.0013760647300849</v>
      </c>
      <c r="E296" s="12">
        <f t="shared" ref="E296:T296" si="285">IF(E295&gt;0,E295/E294," ")</f>
        <v>1.0219146368007599</v>
      </c>
      <c r="F296" s="12">
        <f t="shared" si="285"/>
        <v>0.96398609405250124</v>
      </c>
      <c r="G296" s="12">
        <f t="shared" si="285"/>
        <v>0.90691213352936084</v>
      </c>
      <c r="H296" s="12">
        <f t="shared" si="285"/>
        <v>0.96982116816332797</v>
      </c>
      <c r="I296" s="12">
        <f t="shared" si="285"/>
        <v>0.95436766623207303</v>
      </c>
      <c r="J296" s="12" t="str">
        <f t="shared" si="285"/>
        <v xml:space="preserve"> </v>
      </c>
      <c r="K296" s="12" t="str">
        <f t="shared" si="285"/>
        <v xml:space="preserve"> </v>
      </c>
      <c r="L296" s="12" t="str">
        <f t="shared" si="285"/>
        <v xml:space="preserve"> </v>
      </c>
      <c r="M296" s="12" t="str">
        <f t="shared" si="285"/>
        <v xml:space="preserve"> </v>
      </c>
      <c r="N296" s="12" t="str">
        <f t="shared" si="285"/>
        <v xml:space="preserve"> </v>
      </c>
      <c r="O296" s="12" t="str">
        <f t="shared" si="285"/>
        <v xml:space="preserve"> </v>
      </c>
      <c r="P296" s="12" t="str">
        <f t="shared" si="285"/>
        <v xml:space="preserve"> </v>
      </c>
      <c r="Q296" s="12">
        <f t="shared" si="285"/>
        <v>0.99575641448526608</v>
      </c>
      <c r="R296" s="12">
        <f t="shared" si="285"/>
        <v>0.9472035645808965</v>
      </c>
      <c r="S296" s="12" t="str">
        <f t="shared" si="285"/>
        <v xml:space="preserve"> </v>
      </c>
      <c r="T296" s="12" t="str">
        <f t="shared" si="285"/>
        <v xml:space="preserve"> </v>
      </c>
    </row>
    <row r="297" spans="1:20" ht="15" customHeight="1" x14ac:dyDescent="0.2">
      <c r="B297" s="2"/>
      <c r="C297" s="5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1:20" ht="15" customHeight="1" x14ac:dyDescent="0.2">
      <c r="B298" s="132" t="s">
        <v>60</v>
      </c>
      <c r="C298" s="72" t="s">
        <v>0</v>
      </c>
      <c r="D298" s="72" t="s">
        <v>1</v>
      </c>
      <c r="E298" s="72" t="s">
        <v>2</v>
      </c>
      <c r="F298" s="72" t="s">
        <v>3</v>
      </c>
      <c r="G298" s="72" t="s">
        <v>4</v>
      </c>
      <c r="H298" s="72" t="s">
        <v>5</v>
      </c>
      <c r="I298" s="72" t="s">
        <v>6</v>
      </c>
      <c r="J298" s="72" t="s">
        <v>7</v>
      </c>
      <c r="K298" s="72" t="s">
        <v>8</v>
      </c>
      <c r="L298" s="72" t="s">
        <v>9</v>
      </c>
      <c r="M298" s="72" t="s">
        <v>10</v>
      </c>
      <c r="N298" s="72" t="s">
        <v>11</v>
      </c>
      <c r="O298" s="72" t="s">
        <v>12</v>
      </c>
      <c r="P298" s="72" t="s">
        <v>21</v>
      </c>
      <c r="Q298" s="72" t="s">
        <v>22</v>
      </c>
      <c r="R298" s="72" t="s">
        <v>23</v>
      </c>
      <c r="S298" s="72" t="s">
        <v>24</v>
      </c>
      <c r="T298" s="72" t="s">
        <v>25</v>
      </c>
    </row>
    <row r="299" spans="1:20" ht="15" customHeight="1" x14ac:dyDescent="0.2">
      <c r="B299" s="132"/>
      <c r="C299" s="72" t="s">
        <v>27</v>
      </c>
      <c r="D299" s="40">
        <v>33922</v>
      </c>
      <c r="E299" s="40">
        <v>101646</v>
      </c>
      <c r="F299" s="40">
        <v>59979</v>
      </c>
      <c r="G299" s="40">
        <v>82576</v>
      </c>
      <c r="H299" s="43">
        <v>109286</v>
      </c>
      <c r="I299" s="43">
        <v>71702</v>
      </c>
      <c r="J299" s="43">
        <v>79802</v>
      </c>
      <c r="K299" s="43">
        <v>53401</v>
      </c>
      <c r="L299" s="43">
        <v>30600</v>
      </c>
      <c r="M299" s="43">
        <v>22586</v>
      </c>
      <c r="N299" s="43">
        <v>26304</v>
      </c>
      <c r="O299" s="43">
        <v>33028</v>
      </c>
      <c r="P299" s="44">
        <f>SUM(D299:O299)</f>
        <v>704832</v>
      </c>
      <c r="Q299" s="44">
        <f>SUM(D299:F299)</f>
        <v>195547</v>
      </c>
      <c r="R299" s="44">
        <f>SUM(G299:I299)</f>
        <v>263564</v>
      </c>
      <c r="S299" s="44">
        <f>SUM(J299:L299)</f>
        <v>163803</v>
      </c>
      <c r="T299" s="44">
        <f>SUM(M299:O299)</f>
        <v>81918</v>
      </c>
    </row>
    <row r="300" spans="1:20" ht="15" customHeight="1" x14ac:dyDescent="0.2">
      <c r="B300" s="132"/>
      <c r="C300" s="72" t="s">
        <v>13</v>
      </c>
      <c r="D300" s="40">
        <v>37273</v>
      </c>
      <c r="E300" s="40">
        <v>97328</v>
      </c>
      <c r="F300" s="40">
        <v>68922</v>
      </c>
      <c r="G300" s="40">
        <v>101755</v>
      </c>
      <c r="H300" s="43">
        <v>117866</v>
      </c>
      <c r="I300" s="43">
        <v>87003</v>
      </c>
      <c r="J300" s="43">
        <v>80820</v>
      </c>
      <c r="K300" s="43">
        <v>46149</v>
      </c>
      <c r="L300" s="43">
        <v>23773</v>
      </c>
      <c r="M300" s="43">
        <v>14176</v>
      </c>
      <c r="N300" s="43">
        <v>16976</v>
      </c>
      <c r="O300" s="43">
        <v>29723</v>
      </c>
      <c r="P300" s="44">
        <f>SUM(D300:O300)</f>
        <v>721764</v>
      </c>
      <c r="Q300" s="44">
        <f t="shared" ref="Q300:Q315" si="286">SUM(D300:F300)</f>
        <v>203523</v>
      </c>
      <c r="R300" s="44">
        <f t="shared" ref="R300:R315" si="287">SUM(G300:I300)</f>
        <v>306624</v>
      </c>
      <c r="S300" s="44">
        <f t="shared" ref="S300:S315" si="288">SUM(J300:L300)</f>
        <v>150742</v>
      </c>
      <c r="T300" s="44">
        <f t="shared" ref="T300:T315" si="289">SUM(M300:O300)</f>
        <v>60875</v>
      </c>
    </row>
    <row r="301" spans="1:20" ht="15" customHeight="1" x14ac:dyDescent="0.2">
      <c r="B301" s="132"/>
      <c r="C301" s="72" t="s">
        <v>26</v>
      </c>
      <c r="D301" s="41">
        <v>38533</v>
      </c>
      <c r="E301" s="41">
        <v>96545</v>
      </c>
      <c r="F301" s="41">
        <v>61838</v>
      </c>
      <c r="G301" s="41">
        <v>87704</v>
      </c>
      <c r="H301" s="41">
        <v>117645</v>
      </c>
      <c r="I301" s="41">
        <v>78926</v>
      </c>
      <c r="J301" s="41">
        <v>99764</v>
      </c>
      <c r="K301" s="41">
        <v>44604</v>
      </c>
      <c r="L301" s="41">
        <v>28283</v>
      </c>
      <c r="M301" s="41">
        <v>8441</v>
      </c>
      <c r="N301" s="41">
        <v>11613</v>
      </c>
      <c r="O301" s="41">
        <v>13997</v>
      </c>
      <c r="P301" s="44">
        <f>SUM(D301:O301)</f>
        <v>687893</v>
      </c>
      <c r="Q301" s="44">
        <f t="shared" si="286"/>
        <v>196916</v>
      </c>
      <c r="R301" s="44">
        <f t="shared" si="287"/>
        <v>284275</v>
      </c>
      <c r="S301" s="44">
        <f t="shared" si="288"/>
        <v>172651</v>
      </c>
      <c r="T301" s="44">
        <f t="shared" si="289"/>
        <v>34051</v>
      </c>
    </row>
    <row r="302" spans="1:20" ht="15" customHeight="1" x14ac:dyDescent="0.2">
      <c r="B302" s="132"/>
      <c r="C302" s="72" t="s">
        <v>28</v>
      </c>
      <c r="D302" s="41">
        <v>32512</v>
      </c>
      <c r="E302" s="41">
        <v>61735</v>
      </c>
      <c r="F302" s="41">
        <v>70272</v>
      </c>
      <c r="G302" s="41">
        <v>104187</v>
      </c>
      <c r="H302" s="41">
        <v>157154</v>
      </c>
      <c r="I302" s="41">
        <v>93059</v>
      </c>
      <c r="J302" s="41">
        <v>106744</v>
      </c>
      <c r="K302" s="41">
        <v>41333</v>
      </c>
      <c r="L302" s="41">
        <v>27037</v>
      </c>
      <c r="M302" s="41">
        <v>18549</v>
      </c>
      <c r="N302" s="41">
        <v>20737</v>
      </c>
      <c r="O302" s="41">
        <v>25621</v>
      </c>
      <c r="P302" s="44">
        <f>SUM(D302:O302)</f>
        <v>758940</v>
      </c>
      <c r="Q302" s="44">
        <f t="shared" si="286"/>
        <v>164519</v>
      </c>
      <c r="R302" s="44">
        <f t="shared" si="287"/>
        <v>354400</v>
      </c>
      <c r="S302" s="44">
        <f t="shared" si="288"/>
        <v>175114</v>
      </c>
      <c r="T302" s="44">
        <f t="shared" si="289"/>
        <v>64907</v>
      </c>
    </row>
    <row r="303" spans="1:20" ht="15" customHeight="1" x14ac:dyDescent="0.25">
      <c r="A303" s="60"/>
      <c r="B303" s="132"/>
      <c r="C303" s="72" t="s">
        <v>29</v>
      </c>
      <c r="D303" s="41">
        <v>40631</v>
      </c>
      <c r="E303" s="41">
        <v>69055</v>
      </c>
      <c r="F303" s="41">
        <v>66250</v>
      </c>
      <c r="G303" s="41">
        <v>71072</v>
      </c>
      <c r="H303" s="41">
        <v>90025</v>
      </c>
      <c r="I303" s="41">
        <v>67048</v>
      </c>
      <c r="J303" s="41">
        <v>81236</v>
      </c>
      <c r="K303" s="41">
        <v>31301</v>
      </c>
      <c r="L303" s="41">
        <v>22279</v>
      </c>
      <c r="M303" s="41">
        <v>19137</v>
      </c>
      <c r="N303" s="41">
        <v>19180</v>
      </c>
      <c r="O303" s="41">
        <v>25415</v>
      </c>
      <c r="P303" s="42">
        <f>IF(D303*E303*F303*G303*H303*I303*J303*K303*L303*M303*N303*O303&gt;0,SUM(D303:O303),0)</f>
        <v>602629</v>
      </c>
      <c r="Q303" s="44">
        <f t="shared" si="286"/>
        <v>175936</v>
      </c>
      <c r="R303" s="44">
        <f t="shared" si="287"/>
        <v>228145</v>
      </c>
      <c r="S303" s="44">
        <f t="shared" si="288"/>
        <v>134816</v>
      </c>
      <c r="T303" s="44">
        <f t="shared" si="289"/>
        <v>63732</v>
      </c>
    </row>
    <row r="304" spans="1:20" ht="15" customHeight="1" x14ac:dyDescent="0.25">
      <c r="A304" s="60" t="s">
        <v>32</v>
      </c>
      <c r="B304" s="132"/>
      <c r="C304" s="72" t="s">
        <v>30</v>
      </c>
      <c r="D304" s="41">
        <v>34314</v>
      </c>
      <c r="E304" s="41">
        <v>60702</v>
      </c>
      <c r="F304" s="41">
        <v>66540</v>
      </c>
      <c r="G304" s="41">
        <v>72313</v>
      </c>
      <c r="H304" s="41">
        <v>92330</v>
      </c>
      <c r="I304" s="41">
        <v>84802</v>
      </c>
      <c r="J304" s="41">
        <v>82949</v>
      </c>
      <c r="K304" s="41">
        <v>35332</v>
      </c>
      <c r="L304" s="41">
        <v>24010</v>
      </c>
      <c r="M304" s="41">
        <v>20713</v>
      </c>
      <c r="N304" s="41">
        <v>23997</v>
      </c>
      <c r="O304" s="41">
        <v>30006</v>
      </c>
      <c r="P304" s="37">
        <f>IF(D304*E304*F304*G304*H304*I304*J304*K304*L304*M304*N304*O304&gt;0,SUM(D304:O304),0)</f>
        <v>628008</v>
      </c>
      <c r="Q304" s="44">
        <f t="shared" si="286"/>
        <v>161556</v>
      </c>
      <c r="R304" s="44">
        <f t="shared" si="287"/>
        <v>249445</v>
      </c>
      <c r="S304" s="44">
        <f t="shared" si="288"/>
        <v>142291</v>
      </c>
      <c r="T304" s="44">
        <f t="shared" si="289"/>
        <v>74716</v>
      </c>
    </row>
    <row r="305" spans="2:20" ht="15" customHeight="1" x14ac:dyDescent="0.2">
      <c r="B305" s="132"/>
      <c r="C305" s="72" t="s">
        <v>31</v>
      </c>
      <c r="D305" s="11">
        <v>36441</v>
      </c>
      <c r="E305" s="11">
        <v>67090</v>
      </c>
      <c r="F305" s="11">
        <v>64286</v>
      </c>
      <c r="G305" s="11">
        <v>77332</v>
      </c>
      <c r="H305" s="11">
        <v>102567</v>
      </c>
      <c r="I305" s="11">
        <v>76589</v>
      </c>
      <c r="J305" s="11">
        <v>81820</v>
      </c>
      <c r="K305" s="11">
        <v>32902</v>
      </c>
      <c r="L305" s="11">
        <v>19878</v>
      </c>
      <c r="M305" s="11">
        <v>16709</v>
      </c>
      <c r="N305" s="11">
        <v>19251</v>
      </c>
      <c r="O305" s="11">
        <v>36674</v>
      </c>
      <c r="P305" s="37">
        <f>IF(D305*E305*F305*G305*H305*I305*J305*K305*L305*M305*N305*O305&gt;0,SUM(D305:O305),0)</f>
        <v>631539</v>
      </c>
      <c r="Q305" s="44">
        <f t="shared" si="286"/>
        <v>167817</v>
      </c>
      <c r="R305" s="44">
        <f t="shared" si="287"/>
        <v>256488</v>
      </c>
      <c r="S305" s="44">
        <f t="shared" si="288"/>
        <v>134600</v>
      </c>
      <c r="T305" s="44">
        <f t="shared" si="289"/>
        <v>72634</v>
      </c>
    </row>
    <row r="306" spans="2:20" ht="15" customHeight="1" x14ac:dyDescent="0.2">
      <c r="B306" s="132"/>
      <c r="C306" s="72" t="s">
        <v>34</v>
      </c>
      <c r="D306" s="11">
        <v>41781</v>
      </c>
      <c r="E306" s="11">
        <v>85723</v>
      </c>
      <c r="F306" s="11">
        <v>68943</v>
      </c>
      <c r="G306" s="11">
        <v>79644</v>
      </c>
      <c r="H306" s="11">
        <v>104965</v>
      </c>
      <c r="I306" s="11">
        <v>97351</v>
      </c>
      <c r="J306" s="11">
        <v>86583</v>
      </c>
      <c r="K306" s="11">
        <v>42413</v>
      </c>
      <c r="L306" s="11">
        <v>24191</v>
      </c>
      <c r="M306" s="11">
        <v>19504</v>
      </c>
      <c r="N306" s="11">
        <v>20612</v>
      </c>
      <c r="O306" s="11">
        <v>27661</v>
      </c>
      <c r="P306" s="37">
        <f>IF(D306*E306*F306*G306*H306*I306*J306*K306*L306*M306*N306*O306&gt;0,SUM(D306:O306),0)</f>
        <v>699371</v>
      </c>
      <c r="Q306" s="44">
        <f t="shared" si="286"/>
        <v>196447</v>
      </c>
      <c r="R306" s="44">
        <f t="shared" si="287"/>
        <v>281960</v>
      </c>
      <c r="S306" s="44">
        <f t="shared" si="288"/>
        <v>153187</v>
      </c>
      <c r="T306" s="44">
        <f t="shared" si="289"/>
        <v>67777</v>
      </c>
    </row>
    <row r="307" spans="2:20" ht="15" customHeight="1" x14ac:dyDescent="0.2">
      <c r="B307" s="132"/>
      <c r="C307" s="56" t="s">
        <v>35</v>
      </c>
      <c r="D307" s="38">
        <v>38278</v>
      </c>
      <c r="E307" s="38">
        <v>92471</v>
      </c>
      <c r="F307" s="38">
        <v>75931</v>
      </c>
      <c r="G307" s="38">
        <v>70127</v>
      </c>
      <c r="H307" s="38">
        <v>81859</v>
      </c>
      <c r="I307" s="38">
        <v>82033</v>
      </c>
      <c r="J307" s="38">
        <v>79496</v>
      </c>
      <c r="K307" s="38">
        <v>33711</v>
      </c>
      <c r="L307" s="38">
        <v>18679</v>
      </c>
      <c r="M307" s="38">
        <v>13573</v>
      </c>
      <c r="N307" s="38">
        <v>15634</v>
      </c>
      <c r="O307" s="38">
        <v>26404</v>
      </c>
      <c r="P307" s="37">
        <f>IF(D307*E307*F307*G307*H307*I307*J307*K307*L307*M307*N307*O307&gt;0,SUM(D307:O307),0)</f>
        <v>628196</v>
      </c>
      <c r="Q307" s="44">
        <f t="shared" si="286"/>
        <v>206680</v>
      </c>
      <c r="R307" s="44">
        <f t="shared" si="287"/>
        <v>234019</v>
      </c>
      <c r="S307" s="44">
        <f t="shared" si="288"/>
        <v>131886</v>
      </c>
      <c r="T307" s="44">
        <f t="shared" si="289"/>
        <v>55611</v>
      </c>
    </row>
    <row r="308" spans="2:20" ht="15" customHeight="1" x14ac:dyDescent="0.2">
      <c r="B308" s="132"/>
      <c r="C308" s="72" t="s">
        <v>36</v>
      </c>
      <c r="D308" s="38">
        <v>37178</v>
      </c>
      <c r="E308" s="38">
        <v>68105</v>
      </c>
      <c r="F308" s="38">
        <v>61652</v>
      </c>
      <c r="G308" s="38">
        <v>67687</v>
      </c>
      <c r="H308" s="38">
        <v>101637</v>
      </c>
      <c r="I308" s="38">
        <v>85949</v>
      </c>
      <c r="J308" s="38">
        <v>78598</v>
      </c>
      <c r="K308" s="38">
        <v>33137</v>
      </c>
      <c r="L308" s="38">
        <v>25136</v>
      </c>
      <c r="M308" s="38">
        <v>25202</v>
      </c>
      <c r="N308" s="38">
        <v>19421</v>
      </c>
      <c r="O308" s="38">
        <v>21020</v>
      </c>
      <c r="P308" s="37">
        <f t="shared" ref="P308:P309" si="290">IF(D308*E308*F308*G308*H308*I308*J308*K308*L308*M308*N308*O308&gt;0,SUM(D308:O308),0)</f>
        <v>624722</v>
      </c>
      <c r="Q308" s="44">
        <f t="shared" si="286"/>
        <v>166935</v>
      </c>
      <c r="R308" s="44">
        <f t="shared" si="287"/>
        <v>255273</v>
      </c>
      <c r="S308" s="44">
        <f t="shared" si="288"/>
        <v>136871</v>
      </c>
      <c r="T308" s="44">
        <f t="shared" si="289"/>
        <v>65643</v>
      </c>
    </row>
    <row r="309" spans="2:20" ht="15" customHeight="1" x14ac:dyDescent="0.2">
      <c r="B309" s="132"/>
      <c r="C309" s="72" t="s">
        <v>37</v>
      </c>
      <c r="D309" s="38">
        <v>30598</v>
      </c>
      <c r="E309" s="38">
        <v>64894</v>
      </c>
      <c r="F309" s="38">
        <v>58391</v>
      </c>
      <c r="G309" s="38">
        <v>78704</v>
      </c>
      <c r="H309" s="38">
        <v>80897</v>
      </c>
      <c r="I309" s="38">
        <v>68744</v>
      </c>
      <c r="J309" s="38">
        <v>72998</v>
      </c>
      <c r="K309" s="38">
        <v>36874</v>
      </c>
      <c r="L309" s="38">
        <v>21556</v>
      </c>
      <c r="M309" s="38">
        <v>22052</v>
      </c>
      <c r="N309" s="38">
        <v>22136</v>
      </c>
      <c r="O309" s="69">
        <v>27928</v>
      </c>
      <c r="P309" s="37">
        <f t="shared" si="290"/>
        <v>585772</v>
      </c>
      <c r="Q309" s="44">
        <f t="shared" si="286"/>
        <v>153883</v>
      </c>
      <c r="R309" s="44">
        <f t="shared" si="287"/>
        <v>228345</v>
      </c>
      <c r="S309" s="44">
        <f t="shared" si="288"/>
        <v>131428</v>
      </c>
      <c r="T309" s="44">
        <f t="shared" si="289"/>
        <v>72116</v>
      </c>
    </row>
    <row r="310" spans="2:20" ht="15" customHeight="1" x14ac:dyDescent="0.2">
      <c r="B310" s="132"/>
      <c r="C310" s="56" t="s">
        <v>38</v>
      </c>
      <c r="D310" s="38">
        <v>43682</v>
      </c>
      <c r="E310" s="38">
        <v>77485</v>
      </c>
      <c r="F310" s="38">
        <v>78694</v>
      </c>
      <c r="G310" s="38">
        <v>89218</v>
      </c>
      <c r="H310" s="38">
        <v>103613</v>
      </c>
      <c r="I310" s="38">
        <v>95744</v>
      </c>
      <c r="J310" s="38">
        <v>95794</v>
      </c>
      <c r="K310" s="38">
        <v>49379</v>
      </c>
      <c r="L310" s="38">
        <v>31354</v>
      </c>
      <c r="M310" s="38">
        <v>30268</v>
      </c>
      <c r="N310" s="38">
        <v>26017</v>
      </c>
      <c r="O310" s="38">
        <v>30668</v>
      </c>
      <c r="P310" s="37">
        <f t="shared" ref="P310" si="291">IF(D310*E310*F310*G310*H310*I310*J310*K310*L310*M310*N310*O310&gt;0,SUM(D310:O310),0)</f>
        <v>751916</v>
      </c>
      <c r="Q310" s="44">
        <f t="shared" si="286"/>
        <v>199861</v>
      </c>
      <c r="R310" s="44">
        <f t="shared" si="287"/>
        <v>288575</v>
      </c>
      <c r="S310" s="44">
        <f t="shared" si="288"/>
        <v>176527</v>
      </c>
      <c r="T310" s="44">
        <f t="shared" si="289"/>
        <v>86953</v>
      </c>
    </row>
    <row r="311" spans="2:20" ht="15" customHeight="1" x14ac:dyDescent="0.2">
      <c r="B311" s="132"/>
      <c r="C311" s="56" t="s">
        <v>41</v>
      </c>
      <c r="D311" s="38">
        <v>31961</v>
      </c>
      <c r="E311" s="38">
        <v>28864</v>
      </c>
      <c r="F311" s="38">
        <v>67338</v>
      </c>
      <c r="G311" s="38">
        <v>75229</v>
      </c>
      <c r="H311" s="38">
        <v>97741</v>
      </c>
      <c r="I311" s="38">
        <v>95744</v>
      </c>
      <c r="J311" s="38">
        <v>91244</v>
      </c>
      <c r="K311" s="38">
        <v>47296</v>
      </c>
      <c r="L311" s="38">
        <v>18170</v>
      </c>
      <c r="M311" s="38">
        <v>12894</v>
      </c>
      <c r="N311" s="38">
        <v>14318</v>
      </c>
      <c r="O311" s="38">
        <v>25205</v>
      </c>
      <c r="P311" s="37">
        <f t="shared" ref="P311:P312" si="292">IF(D311*E311*F311*G311*H311*I311*J311*K311*L311*M311*N311*O311&gt;0,SUM(D311:O311),0)</f>
        <v>606004</v>
      </c>
      <c r="Q311" s="44">
        <f t="shared" si="286"/>
        <v>128163</v>
      </c>
      <c r="R311" s="44">
        <f t="shared" si="287"/>
        <v>268714</v>
      </c>
      <c r="S311" s="44">
        <f t="shared" si="288"/>
        <v>156710</v>
      </c>
      <c r="T311" s="44">
        <f t="shared" si="289"/>
        <v>52417</v>
      </c>
    </row>
    <row r="312" spans="2:20" ht="15" customHeight="1" x14ac:dyDescent="0.2">
      <c r="B312" s="132"/>
      <c r="C312" s="56" t="s">
        <v>42</v>
      </c>
      <c r="D312" s="38">
        <v>37271</v>
      </c>
      <c r="E312" s="38">
        <v>61226</v>
      </c>
      <c r="F312" s="38">
        <v>63589</v>
      </c>
      <c r="G312" s="38">
        <v>76605</v>
      </c>
      <c r="H312" s="38">
        <v>93843</v>
      </c>
      <c r="I312" s="38">
        <v>83011</v>
      </c>
      <c r="J312" s="38">
        <v>96052</v>
      </c>
      <c r="K312" s="38">
        <v>42293</v>
      </c>
      <c r="L312" s="38">
        <v>25646</v>
      </c>
      <c r="M312" s="38">
        <v>19802</v>
      </c>
      <c r="N312" s="38">
        <v>16989</v>
      </c>
      <c r="O312" s="38">
        <v>26543</v>
      </c>
      <c r="P312" s="37">
        <f t="shared" si="292"/>
        <v>642870</v>
      </c>
      <c r="Q312" s="44">
        <f t="shared" si="286"/>
        <v>162086</v>
      </c>
      <c r="R312" s="44">
        <f t="shared" si="287"/>
        <v>253459</v>
      </c>
      <c r="S312" s="44">
        <f t="shared" si="288"/>
        <v>163991</v>
      </c>
      <c r="T312" s="44">
        <f t="shared" si="289"/>
        <v>63334</v>
      </c>
    </row>
    <row r="313" spans="2:20" ht="15" customHeight="1" x14ac:dyDescent="0.2">
      <c r="B313" s="132"/>
      <c r="C313" s="56" t="s">
        <v>88</v>
      </c>
      <c r="D313" s="38">
        <v>54733</v>
      </c>
      <c r="E313" s="38">
        <v>99343</v>
      </c>
      <c r="F313" s="38">
        <v>86888</v>
      </c>
      <c r="G313" s="38">
        <v>100085</v>
      </c>
      <c r="H313" s="38">
        <v>120424</v>
      </c>
      <c r="I313" s="38">
        <v>104769</v>
      </c>
      <c r="J313" s="38">
        <v>89417</v>
      </c>
      <c r="K313" s="38">
        <v>44640</v>
      </c>
      <c r="L313" s="38">
        <v>23031</v>
      </c>
      <c r="M313" s="38">
        <v>18263</v>
      </c>
      <c r="N313" s="38">
        <v>19525</v>
      </c>
      <c r="O313" s="38">
        <v>40165</v>
      </c>
      <c r="P313" s="37">
        <f t="shared" ref="P313:P314" si="293">IF(D313*E313*F313*G313*H313*I313*J313*K313*L313*M313*N313*O313&gt;0,SUM(D313:O313),0)</f>
        <v>801283</v>
      </c>
      <c r="Q313" s="44">
        <f t="shared" si="286"/>
        <v>240964</v>
      </c>
      <c r="R313" s="44">
        <f t="shared" si="287"/>
        <v>325278</v>
      </c>
      <c r="S313" s="44">
        <f t="shared" si="288"/>
        <v>157088</v>
      </c>
      <c r="T313" s="44">
        <f t="shared" si="289"/>
        <v>77953</v>
      </c>
    </row>
    <row r="314" spans="2:20" ht="15" customHeight="1" x14ac:dyDescent="0.2">
      <c r="B314" s="132"/>
      <c r="C314" s="56" t="s">
        <v>92</v>
      </c>
      <c r="D314" s="101">
        <v>46676</v>
      </c>
      <c r="E314" s="101">
        <v>89344</v>
      </c>
      <c r="F314" s="101">
        <v>86168</v>
      </c>
      <c r="G314" s="101">
        <v>100423</v>
      </c>
      <c r="H314" s="107">
        <v>110725</v>
      </c>
      <c r="I314" s="107">
        <v>97247</v>
      </c>
      <c r="J314" s="107">
        <v>90928</v>
      </c>
      <c r="K314" s="107">
        <v>46105</v>
      </c>
      <c r="L314" s="107">
        <v>23108</v>
      </c>
      <c r="M314" s="107">
        <v>21784</v>
      </c>
      <c r="N314" s="107">
        <v>29350</v>
      </c>
      <c r="O314" s="107">
        <v>33772</v>
      </c>
      <c r="P314" s="37">
        <f t="shared" si="293"/>
        <v>775630</v>
      </c>
      <c r="Q314" s="44">
        <f t="shared" si="286"/>
        <v>222188</v>
      </c>
      <c r="R314" s="44">
        <f t="shared" si="287"/>
        <v>308395</v>
      </c>
      <c r="S314" s="44">
        <f t="shared" si="288"/>
        <v>160141</v>
      </c>
      <c r="T314" s="44">
        <f t="shared" si="289"/>
        <v>84906</v>
      </c>
    </row>
    <row r="315" spans="2:20" ht="15" customHeight="1" x14ac:dyDescent="0.2">
      <c r="B315" s="132"/>
      <c r="C315" s="56" t="s">
        <v>93</v>
      </c>
      <c r="D315" s="101">
        <v>49582</v>
      </c>
      <c r="E315" s="101">
        <v>86322</v>
      </c>
      <c r="F315" s="101">
        <v>83566</v>
      </c>
      <c r="G315" s="101">
        <v>98651</v>
      </c>
      <c r="H315" s="107">
        <v>113953</v>
      </c>
      <c r="I315" s="107">
        <v>99124</v>
      </c>
      <c r="J315" s="107">
        <v>87806</v>
      </c>
      <c r="K315" s="107">
        <v>48766</v>
      </c>
      <c r="L315" s="107">
        <v>22396</v>
      </c>
      <c r="M315" s="107">
        <v>23549</v>
      </c>
      <c r="N315" s="107">
        <v>24869</v>
      </c>
      <c r="O315" s="107">
        <v>31081</v>
      </c>
      <c r="P315" s="37">
        <f t="shared" ref="P315" si="294">IF(D315*E315*F315*G315*H315*I315*J315*K315*L315*M315*N315*O315&gt;0,SUM(D315:O315),0)</f>
        <v>769665</v>
      </c>
      <c r="Q315" s="44">
        <f t="shared" si="286"/>
        <v>219470</v>
      </c>
      <c r="R315" s="44">
        <f t="shared" si="287"/>
        <v>311728</v>
      </c>
      <c r="S315" s="44">
        <f t="shared" si="288"/>
        <v>158968</v>
      </c>
      <c r="T315" s="44">
        <f t="shared" si="289"/>
        <v>79499</v>
      </c>
    </row>
    <row r="316" spans="2:20" ht="15" customHeight="1" x14ac:dyDescent="0.2">
      <c r="B316" s="132"/>
      <c r="C316" s="76" t="s">
        <v>97</v>
      </c>
      <c r="D316" s="101">
        <v>48196</v>
      </c>
      <c r="E316" s="101">
        <v>87719</v>
      </c>
      <c r="F316" s="101">
        <v>85639</v>
      </c>
      <c r="G316" s="101">
        <v>87086</v>
      </c>
      <c r="H316" s="107">
        <v>112392</v>
      </c>
      <c r="I316" s="107">
        <v>107370</v>
      </c>
      <c r="J316" s="107"/>
      <c r="K316" s="107"/>
      <c r="L316" s="107"/>
      <c r="M316" s="107"/>
      <c r="N316" s="107"/>
      <c r="O316" s="107"/>
      <c r="P316" s="37"/>
      <c r="Q316" s="44">
        <f t="shared" ref="Q316" si="295">SUM(D316:F316)</f>
        <v>221554</v>
      </c>
      <c r="R316" s="44">
        <f t="shared" ref="R316" si="296">SUM(G316:I316)</f>
        <v>306848</v>
      </c>
      <c r="S316" s="37">
        <f t="shared" ref="S316" si="297">IF(J316*K316*L316&gt;0,SUM(J316:L316),0)</f>
        <v>0</v>
      </c>
      <c r="T316" s="37">
        <f>IF(M316*N316*O316&gt;0,SUM(M316:O316),0)</f>
        <v>0</v>
      </c>
    </row>
    <row r="317" spans="2:20" ht="15" customHeight="1" x14ac:dyDescent="0.2">
      <c r="B317" s="132"/>
      <c r="C317" s="72" t="str">
        <f>C23</f>
        <v>R7/R6</v>
      </c>
      <c r="D317" s="12">
        <f>IF(D316&gt;0,D316/D315," ")</f>
        <v>0.97204630712758666</v>
      </c>
      <c r="E317" s="12">
        <f t="shared" ref="E317:T317" si="298">IF(E316&gt;0,E316/E315," ")</f>
        <v>1.0161835916684043</v>
      </c>
      <c r="F317" s="12">
        <f t="shared" si="298"/>
        <v>1.024806739583084</v>
      </c>
      <c r="G317" s="12">
        <f t="shared" si="298"/>
        <v>0.88276854770858881</v>
      </c>
      <c r="H317" s="12">
        <f t="shared" si="298"/>
        <v>0.98630136986301364</v>
      </c>
      <c r="I317" s="12">
        <f t="shared" si="298"/>
        <v>1.0831887333037407</v>
      </c>
      <c r="J317" s="12" t="str">
        <f t="shared" si="298"/>
        <v xml:space="preserve"> </v>
      </c>
      <c r="K317" s="12" t="str">
        <f t="shared" si="298"/>
        <v xml:space="preserve"> </v>
      </c>
      <c r="L317" s="12" t="str">
        <f t="shared" si="298"/>
        <v xml:space="preserve"> </v>
      </c>
      <c r="M317" s="12" t="str">
        <f t="shared" si="298"/>
        <v xml:space="preserve"> </v>
      </c>
      <c r="N317" s="12" t="str">
        <f t="shared" si="298"/>
        <v xml:space="preserve"> </v>
      </c>
      <c r="O317" s="12" t="str">
        <f t="shared" si="298"/>
        <v xml:space="preserve"> </v>
      </c>
      <c r="P317" s="12" t="str">
        <f t="shared" si="298"/>
        <v xml:space="preserve"> </v>
      </c>
      <c r="Q317" s="12">
        <f t="shared" si="298"/>
        <v>1.0094956030436961</v>
      </c>
      <c r="R317" s="12">
        <f t="shared" si="298"/>
        <v>0.98434532669506747</v>
      </c>
      <c r="S317" s="12" t="str">
        <f t="shared" si="298"/>
        <v xml:space="preserve"> </v>
      </c>
      <c r="T317" s="12" t="str">
        <f t="shared" si="298"/>
        <v xml:space="preserve"> </v>
      </c>
    </row>
    <row r="318" spans="2:20" ht="15" customHeight="1" x14ac:dyDescent="0.2">
      <c r="B318" s="2"/>
      <c r="C318" s="5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spans="2:20" ht="15" customHeight="1" x14ac:dyDescent="0.2">
      <c r="B319" s="132" t="s">
        <v>84</v>
      </c>
      <c r="C319" s="72" t="s">
        <v>0</v>
      </c>
      <c r="D319" s="72" t="s">
        <v>1</v>
      </c>
      <c r="E319" s="72" t="s">
        <v>2</v>
      </c>
      <c r="F319" s="72" t="s">
        <v>3</v>
      </c>
      <c r="G319" s="72" t="s">
        <v>4</v>
      </c>
      <c r="H319" s="72" t="s">
        <v>5</v>
      </c>
      <c r="I319" s="72" t="s">
        <v>6</v>
      </c>
      <c r="J319" s="72" t="s">
        <v>7</v>
      </c>
      <c r="K319" s="72" t="s">
        <v>8</v>
      </c>
      <c r="L319" s="72" t="s">
        <v>9</v>
      </c>
      <c r="M319" s="72" t="s">
        <v>10</v>
      </c>
      <c r="N319" s="72" t="s">
        <v>11</v>
      </c>
      <c r="O319" s="72" t="s">
        <v>12</v>
      </c>
      <c r="P319" s="72" t="s">
        <v>21</v>
      </c>
      <c r="Q319" s="72" t="s">
        <v>22</v>
      </c>
      <c r="R319" s="72" t="s">
        <v>23</v>
      </c>
      <c r="S319" s="72" t="s">
        <v>24</v>
      </c>
      <c r="T319" s="72" t="s">
        <v>25</v>
      </c>
    </row>
    <row r="320" spans="2:20" ht="15" customHeight="1" x14ac:dyDescent="0.2">
      <c r="B320" s="132"/>
      <c r="C320" s="72" t="s">
        <v>27</v>
      </c>
      <c r="D320" s="10">
        <v>77069</v>
      </c>
      <c r="E320" s="10">
        <v>139093</v>
      </c>
      <c r="F320" s="10">
        <v>95924</v>
      </c>
      <c r="G320" s="13">
        <v>110371</v>
      </c>
      <c r="H320" s="13">
        <v>115739</v>
      </c>
      <c r="I320" s="13">
        <v>103966</v>
      </c>
      <c r="J320" s="13">
        <v>121709</v>
      </c>
      <c r="K320" s="13">
        <v>102630</v>
      </c>
      <c r="L320" s="13">
        <v>91491</v>
      </c>
      <c r="M320" s="13">
        <v>94287</v>
      </c>
      <c r="N320" s="13">
        <v>68887</v>
      </c>
      <c r="O320" s="13">
        <v>94487</v>
      </c>
      <c r="P320" s="10">
        <f>SUM(D320:O320)</f>
        <v>1215653</v>
      </c>
      <c r="Q320" s="10">
        <f>SUM(D320:F320)</f>
        <v>312086</v>
      </c>
      <c r="R320" s="10">
        <f>SUM(G320:I320)</f>
        <v>330076</v>
      </c>
      <c r="S320" s="10">
        <f>SUM(J320:L320)</f>
        <v>315830</v>
      </c>
      <c r="T320" s="10">
        <f>SUM(M320:O320)</f>
        <v>257661</v>
      </c>
    </row>
    <row r="321" spans="2:20" ht="15" customHeight="1" x14ac:dyDescent="0.2">
      <c r="B321" s="132"/>
      <c r="C321" s="72" t="s">
        <v>13</v>
      </c>
      <c r="D321" s="10">
        <v>64287</v>
      </c>
      <c r="E321" s="10">
        <v>90334</v>
      </c>
      <c r="F321" s="10">
        <v>79637</v>
      </c>
      <c r="G321" s="13">
        <v>92357</v>
      </c>
      <c r="H321" s="13">
        <v>123336</v>
      </c>
      <c r="I321" s="13">
        <v>105378</v>
      </c>
      <c r="J321" s="13">
        <v>121950</v>
      </c>
      <c r="K321" s="13">
        <v>99911</v>
      </c>
      <c r="L321" s="13">
        <v>96001</v>
      </c>
      <c r="M321" s="13">
        <v>106500</v>
      </c>
      <c r="N321" s="13">
        <v>89483</v>
      </c>
      <c r="O321" s="13">
        <v>99308</v>
      </c>
      <c r="P321" s="10">
        <f>SUM(D321:O321)</f>
        <v>1168482</v>
      </c>
      <c r="Q321" s="10">
        <f t="shared" ref="Q321:Q336" si="299">SUM(D321:F321)</f>
        <v>234258</v>
      </c>
      <c r="R321" s="10">
        <f t="shared" ref="R321:R336" si="300">SUM(G321:I321)</f>
        <v>321071</v>
      </c>
      <c r="S321" s="10">
        <f t="shared" ref="S321:S336" si="301">SUM(J321:L321)</f>
        <v>317862</v>
      </c>
      <c r="T321" s="10">
        <f t="shared" ref="T321:T336" si="302">SUM(M321:O321)</f>
        <v>295291</v>
      </c>
    </row>
    <row r="322" spans="2:20" ht="15" customHeight="1" x14ac:dyDescent="0.2">
      <c r="B322" s="132"/>
      <c r="C322" s="72" t="s">
        <v>26</v>
      </c>
      <c r="D322" s="11">
        <v>80394</v>
      </c>
      <c r="E322" s="11">
        <v>102217</v>
      </c>
      <c r="F322" s="11">
        <v>90856</v>
      </c>
      <c r="G322" s="11">
        <v>102285</v>
      </c>
      <c r="H322" s="11">
        <v>123382</v>
      </c>
      <c r="I322" s="11">
        <v>97670</v>
      </c>
      <c r="J322" s="11">
        <v>115996</v>
      </c>
      <c r="K322" s="11">
        <v>85429</v>
      </c>
      <c r="L322" s="11">
        <v>93938</v>
      </c>
      <c r="M322" s="11">
        <v>101137</v>
      </c>
      <c r="N322" s="11">
        <v>83603</v>
      </c>
      <c r="O322" s="11">
        <v>71262</v>
      </c>
      <c r="P322" s="10">
        <f>SUM(D322:O322)</f>
        <v>1148169</v>
      </c>
      <c r="Q322" s="10">
        <f t="shared" si="299"/>
        <v>273467</v>
      </c>
      <c r="R322" s="10">
        <f t="shared" si="300"/>
        <v>323337</v>
      </c>
      <c r="S322" s="10">
        <f t="shared" si="301"/>
        <v>295363</v>
      </c>
      <c r="T322" s="10">
        <f t="shared" si="302"/>
        <v>256002</v>
      </c>
    </row>
    <row r="323" spans="2:20" ht="15" customHeight="1" x14ac:dyDescent="0.2">
      <c r="B323" s="132"/>
      <c r="C323" s="72" t="s">
        <v>28</v>
      </c>
      <c r="D323" s="11">
        <v>48441</v>
      </c>
      <c r="E323" s="11">
        <v>80995</v>
      </c>
      <c r="F323" s="11">
        <v>71417</v>
      </c>
      <c r="G323" s="11">
        <v>81874</v>
      </c>
      <c r="H323" s="11">
        <v>117382</v>
      </c>
      <c r="I323" s="11">
        <v>96198</v>
      </c>
      <c r="J323" s="11">
        <v>114332</v>
      </c>
      <c r="K323" s="11">
        <v>87772</v>
      </c>
      <c r="L323" s="11">
        <v>88968</v>
      </c>
      <c r="M323" s="11">
        <v>102603</v>
      </c>
      <c r="N323" s="11">
        <v>70011</v>
      </c>
      <c r="O323" s="11">
        <v>86565</v>
      </c>
      <c r="P323" s="10">
        <f>SUM(D323:O323)</f>
        <v>1046558</v>
      </c>
      <c r="Q323" s="10">
        <f t="shared" si="299"/>
        <v>200853</v>
      </c>
      <c r="R323" s="10">
        <f t="shared" si="300"/>
        <v>295454</v>
      </c>
      <c r="S323" s="10">
        <f t="shared" si="301"/>
        <v>291072</v>
      </c>
      <c r="T323" s="10">
        <f t="shared" si="302"/>
        <v>259179</v>
      </c>
    </row>
    <row r="324" spans="2:20" ht="15" customHeight="1" x14ac:dyDescent="0.2">
      <c r="B324" s="132"/>
      <c r="C324" s="72" t="s">
        <v>29</v>
      </c>
      <c r="D324" s="11">
        <v>69895</v>
      </c>
      <c r="E324" s="11">
        <v>88309</v>
      </c>
      <c r="F324" s="41">
        <v>79937</v>
      </c>
      <c r="G324" s="41">
        <v>91499</v>
      </c>
      <c r="H324" s="41">
        <v>119881</v>
      </c>
      <c r="I324" s="11">
        <v>93095</v>
      </c>
      <c r="J324" s="11">
        <v>108081</v>
      </c>
      <c r="K324" s="11">
        <v>81651</v>
      </c>
      <c r="L324" s="11">
        <v>83472</v>
      </c>
      <c r="M324" s="11">
        <v>88888</v>
      </c>
      <c r="N324" s="11">
        <v>69858</v>
      </c>
      <c r="O324" s="11">
        <v>84113</v>
      </c>
      <c r="P324" s="37">
        <f>IF(D324*E324*F324*G324*H324*I324*J324*K324*L324*M324*N324*O324&gt;0,SUM(D324:O324),0)</f>
        <v>1058679</v>
      </c>
      <c r="Q324" s="10">
        <f t="shared" si="299"/>
        <v>238141</v>
      </c>
      <c r="R324" s="10">
        <f t="shared" si="300"/>
        <v>304475</v>
      </c>
      <c r="S324" s="10">
        <f t="shared" si="301"/>
        <v>273204</v>
      </c>
      <c r="T324" s="10">
        <f t="shared" si="302"/>
        <v>242859</v>
      </c>
    </row>
    <row r="325" spans="2:20" ht="15" customHeight="1" x14ac:dyDescent="0.2">
      <c r="B325" s="132"/>
      <c r="C325" s="72" t="s">
        <v>30</v>
      </c>
      <c r="D325" s="11">
        <v>74247</v>
      </c>
      <c r="E325" s="11">
        <v>99959</v>
      </c>
      <c r="F325" s="41">
        <v>94719</v>
      </c>
      <c r="G325" s="41">
        <v>103541</v>
      </c>
      <c r="H325" s="41">
        <v>126706</v>
      </c>
      <c r="I325" s="11">
        <v>100495</v>
      </c>
      <c r="J325" s="11">
        <v>112284</v>
      </c>
      <c r="K325" s="11">
        <v>92191</v>
      </c>
      <c r="L325" s="11">
        <v>95072</v>
      </c>
      <c r="M325" s="53">
        <v>98301</v>
      </c>
      <c r="N325" s="11">
        <v>80414</v>
      </c>
      <c r="O325" s="11">
        <v>88717</v>
      </c>
      <c r="P325" s="37">
        <f>IF(D325*E325*F325*G325*H325*I325*J325*K325*L325*M325*N325*O325&gt;0,SUM(D325:O325),0)</f>
        <v>1166646</v>
      </c>
      <c r="Q325" s="10">
        <f t="shared" si="299"/>
        <v>268925</v>
      </c>
      <c r="R325" s="10">
        <f t="shared" si="300"/>
        <v>330742</v>
      </c>
      <c r="S325" s="10">
        <f t="shared" si="301"/>
        <v>299547</v>
      </c>
      <c r="T325" s="10">
        <f t="shared" si="302"/>
        <v>267432</v>
      </c>
    </row>
    <row r="326" spans="2:20" ht="15" customHeight="1" x14ac:dyDescent="0.2">
      <c r="B326" s="132"/>
      <c r="C326" s="72" t="s">
        <v>31</v>
      </c>
      <c r="D326" s="11">
        <v>71064</v>
      </c>
      <c r="E326" s="11">
        <v>92744</v>
      </c>
      <c r="F326" s="11">
        <v>83237</v>
      </c>
      <c r="G326" s="11">
        <v>101250</v>
      </c>
      <c r="H326" s="11">
        <v>118055</v>
      </c>
      <c r="I326" s="11">
        <v>96331</v>
      </c>
      <c r="J326" s="11">
        <v>110510</v>
      </c>
      <c r="K326" s="11">
        <v>99083</v>
      </c>
      <c r="L326" s="11">
        <v>101107</v>
      </c>
      <c r="M326" s="11">
        <v>103219</v>
      </c>
      <c r="N326" s="11">
        <v>94728</v>
      </c>
      <c r="O326" s="11">
        <v>97785</v>
      </c>
      <c r="P326" s="37">
        <f>IF(D326*E326*F326*G326*H326*I326*J326*K326*L326*M326*N326*O326&gt;0,SUM(D326:O326),0)</f>
        <v>1169113</v>
      </c>
      <c r="Q326" s="10">
        <f t="shared" si="299"/>
        <v>247045</v>
      </c>
      <c r="R326" s="10">
        <f t="shared" si="300"/>
        <v>315636</v>
      </c>
      <c r="S326" s="10">
        <f t="shared" si="301"/>
        <v>310700</v>
      </c>
      <c r="T326" s="10">
        <f t="shared" si="302"/>
        <v>295732</v>
      </c>
    </row>
    <row r="327" spans="2:20" ht="15" customHeight="1" x14ac:dyDescent="0.2">
      <c r="B327" s="132"/>
      <c r="C327" s="72" t="s">
        <v>34</v>
      </c>
      <c r="D327" s="11">
        <v>77321</v>
      </c>
      <c r="E327" s="11">
        <v>100271</v>
      </c>
      <c r="F327" s="11">
        <v>91291</v>
      </c>
      <c r="G327" s="11">
        <v>111388</v>
      </c>
      <c r="H327" s="11">
        <v>123634</v>
      </c>
      <c r="I327" s="11">
        <v>104909</v>
      </c>
      <c r="J327" s="11">
        <v>113564</v>
      </c>
      <c r="K327" s="11">
        <v>98054</v>
      </c>
      <c r="L327" s="11">
        <v>108005</v>
      </c>
      <c r="M327" s="11">
        <v>116886</v>
      </c>
      <c r="N327" s="11">
        <v>99927</v>
      </c>
      <c r="O327" s="11">
        <v>93438</v>
      </c>
      <c r="P327" s="37">
        <f>IF(D327*E327*F327*G327*H327*I327*J327*K327*L327*M327*N327*O327&gt;0,SUM(D327:O327),0)</f>
        <v>1238688</v>
      </c>
      <c r="Q327" s="10">
        <f t="shared" si="299"/>
        <v>268883</v>
      </c>
      <c r="R327" s="10">
        <f t="shared" si="300"/>
        <v>339931</v>
      </c>
      <c r="S327" s="10">
        <f t="shared" si="301"/>
        <v>319623</v>
      </c>
      <c r="T327" s="10">
        <f t="shared" si="302"/>
        <v>310251</v>
      </c>
    </row>
    <row r="328" spans="2:20" ht="15" customHeight="1" x14ac:dyDescent="0.2">
      <c r="B328" s="132"/>
      <c r="C328" s="56" t="s">
        <v>35</v>
      </c>
      <c r="D328" s="38">
        <v>76582</v>
      </c>
      <c r="E328" s="38">
        <v>95391</v>
      </c>
      <c r="F328" s="38">
        <v>96097</v>
      </c>
      <c r="G328" s="38">
        <v>110623</v>
      </c>
      <c r="H328" s="38">
        <v>122287</v>
      </c>
      <c r="I328" s="38">
        <v>103579</v>
      </c>
      <c r="J328" s="38">
        <v>113909</v>
      </c>
      <c r="K328" s="38">
        <v>92271</v>
      </c>
      <c r="L328" s="38">
        <v>105796</v>
      </c>
      <c r="M328" s="38">
        <v>122905</v>
      </c>
      <c r="N328" s="38">
        <v>100390</v>
      </c>
      <c r="O328" s="38">
        <v>96778</v>
      </c>
      <c r="P328" s="37">
        <f>IF(D328*E328*F328*G328*H328*I328*J328*K328*L328*M328*N328*O328&gt;0,SUM(D328:O328),0)</f>
        <v>1236608</v>
      </c>
      <c r="Q328" s="10">
        <f t="shared" si="299"/>
        <v>268070</v>
      </c>
      <c r="R328" s="10">
        <f t="shared" si="300"/>
        <v>336489</v>
      </c>
      <c r="S328" s="10">
        <f t="shared" si="301"/>
        <v>311976</v>
      </c>
      <c r="T328" s="10">
        <f t="shared" si="302"/>
        <v>320073</v>
      </c>
    </row>
    <row r="329" spans="2:20" ht="15" customHeight="1" x14ac:dyDescent="0.2">
      <c r="B329" s="132"/>
      <c r="C329" s="72" t="s">
        <v>36</v>
      </c>
      <c r="D329" s="38">
        <v>81881</v>
      </c>
      <c r="E329" s="38">
        <v>97877</v>
      </c>
      <c r="F329" s="38">
        <v>97492</v>
      </c>
      <c r="G329" s="38">
        <v>115236</v>
      </c>
      <c r="H329" s="38">
        <v>126363</v>
      </c>
      <c r="I329" s="38">
        <v>99846</v>
      </c>
      <c r="J329" s="38">
        <v>117320</v>
      </c>
      <c r="K329" s="38">
        <v>101243</v>
      </c>
      <c r="L329" s="38">
        <v>111737</v>
      </c>
      <c r="M329" s="38">
        <v>119378</v>
      </c>
      <c r="N329" s="38">
        <v>106399</v>
      </c>
      <c r="O329" s="38">
        <v>101302</v>
      </c>
      <c r="P329" s="37">
        <f t="shared" ref="P329:P330" si="303">IF(D329*E329*F329*G329*H329*I329*J329*K329*L329*M329*N329*O329&gt;0,SUM(D329:O329),0)</f>
        <v>1276074</v>
      </c>
      <c r="Q329" s="10">
        <f t="shared" si="299"/>
        <v>277250</v>
      </c>
      <c r="R329" s="10">
        <f t="shared" si="300"/>
        <v>341445</v>
      </c>
      <c r="S329" s="10">
        <f t="shared" si="301"/>
        <v>330300</v>
      </c>
      <c r="T329" s="10">
        <f t="shared" si="302"/>
        <v>327079</v>
      </c>
    </row>
    <row r="330" spans="2:20" ht="15" customHeight="1" x14ac:dyDescent="0.2">
      <c r="B330" s="132"/>
      <c r="C330" s="72" t="s">
        <v>37</v>
      </c>
      <c r="D330" s="38">
        <v>82059</v>
      </c>
      <c r="E330" s="38">
        <v>98204</v>
      </c>
      <c r="F330" s="38">
        <v>96161</v>
      </c>
      <c r="G330" s="38">
        <v>110697</v>
      </c>
      <c r="H330" s="38">
        <v>126743</v>
      </c>
      <c r="I330" s="38">
        <v>63512</v>
      </c>
      <c r="J330" s="38">
        <v>97345</v>
      </c>
      <c r="K330" s="38">
        <v>95437</v>
      </c>
      <c r="L330" s="38">
        <v>111943</v>
      </c>
      <c r="M330" s="38">
        <v>126681</v>
      </c>
      <c r="N330" s="38">
        <v>103848</v>
      </c>
      <c r="O330" s="38">
        <v>95329</v>
      </c>
      <c r="P330" s="37">
        <f t="shared" si="303"/>
        <v>1207959</v>
      </c>
      <c r="Q330" s="10">
        <f t="shared" si="299"/>
        <v>276424</v>
      </c>
      <c r="R330" s="10">
        <f t="shared" si="300"/>
        <v>300952</v>
      </c>
      <c r="S330" s="10">
        <f t="shared" si="301"/>
        <v>304725</v>
      </c>
      <c r="T330" s="10">
        <f t="shared" si="302"/>
        <v>325858</v>
      </c>
    </row>
    <row r="331" spans="2:20" ht="15" customHeight="1" x14ac:dyDescent="0.2">
      <c r="B331" s="132"/>
      <c r="C331" s="56" t="s">
        <v>38</v>
      </c>
      <c r="D331" s="38">
        <v>71488</v>
      </c>
      <c r="E331" s="38">
        <v>90970</v>
      </c>
      <c r="F331" s="38">
        <v>85526</v>
      </c>
      <c r="G331" s="38">
        <v>100403</v>
      </c>
      <c r="H331" s="38">
        <v>110845</v>
      </c>
      <c r="I331" s="38">
        <v>87640</v>
      </c>
      <c r="J331" s="38">
        <v>97682</v>
      </c>
      <c r="K331" s="38">
        <v>88125</v>
      </c>
      <c r="L331" s="38">
        <v>99844</v>
      </c>
      <c r="M331" s="38">
        <v>114914</v>
      </c>
      <c r="N331" s="38">
        <v>53938</v>
      </c>
      <c r="O331" s="38">
        <v>23095</v>
      </c>
      <c r="P331" s="37">
        <f t="shared" ref="P331:P335" si="304">IF(D331*E331*F331*G331*H331*I331*J331*K331*L331*M331*N331*O331&gt;0,SUM(D331:O331),0)</f>
        <v>1024470</v>
      </c>
      <c r="Q331" s="10">
        <f t="shared" si="299"/>
        <v>247984</v>
      </c>
      <c r="R331" s="10">
        <f t="shared" si="300"/>
        <v>298888</v>
      </c>
      <c r="S331" s="10">
        <f t="shared" si="301"/>
        <v>285651</v>
      </c>
      <c r="T331" s="10">
        <f t="shared" si="302"/>
        <v>191947</v>
      </c>
    </row>
    <row r="332" spans="2:20" ht="15" customHeight="1" x14ac:dyDescent="0.2">
      <c r="B332" s="132"/>
      <c r="C332" s="56" t="s">
        <v>41</v>
      </c>
      <c r="D332" s="38">
        <v>6987</v>
      </c>
      <c r="E332" s="38">
        <v>1525</v>
      </c>
      <c r="F332" s="38">
        <v>9755</v>
      </c>
      <c r="G332" s="38">
        <v>32060</v>
      </c>
      <c r="H332" s="38">
        <v>50644</v>
      </c>
      <c r="I332" s="38">
        <v>53300</v>
      </c>
      <c r="J332" s="38">
        <v>71076</v>
      </c>
      <c r="K332" s="38">
        <v>64660</v>
      </c>
      <c r="L332" s="38">
        <v>30713</v>
      </c>
      <c r="M332" s="38">
        <v>17038</v>
      </c>
      <c r="N332" s="38">
        <v>10107</v>
      </c>
      <c r="O332" s="38">
        <v>29523</v>
      </c>
      <c r="P332" s="37">
        <f t="shared" si="304"/>
        <v>377388</v>
      </c>
      <c r="Q332" s="10">
        <f t="shared" si="299"/>
        <v>18267</v>
      </c>
      <c r="R332" s="10">
        <f t="shared" si="300"/>
        <v>136004</v>
      </c>
      <c r="S332" s="10">
        <f t="shared" si="301"/>
        <v>166449</v>
      </c>
      <c r="T332" s="10">
        <f t="shared" si="302"/>
        <v>56668</v>
      </c>
    </row>
    <row r="333" spans="2:20" ht="15" customHeight="1" x14ac:dyDescent="0.2">
      <c r="B333" s="132"/>
      <c r="C333" s="56" t="s">
        <v>42</v>
      </c>
      <c r="D333" s="38">
        <v>20760</v>
      </c>
      <c r="E333" s="38">
        <v>20662</v>
      </c>
      <c r="F333" s="38">
        <v>13058</v>
      </c>
      <c r="G333" s="38">
        <v>29614</v>
      </c>
      <c r="H333" s="38">
        <v>40801</v>
      </c>
      <c r="I333" s="38">
        <v>25852</v>
      </c>
      <c r="J333" s="38">
        <v>49208</v>
      </c>
      <c r="K333" s="38">
        <v>62918</v>
      </c>
      <c r="L333" s="38">
        <v>55885</v>
      </c>
      <c r="M333" s="38">
        <v>49519</v>
      </c>
      <c r="N333" s="38">
        <v>13056</v>
      </c>
      <c r="O333" s="38">
        <v>36104</v>
      </c>
      <c r="P333" s="37">
        <f t="shared" si="304"/>
        <v>417437</v>
      </c>
      <c r="Q333" s="10">
        <f t="shared" si="299"/>
        <v>54480</v>
      </c>
      <c r="R333" s="10">
        <f t="shared" si="300"/>
        <v>96267</v>
      </c>
      <c r="S333" s="10">
        <f t="shared" si="301"/>
        <v>168011</v>
      </c>
      <c r="T333" s="10">
        <f t="shared" si="302"/>
        <v>98679</v>
      </c>
    </row>
    <row r="334" spans="2:20" ht="15" customHeight="1" x14ac:dyDescent="0.2">
      <c r="B334" s="132"/>
      <c r="C334" s="56" t="s">
        <v>88</v>
      </c>
      <c r="D334" s="38">
        <v>49364</v>
      </c>
      <c r="E334" s="38">
        <v>64148</v>
      </c>
      <c r="F334" s="38">
        <v>56563</v>
      </c>
      <c r="G334" s="38">
        <v>61351</v>
      </c>
      <c r="H334" s="38">
        <v>77481</v>
      </c>
      <c r="I334" s="38">
        <v>68902</v>
      </c>
      <c r="J334" s="38">
        <v>72474</v>
      </c>
      <c r="K334" s="38">
        <v>78388</v>
      </c>
      <c r="L334" s="38">
        <v>90038</v>
      </c>
      <c r="M334" s="38">
        <v>81381</v>
      </c>
      <c r="N334" s="38">
        <v>70696</v>
      </c>
      <c r="O334" s="38">
        <v>81567</v>
      </c>
      <c r="P334" s="37">
        <f t="shared" si="304"/>
        <v>852353</v>
      </c>
      <c r="Q334" s="10">
        <f t="shared" si="299"/>
        <v>170075</v>
      </c>
      <c r="R334" s="10">
        <f t="shared" si="300"/>
        <v>207734</v>
      </c>
      <c r="S334" s="10">
        <f t="shared" si="301"/>
        <v>240900</v>
      </c>
      <c r="T334" s="10">
        <f t="shared" si="302"/>
        <v>233644</v>
      </c>
    </row>
    <row r="335" spans="2:20" ht="15" customHeight="1" x14ac:dyDescent="0.2">
      <c r="B335" s="132"/>
      <c r="C335" s="56" t="s">
        <v>92</v>
      </c>
      <c r="D335" s="38">
        <v>57770</v>
      </c>
      <c r="E335" s="101">
        <v>77504</v>
      </c>
      <c r="F335" s="101">
        <v>85213</v>
      </c>
      <c r="G335" s="101">
        <v>100844</v>
      </c>
      <c r="H335" s="101">
        <v>110671</v>
      </c>
      <c r="I335" s="101">
        <v>83845</v>
      </c>
      <c r="J335" s="101">
        <v>93899</v>
      </c>
      <c r="K335" s="101">
        <v>86392</v>
      </c>
      <c r="L335" s="101">
        <v>88711</v>
      </c>
      <c r="M335" s="101">
        <v>96870</v>
      </c>
      <c r="N335" s="101">
        <v>84826</v>
      </c>
      <c r="O335" s="101">
        <v>79746</v>
      </c>
      <c r="P335" s="37">
        <f t="shared" si="304"/>
        <v>1046291</v>
      </c>
      <c r="Q335" s="10">
        <f t="shared" si="299"/>
        <v>220487</v>
      </c>
      <c r="R335" s="10">
        <f t="shared" si="300"/>
        <v>295360</v>
      </c>
      <c r="S335" s="10">
        <f t="shared" si="301"/>
        <v>269002</v>
      </c>
      <c r="T335" s="10">
        <f t="shared" si="302"/>
        <v>261442</v>
      </c>
    </row>
    <row r="336" spans="2:20" ht="15" customHeight="1" x14ac:dyDescent="0.2">
      <c r="B336" s="132"/>
      <c r="C336" s="56" t="s">
        <v>93</v>
      </c>
      <c r="D336" s="101">
        <v>62227</v>
      </c>
      <c r="E336" s="101">
        <v>73594</v>
      </c>
      <c r="F336" s="101">
        <v>81191</v>
      </c>
      <c r="G336" s="101">
        <v>90710</v>
      </c>
      <c r="H336" s="101">
        <v>105458</v>
      </c>
      <c r="I336" s="101">
        <v>89377</v>
      </c>
      <c r="J336" s="101">
        <v>95550</v>
      </c>
      <c r="K336" s="101">
        <v>87184</v>
      </c>
      <c r="L336" s="101">
        <v>98436</v>
      </c>
      <c r="M336" s="101">
        <v>105808</v>
      </c>
      <c r="N336" s="101">
        <v>88289</v>
      </c>
      <c r="O336" s="101">
        <v>81370</v>
      </c>
      <c r="P336" s="37">
        <f t="shared" ref="P336" si="305">IF(D336*E336*F336*G336*H336*I336*J336*K336*L336*M336*N336*O336&gt;0,SUM(D336:O336),0)</f>
        <v>1059194</v>
      </c>
      <c r="Q336" s="10">
        <f t="shared" si="299"/>
        <v>217012</v>
      </c>
      <c r="R336" s="10">
        <f t="shared" si="300"/>
        <v>285545</v>
      </c>
      <c r="S336" s="10">
        <f t="shared" si="301"/>
        <v>281170</v>
      </c>
      <c r="T336" s="10">
        <f t="shared" si="302"/>
        <v>275467</v>
      </c>
    </row>
    <row r="337" spans="1:21" ht="15" customHeight="1" x14ac:dyDescent="0.2">
      <c r="B337" s="132"/>
      <c r="C337" s="76" t="s">
        <v>97</v>
      </c>
      <c r="D337" s="101">
        <v>63005</v>
      </c>
      <c r="E337" s="101">
        <v>79001</v>
      </c>
      <c r="F337" s="101">
        <v>81697</v>
      </c>
      <c r="G337" s="101">
        <v>86507</v>
      </c>
      <c r="H337" s="101">
        <v>100608</v>
      </c>
      <c r="I337" s="101">
        <v>80965</v>
      </c>
      <c r="J337" s="101"/>
      <c r="K337" s="101"/>
      <c r="L337" s="101"/>
      <c r="M337" s="101"/>
      <c r="N337" s="101"/>
      <c r="O337" s="101"/>
      <c r="P337" s="37"/>
      <c r="Q337" s="10">
        <f t="shared" ref="Q337" si="306">SUM(D337:F337)</f>
        <v>223703</v>
      </c>
      <c r="R337" s="10">
        <f t="shared" ref="R337" si="307">SUM(G337:I337)</f>
        <v>268080</v>
      </c>
      <c r="S337" s="37">
        <f>IF(J337*K337*L337&gt;0,SUM(J337:L337),0)</f>
        <v>0</v>
      </c>
      <c r="T337" s="37">
        <f>IF(M337*N337*O337&gt;0,SUM(M337:O337),0)</f>
        <v>0</v>
      </c>
    </row>
    <row r="338" spans="1:21" ht="15" customHeight="1" x14ac:dyDescent="0.2">
      <c r="B338" s="132"/>
      <c r="C338" s="72" t="str">
        <f>C23</f>
        <v>R7/R6</v>
      </c>
      <c r="D338" s="12">
        <f>IF(D337&gt;0,D337/D336," ")</f>
        <v>1.0125026114066242</v>
      </c>
      <c r="E338" s="12">
        <f t="shared" ref="E338:T338" si="308">IF(E337&gt;0,E337/E336," ")</f>
        <v>1.0734706633692963</v>
      </c>
      <c r="F338" s="12">
        <f t="shared" si="308"/>
        <v>1.006232217856659</v>
      </c>
      <c r="G338" s="12">
        <f t="shared" si="308"/>
        <v>0.95366552750523648</v>
      </c>
      <c r="H338" s="12">
        <f t="shared" si="308"/>
        <v>0.954010127254452</v>
      </c>
      <c r="I338" s="12">
        <f t="shared" si="308"/>
        <v>0.9058818264206675</v>
      </c>
      <c r="J338" s="12" t="str">
        <f t="shared" si="308"/>
        <v xml:space="preserve"> </v>
      </c>
      <c r="K338" s="12" t="str">
        <f t="shared" si="308"/>
        <v xml:space="preserve"> </v>
      </c>
      <c r="L338" s="12" t="str">
        <f t="shared" si="308"/>
        <v xml:space="preserve"> </v>
      </c>
      <c r="M338" s="12" t="str">
        <f t="shared" si="308"/>
        <v xml:space="preserve"> </v>
      </c>
      <c r="N338" s="12" t="str">
        <f t="shared" si="308"/>
        <v xml:space="preserve"> </v>
      </c>
      <c r="O338" s="12" t="str">
        <f t="shared" si="308"/>
        <v xml:space="preserve"> </v>
      </c>
      <c r="P338" s="12" t="str">
        <f t="shared" si="308"/>
        <v xml:space="preserve"> </v>
      </c>
      <c r="Q338" s="12">
        <f t="shared" si="308"/>
        <v>1.030832396365178</v>
      </c>
      <c r="R338" s="12">
        <f t="shared" si="308"/>
        <v>0.93883626048433699</v>
      </c>
      <c r="S338" s="12" t="str">
        <f t="shared" si="308"/>
        <v xml:space="preserve"> </v>
      </c>
      <c r="T338" s="12" t="str">
        <f t="shared" si="308"/>
        <v xml:space="preserve"> </v>
      </c>
    </row>
    <row r="339" spans="1:21" s="46" customFormat="1" ht="15" customHeight="1" x14ac:dyDescent="0.2">
      <c r="A339" s="59"/>
      <c r="B339" s="2"/>
      <c r="C339" s="3"/>
      <c r="D339" s="54"/>
      <c r="E339" s="4"/>
      <c r="F339" s="39"/>
      <c r="G339" s="39"/>
      <c r="H339" s="39"/>
      <c r="I339" s="4"/>
      <c r="J339" s="4"/>
      <c r="K339" s="4"/>
      <c r="L339" s="4"/>
      <c r="M339" s="54"/>
      <c r="N339" s="4"/>
      <c r="O339" s="4"/>
      <c r="P339" s="4"/>
      <c r="Q339" s="4"/>
      <c r="R339" s="4"/>
      <c r="S339" s="4"/>
      <c r="T339" s="4"/>
      <c r="U339" s="1"/>
    </row>
    <row r="340" spans="1:21" ht="15" customHeight="1" x14ac:dyDescent="0.2">
      <c r="B340" s="132" t="s">
        <v>61</v>
      </c>
      <c r="C340" s="72" t="s">
        <v>0</v>
      </c>
      <c r="D340" s="72" t="s">
        <v>1</v>
      </c>
      <c r="E340" s="72" t="s">
        <v>2</v>
      </c>
      <c r="F340" s="72" t="s">
        <v>3</v>
      </c>
      <c r="G340" s="72" t="s">
        <v>4</v>
      </c>
      <c r="H340" s="72" t="s">
        <v>5</v>
      </c>
      <c r="I340" s="72" t="s">
        <v>6</v>
      </c>
      <c r="J340" s="72" t="s">
        <v>7</v>
      </c>
      <c r="K340" s="72" t="s">
        <v>8</v>
      </c>
      <c r="L340" s="72" t="s">
        <v>9</v>
      </c>
      <c r="M340" s="72" t="s">
        <v>10</v>
      </c>
      <c r="N340" s="72" t="s">
        <v>11</v>
      </c>
      <c r="O340" s="72" t="s">
        <v>12</v>
      </c>
      <c r="P340" s="72" t="s">
        <v>21</v>
      </c>
      <c r="Q340" s="72" t="s">
        <v>22</v>
      </c>
      <c r="R340" s="72" t="s">
        <v>23</v>
      </c>
      <c r="S340" s="72" t="s">
        <v>24</v>
      </c>
      <c r="T340" s="72" t="s">
        <v>25</v>
      </c>
    </row>
    <row r="341" spans="1:21" ht="15" customHeight="1" x14ac:dyDescent="0.2">
      <c r="A341" s="61"/>
      <c r="B341" s="132"/>
      <c r="C341" s="72" t="s">
        <v>27</v>
      </c>
      <c r="D341" s="10">
        <v>39662</v>
      </c>
      <c r="E341" s="10">
        <v>62272</v>
      </c>
      <c r="F341" s="10">
        <v>77361</v>
      </c>
      <c r="G341" s="17">
        <v>85447</v>
      </c>
      <c r="H341" s="18">
        <v>79405</v>
      </c>
      <c r="I341" s="18">
        <v>74792</v>
      </c>
      <c r="J341" s="18">
        <v>83315</v>
      </c>
      <c r="K341" s="18">
        <v>41411</v>
      </c>
      <c r="L341" s="18">
        <v>34787</v>
      </c>
      <c r="M341" s="18">
        <v>37732</v>
      </c>
      <c r="N341" s="18">
        <v>28746</v>
      </c>
      <c r="O341" s="18">
        <v>40044</v>
      </c>
      <c r="P341" s="10">
        <f>SUM(D341:O341)</f>
        <v>684974</v>
      </c>
      <c r="Q341" s="10">
        <f>SUM(D341:F341)</f>
        <v>179295</v>
      </c>
      <c r="R341" s="10">
        <f>SUM(G341:I341)</f>
        <v>239644</v>
      </c>
      <c r="S341" s="10">
        <f>SUM(J341:L341)</f>
        <v>159513</v>
      </c>
      <c r="T341" s="10">
        <f>SUM(M341:O341)</f>
        <v>106522</v>
      </c>
    </row>
    <row r="342" spans="1:21" ht="15" customHeight="1" x14ac:dyDescent="0.2">
      <c r="B342" s="132"/>
      <c r="C342" s="72" t="s">
        <v>13</v>
      </c>
      <c r="D342" s="10">
        <v>29406</v>
      </c>
      <c r="E342" s="10">
        <v>58680</v>
      </c>
      <c r="F342" s="10">
        <v>55941</v>
      </c>
      <c r="G342" s="17">
        <v>65849</v>
      </c>
      <c r="H342" s="18">
        <v>74685</v>
      </c>
      <c r="I342" s="18">
        <v>69126</v>
      </c>
      <c r="J342" s="18">
        <v>76730</v>
      </c>
      <c r="K342" s="18">
        <v>39755</v>
      </c>
      <c r="L342" s="18">
        <v>35985</v>
      </c>
      <c r="M342" s="18">
        <v>32894</v>
      </c>
      <c r="N342" s="18">
        <v>37089</v>
      </c>
      <c r="O342" s="18">
        <v>32001</v>
      </c>
      <c r="P342" s="10">
        <f>SUM(D342:O342)</f>
        <v>608141</v>
      </c>
      <c r="Q342" s="10">
        <f t="shared" ref="Q342:Q357" si="309">SUM(D342:F342)</f>
        <v>144027</v>
      </c>
      <c r="R342" s="10">
        <f t="shared" ref="R342:R357" si="310">SUM(G342:I342)</f>
        <v>209660</v>
      </c>
      <c r="S342" s="10">
        <f t="shared" ref="S342:S357" si="311">SUM(J342:L342)</f>
        <v>152470</v>
      </c>
      <c r="T342" s="10">
        <f t="shared" ref="T342:T357" si="312">SUM(M342:O342)</f>
        <v>101984</v>
      </c>
    </row>
    <row r="343" spans="1:21" ht="15" customHeight="1" x14ac:dyDescent="0.2">
      <c r="B343" s="132"/>
      <c r="C343" s="72" t="s">
        <v>26</v>
      </c>
      <c r="D343" s="10">
        <v>26547</v>
      </c>
      <c r="E343" s="11">
        <v>52843</v>
      </c>
      <c r="F343" s="11">
        <v>52486</v>
      </c>
      <c r="G343" s="11">
        <v>63170</v>
      </c>
      <c r="H343" s="11">
        <v>70552</v>
      </c>
      <c r="I343" s="11">
        <v>63730</v>
      </c>
      <c r="J343" s="11">
        <v>68377</v>
      </c>
      <c r="K343" s="11">
        <v>30415</v>
      </c>
      <c r="L343" s="11">
        <v>26950</v>
      </c>
      <c r="M343" s="11">
        <v>26609</v>
      </c>
      <c r="N343" s="11">
        <v>28344</v>
      </c>
      <c r="O343" s="11">
        <v>19157</v>
      </c>
      <c r="P343" s="10">
        <f>SUM(D343:O343)</f>
        <v>529180</v>
      </c>
      <c r="Q343" s="10">
        <f t="shared" si="309"/>
        <v>131876</v>
      </c>
      <c r="R343" s="10">
        <f t="shared" si="310"/>
        <v>197452</v>
      </c>
      <c r="S343" s="10">
        <f t="shared" si="311"/>
        <v>125742</v>
      </c>
      <c r="T343" s="10">
        <f t="shared" si="312"/>
        <v>74110</v>
      </c>
    </row>
    <row r="344" spans="1:21" ht="15" customHeight="1" x14ac:dyDescent="0.2">
      <c r="B344" s="132"/>
      <c r="C344" s="72" t="s">
        <v>28</v>
      </c>
      <c r="D344" s="10">
        <v>20922</v>
      </c>
      <c r="E344" s="11">
        <v>36065</v>
      </c>
      <c r="F344" s="11">
        <v>42263</v>
      </c>
      <c r="G344" s="11">
        <v>46022</v>
      </c>
      <c r="H344" s="11">
        <v>57569</v>
      </c>
      <c r="I344" s="11">
        <v>52030</v>
      </c>
      <c r="J344" s="11">
        <v>52399</v>
      </c>
      <c r="K344" s="11">
        <v>26216</v>
      </c>
      <c r="L344" s="11">
        <v>26060</v>
      </c>
      <c r="M344" s="11">
        <v>32989</v>
      </c>
      <c r="N344" s="11">
        <v>26140</v>
      </c>
      <c r="O344" s="11">
        <v>26543</v>
      </c>
      <c r="P344" s="10">
        <f>SUM(D344:O344)</f>
        <v>445218</v>
      </c>
      <c r="Q344" s="10">
        <f t="shared" si="309"/>
        <v>99250</v>
      </c>
      <c r="R344" s="10">
        <f t="shared" si="310"/>
        <v>155621</v>
      </c>
      <c r="S344" s="10">
        <f t="shared" si="311"/>
        <v>104675</v>
      </c>
      <c r="T344" s="10">
        <f t="shared" si="312"/>
        <v>85672</v>
      </c>
    </row>
    <row r="345" spans="1:21" ht="15" customHeight="1" x14ac:dyDescent="0.2">
      <c r="B345" s="132"/>
      <c r="C345" s="72" t="s">
        <v>29</v>
      </c>
      <c r="D345" s="10">
        <v>25047</v>
      </c>
      <c r="E345" s="11">
        <v>38802</v>
      </c>
      <c r="F345" s="11">
        <v>46942</v>
      </c>
      <c r="G345" s="11">
        <v>51051</v>
      </c>
      <c r="H345" s="11">
        <v>63734</v>
      </c>
      <c r="I345" s="11">
        <v>54863</v>
      </c>
      <c r="J345" s="11">
        <v>59044</v>
      </c>
      <c r="K345" s="11">
        <v>35166</v>
      </c>
      <c r="L345" s="11">
        <v>29616</v>
      </c>
      <c r="M345" s="11">
        <v>31195</v>
      </c>
      <c r="N345" s="11">
        <v>29558</v>
      </c>
      <c r="O345" s="11">
        <v>29185</v>
      </c>
      <c r="P345" s="37">
        <f>IF(D345*E345*F345*G345*H345*I345*J345*K345*L345*M345*N345*O345&gt;0,SUM(D345:O345),0)</f>
        <v>494203</v>
      </c>
      <c r="Q345" s="10">
        <f t="shared" si="309"/>
        <v>110791</v>
      </c>
      <c r="R345" s="10">
        <f t="shared" si="310"/>
        <v>169648</v>
      </c>
      <c r="S345" s="10">
        <f t="shared" si="311"/>
        <v>123826</v>
      </c>
      <c r="T345" s="10">
        <f t="shared" si="312"/>
        <v>89938</v>
      </c>
    </row>
    <row r="346" spans="1:21" ht="15" customHeight="1" x14ac:dyDescent="0.2">
      <c r="B346" s="132"/>
      <c r="C346" s="72" t="s">
        <v>30</v>
      </c>
      <c r="D346" s="10">
        <v>27226</v>
      </c>
      <c r="E346" s="11">
        <v>47707</v>
      </c>
      <c r="F346" s="11">
        <v>53953</v>
      </c>
      <c r="G346" s="11">
        <v>59728</v>
      </c>
      <c r="H346" s="11">
        <v>72306</v>
      </c>
      <c r="I346" s="11">
        <v>64035</v>
      </c>
      <c r="J346" s="11">
        <v>65447</v>
      </c>
      <c r="K346" s="11">
        <v>38140</v>
      </c>
      <c r="L346" s="11">
        <v>37846</v>
      </c>
      <c r="M346" s="11">
        <v>36162</v>
      </c>
      <c r="N346" s="11">
        <v>35636</v>
      </c>
      <c r="O346" s="11">
        <v>33327</v>
      </c>
      <c r="P346" s="37">
        <f>IF(D346*E346*F346*G346*H346*I346*J346*K346*L346*M346*N346*O346&gt;0,SUM(D346:O346),0)</f>
        <v>571513</v>
      </c>
      <c r="Q346" s="10">
        <f t="shared" si="309"/>
        <v>128886</v>
      </c>
      <c r="R346" s="10">
        <f t="shared" si="310"/>
        <v>196069</v>
      </c>
      <c r="S346" s="10">
        <f t="shared" si="311"/>
        <v>141433</v>
      </c>
      <c r="T346" s="10">
        <f t="shared" si="312"/>
        <v>105125</v>
      </c>
    </row>
    <row r="347" spans="1:21" ht="15" customHeight="1" x14ac:dyDescent="0.2">
      <c r="B347" s="132"/>
      <c r="C347" s="72" t="s">
        <v>31</v>
      </c>
      <c r="D347" s="10">
        <v>29683</v>
      </c>
      <c r="E347" s="11">
        <v>51713</v>
      </c>
      <c r="F347" s="11">
        <v>52729</v>
      </c>
      <c r="G347" s="11">
        <v>63341</v>
      </c>
      <c r="H347" s="11">
        <v>69478</v>
      </c>
      <c r="I347" s="11">
        <v>62136</v>
      </c>
      <c r="J347" s="11">
        <v>68502</v>
      </c>
      <c r="K347" s="11">
        <v>45012</v>
      </c>
      <c r="L347" s="11">
        <v>48988</v>
      </c>
      <c r="M347" s="11">
        <v>43583</v>
      </c>
      <c r="N347" s="11">
        <v>48540</v>
      </c>
      <c r="O347" s="11">
        <v>42807</v>
      </c>
      <c r="P347" s="37">
        <f>IF(D347*E347*F347*G347*H347*I347*J347*K347*L347*M347*N347*O347&gt;0,SUM(D347:O347),0)</f>
        <v>626512</v>
      </c>
      <c r="Q347" s="10">
        <f t="shared" si="309"/>
        <v>134125</v>
      </c>
      <c r="R347" s="10">
        <f t="shared" si="310"/>
        <v>194955</v>
      </c>
      <c r="S347" s="10">
        <f t="shared" si="311"/>
        <v>162502</v>
      </c>
      <c r="T347" s="10">
        <f t="shared" si="312"/>
        <v>134930</v>
      </c>
    </row>
    <row r="348" spans="1:21" ht="15" customHeight="1" x14ac:dyDescent="0.2">
      <c r="B348" s="132"/>
      <c r="C348" s="72" t="s">
        <v>34</v>
      </c>
      <c r="D348" s="10">
        <v>41621</v>
      </c>
      <c r="E348" s="11">
        <v>52006</v>
      </c>
      <c r="F348" s="11">
        <v>54515</v>
      </c>
      <c r="G348" s="11">
        <v>66017</v>
      </c>
      <c r="H348" s="11">
        <v>71667</v>
      </c>
      <c r="I348" s="11">
        <v>63839</v>
      </c>
      <c r="J348" s="11">
        <v>70554</v>
      </c>
      <c r="K348" s="11">
        <v>50927</v>
      </c>
      <c r="L348" s="11">
        <v>55668</v>
      </c>
      <c r="M348" s="11">
        <v>59339</v>
      </c>
      <c r="N348" s="11">
        <v>54155</v>
      </c>
      <c r="O348" s="11">
        <v>43695</v>
      </c>
      <c r="P348" s="37">
        <f>IF(D348*E348*F348*G348*H348*I348*J348*K348*L348*M348*N348*O348&gt;0,SUM(D348:O348),0)</f>
        <v>684003</v>
      </c>
      <c r="Q348" s="10">
        <f t="shared" si="309"/>
        <v>148142</v>
      </c>
      <c r="R348" s="10">
        <f t="shared" si="310"/>
        <v>201523</v>
      </c>
      <c r="S348" s="10">
        <f t="shared" si="311"/>
        <v>177149</v>
      </c>
      <c r="T348" s="10">
        <f t="shared" si="312"/>
        <v>157189</v>
      </c>
    </row>
    <row r="349" spans="1:21" ht="15" customHeight="1" x14ac:dyDescent="0.2">
      <c r="B349" s="132"/>
      <c r="C349" s="56" t="s">
        <v>35</v>
      </c>
      <c r="D349" s="10">
        <v>43713</v>
      </c>
      <c r="E349" s="38">
        <v>58051</v>
      </c>
      <c r="F349" s="38">
        <v>58919</v>
      </c>
      <c r="G349" s="38">
        <v>69136</v>
      </c>
      <c r="H349" s="38">
        <v>69485</v>
      </c>
      <c r="I349" s="38">
        <v>63823</v>
      </c>
      <c r="J349" s="38">
        <v>70320</v>
      </c>
      <c r="K349" s="38">
        <v>47167</v>
      </c>
      <c r="L349" s="38">
        <v>59491</v>
      </c>
      <c r="M349" s="38">
        <v>58789</v>
      </c>
      <c r="N349" s="38">
        <v>50639</v>
      </c>
      <c r="O349" s="38">
        <v>46795</v>
      </c>
      <c r="P349" s="37">
        <f>IF(D349*E349*F349*G349*H349*I349*J349*K349*L349*M349*N349*O349&gt;0,SUM(D349:O349),0)</f>
        <v>696328</v>
      </c>
      <c r="Q349" s="10">
        <f t="shared" si="309"/>
        <v>160683</v>
      </c>
      <c r="R349" s="10">
        <f t="shared" si="310"/>
        <v>202444</v>
      </c>
      <c r="S349" s="10">
        <f t="shared" si="311"/>
        <v>176978</v>
      </c>
      <c r="T349" s="10">
        <f t="shared" si="312"/>
        <v>156223</v>
      </c>
    </row>
    <row r="350" spans="1:21" ht="15" customHeight="1" x14ac:dyDescent="0.2">
      <c r="B350" s="132"/>
      <c r="C350" s="72" t="s">
        <v>36</v>
      </c>
      <c r="D350" s="10">
        <v>43935</v>
      </c>
      <c r="E350" s="38">
        <v>59776</v>
      </c>
      <c r="F350" s="38">
        <v>60371</v>
      </c>
      <c r="G350" s="38">
        <v>72875</v>
      </c>
      <c r="H350" s="38">
        <v>75782</v>
      </c>
      <c r="I350" s="38">
        <v>64506</v>
      </c>
      <c r="J350" s="38">
        <v>70348</v>
      </c>
      <c r="K350" s="38">
        <v>56235</v>
      </c>
      <c r="L350" s="38">
        <v>54934</v>
      </c>
      <c r="M350" s="38">
        <v>61572</v>
      </c>
      <c r="N350" s="38">
        <v>58043</v>
      </c>
      <c r="O350" s="38">
        <v>48127</v>
      </c>
      <c r="P350" s="37">
        <f t="shared" ref="P350:P358" si="313">IF(D350*E350*F350*G350*H350*I350*J350*K350*L350*M350*N350*O350&gt;0,SUM(D350:O350),0)</f>
        <v>726504</v>
      </c>
      <c r="Q350" s="10">
        <f t="shared" si="309"/>
        <v>164082</v>
      </c>
      <c r="R350" s="10">
        <f t="shared" si="310"/>
        <v>213163</v>
      </c>
      <c r="S350" s="10">
        <f t="shared" si="311"/>
        <v>181517</v>
      </c>
      <c r="T350" s="10">
        <f t="shared" si="312"/>
        <v>167742</v>
      </c>
    </row>
    <row r="351" spans="1:21" ht="15" customHeight="1" x14ac:dyDescent="0.2">
      <c r="B351" s="132"/>
      <c r="C351" s="72" t="s">
        <v>37</v>
      </c>
      <c r="D351" s="10">
        <v>45512</v>
      </c>
      <c r="E351" s="38">
        <v>63695</v>
      </c>
      <c r="F351" s="38">
        <v>64495</v>
      </c>
      <c r="G351" s="38">
        <v>71891</v>
      </c>
      <c r="H351" s="38">
        <v>77494</v>
      </c>
      <c r="I351" s="38">
        <v>47510</v>
      </c>
      <c r="J351" s="38">
        <v>60012</v>
      </c>
      <c r="K351" s="38">
        <v>49312</v>
      </c>
      <c r="L351" s="38">
        <v>60632</v>
      </c>
      <c r="M351" s="38">
        <v>64323</v>
      </c>
      <c r="N351" s="38">
        <v>56008</v>
      </c>
      <c r="O351" s="38">
        <v>53463</v>
      </c>
      <c r="P351" s="37">
        <f t="shared" si="313"/>
        <v>714347</v>
      </c>
      <c r="Q351" s="10">
        <f t="shared" si="309"/>
        <v>173702</v>
      </c>
      <c r="R351" s="10">
        <f t="shared" si="310"/>
        <v>196895</v>
      </c>
      <c r="S351" s="10">
        <f t="shared" si="311"/>
        <v>169956</v>
      </c>
      <c r="T351" s="10">
        <f t="shared" si="312"/>
        <v>173794</v>
      </c>
    </row>
    <row r="352" spans="1:21" ht="15" customHeight="1" x14ac:dyDescent="0.2">
      <c r="B352" s="132"/>
      <c r="C352" s="56" t="s">
        <v>38</v>
      </c>
      <c r="D352" s="10">
        <v>41788</v>
      </c>
      <c r="E352" s="38">
        <v>61920</v>
      </c>
      <c r="F352" s="38">
        <v>61707</v>
      </c>
      <c r="G352" s="38">
        <v>67969</v>
      </c>
      <c r="H352" s="38">
        <v>70425</v>
      </c>
      <c r="I352" s="38">
        <v>56624</v>
      </c>
      <c r="J352" s="38">
        <v>60276</v>
      </c>
      <c r="K352" s="38">
        <v>51491</v>
      </c>
      <c r="L352" s="38">
        <v>55293</v>
      </c>
      <c r="M352" s="38">
        <v>61029</v>
      </c>
      <c r="N352" s="38">
        <v>26980</v>
      </c>
      <c r="O352" s="38">
        <v>12136</v>
      </c>
      <c r="P352" s="37">
        <f t="shared" si="313"/>
        <v>627638</v>
      </c>
      <c r="Q352" s="10">
        <f t="shared" si="309"/>
        <v>165415</v>
      </c>
      <c r="R352" s="10">
        <f t="shared" si="310"/>
        <v>195018</v>
      </c>
      <c r="S352" s="10">
        <f t="shared" si="311"/>
        <v>167060</v>
      </c>
      <c r="T352" s="10">
        <f t="shared" si="312"/>
        <v>100145</v>
      </c>
    </row>
    <row r="353" spans="1:20" ht="15" customHeight="1" x14ac:dyDescent="0.2">
      <c r="B353" s="132"/>
      <c r="C353" s="56" t="s">
        <v>41</v>
      </c>
      <c r="D353" s="10">
        <v>4917</v>
      </c>
      <c r="E353" s="38">
        <v>1310</v>
      </c>
      <c r="F353" s="38">
        <v>6463</v>
      </c>
      <c r="G353" s="38">
        <v>21781</v>
      </c>
      <c r="H353" s="38">
        <v>37692</v>
      </c>
      <c r="I353" s="38">
        <v>37316</v>
      </c>
      <c r="J353" s="38">
        <v>50198</v>
      </c>
      <c r="K353" s="38">
        <v>39603</v>
      </c>
      <c r="L353" s="38">
        <v>17667</v>
      </c>
      <c r="M353" s="38">
        <v>8499</v>
      </c>
      <c r="N353" s="38">
        <v>4347</v>
      </c>
      <c r="O353" s="38">
        <v>13503</v>
      </c>
      <c r="P353" s="37">
        <f t="shared" si="313"/>
        <v>243296</v>
      </c>
      <c r="Q353" s="10">
        <f t="shared" si="309"/>
        <v>12690</v>
      </c>
      <c r="R353" s="10">
        <f t="shared" si="310"/>
        <v>96789</v>
      </c>
      <c r="S353" s="10">
        <f t="shared" si="311"/>
        <v>107468</v>
      </c>
      <c r="T353" s="10">
        <f t="shared" si="312"/>
        <v>26349</v>
      </c>
    </row>
    <row r="354" spans="1:20" ht="15" customHeight="1" x14ac:dyDescent="0.2">
      <c r="B354" s="132"/>
      <c r="C354" s="56" t="s">
        <v>42</v>
      </c>
      <c r="D354" s="10">
        <v>11494</v>
      </c>
      <c r="E354" s="38">
        <v>13548</v>
      </c>
      <c r="F354" s="38">
        <v>9296</v>
      </c>
      <c r="G354" s="38">
        <v>24570</v>
      </c>
      <c r="H354" s="38">
        <v>29089</v>
      </c>
      <c r="I354" s="38">
        <v>15701</v>
      </c>
      <c r="J354" s="38">
        <v>32236</v>
      </c>
      <c r="K354" s="38">
        <v>31643</v>
      </c>
      <c r="L354" s="38">
        <v>27005</v>
      </c>
      <c r="M354" s="38">
        <v>20461</v>
      </c>
      <c r="N354" s="38">
        <v>6511</v>
      </c>
      <c r="O354" s="38">
        <v>18106</v>
      </c>
      <c r="P354" s="37">
        <f t="shared" si="313"/>
        <v>239660</v>
      </c>
      <c r="Q354" s="10">
        <f t="shared" si="309"/>
        <v>34338</v>
      </c>
      <c r="R354" s="10">
        <f t="shared" si="310"/>
        <v>69360</v>
      </c>
      <c r="S354" s="10">
        <f t="shared" si="311"/>
        <v>90884</v>
      </c>
      <c r="T354" s="10">
        <f t="shared" si="312"/>
        <v>45078</v>
      </c>
    </row>
    <row r="355" spans="1:20" ht="15" customHeight="1" x14ac:dyDescent="0.2">
      <c r="B355" s="132"/>
      <c r="C355" s="56" t="s">
        <v>88</v>
      </c>
      <c r="D355" s="10">
        <v>23668</v>
      </c>
      <c r="E355" s="38">
        <v>35302</v>
      </c>
      <c r="F355" s="38">
        <v>37453</v>
      </c>
      <c r="G355" s="38">
        <v>42155</v>
      </c>
      <c r="H355" s="38">
        <v>52224</v>
      </c>
      <c r="I355" s="38">
        <v>40222</v>
      </c>
      <c r="J355" s="106">
        <v>45858</v>
      </c>
      <c r="K355" s="106">
        <v>37020</v>
      </c>
      <c r="L355" s="38">
        <v>42762</v>
      </c>
      <c r="M355" s="38">
        <v>35387</v>
      </c>
      <c r="N355" s="106">
        <v>31860</v>
      </c>
      <c r="O355" s="106">
        <v>39858</v>
      </c>
      <c r="P355" s="37">
        <f t="shared" si="313"/>
        <v>463769</v>
      </c>
      <c r="Q355" s="10">
        <f t="shared" si="309"/>
        <v>96423</v>
      </c>
      <c r="R355" s="10">
        <f t="shared" si="310"/>
        <v>134601</v>
      </c>
      <c r="S355" s="10">
        <f t="shared" si="311"/>
        <v>125640</v>
      </c>
      <c r="T355" s="10">
        <f t="shared" si="312"/>
        <v>107105</v>
      </c>
    </row>
    <row r="356" spans="1:20" ht="15" customHeight="1" x14ac:dyDescent="0.2">
      <c r="B356" s="132"/>
      <c r="C356" s="56" t="s">
        <v>92</v>
      </c>
      <c r="D356" s="10">
        <v>39719</v>
      </c>
      <c r="E356" s="101">
        <v>61970</v>
      </c>
      <c r="F356" s="101">
        <v>54765</v>
      </c>
      <c r="G356" s="101">
        <v>60799</v>
      </c>
      <c r="H356" s="101">
        <v>65855</v>
      </c>
      <c r="I356" s="101">
        <v>53959</v>
      </c>
      <c r="J356" s="101">
        <v>59312</v>
      </c>
      <c r="K356" s="101">
        <v>49141</v>
      </c>
      <c r="L356" s="101">
        <v>48118</v>
      </c>
      <c r="M356" s="101">
        <v>46539</v>
      </c>
      <c r="N356" s="101">
        <v>46000</v>
      </c>
      <c r="O356" s="101">
        <v>38180</v>
      </c>
      <c r="P356" s="37">
        <f t="shared" si="313"/>
        <v>624357</v>
      </c>
      <c r="Q356" s="10">
        <f t="shared" si="309"/>
        <v>156454</v>
      </c>
      <c r="R356" s="10">
        <f t="shared" si="310"/>
        <v>180613</v>
      </c>
      <c r="S356" s="10">
        <f t="shared" si="311"/>
        <v>156571</v>
      </c>
      <c r="T356" s="10">
        <f t="shared" si="312"/>
        <v>130719</v>
      </c>
    </row>
    <row r="357" spans="1:20" ht="15" customHeight="1" x14ac:dyDescent="0.2">
      <c r="B357" s="132"/>
      <c r="C357" s="56" t="s">
        <v>93</v>
      </c>
      <c r="D357" s="101">
        <v>35735</v>
      </c>
      <c r="E357" s="101">
        <v>52646</v>
      </c>
      <c r="F357" s="101">
        <v>53324</v>
      </c>
      <c r="G357" s="101">
        <v>64637</v>
      </c>
      <c r="H357" s="101">
        <v>71428</v>
      </c>
      <c r="I357" s="101">
        <v>53349</v>
      </c>
      <c r="J357" s="101">
        <v>56420</v>
      </c>
      <c r="K357" s="101">
        <v>41981</v>
      </c>
      <c r="L357" s="101">
        <v>57541</v>
      </c>
      <c r="M357" s="101">
        <v>55317</v>
      </c>
      <c r="N357" s="101">
        <v>115711</v>
      </c>
      <c r="O357" s="101">
        <v>104138</v>
      </c>
      <c r="P357" s="37">
        <f>IF(D357*E357*F357*G357*H357*I357*J357*K357*L357*M357*N357*O357&gt;0,SUM(D357:O357),0)</f>
        <v>762227</v>
      </c>
      <c r="Q357" s="10">
        <f t="shared" si="309"/>
        <v>141705</v>
      </c>
      <c r="R357" s="10">
        <f t="shared" si="310"/>
        <v>189414</v>
      </c>
      <c r="S357" s="10">
        <f t="shared" si="311"/>
        <v>155942</v>
      </c>
      <c r="T357" s="10">
        <f t="shared" si="312"/>
        <v>275166</v>
      </c>
    </row>
    <row r="358" spans="1:20" ht="15" customHeight="1" x14ac:dyDescent="0.2">
      <c r="B358" s="132"/>
      <c r="C358" s="76" t="s">
        <v>97</v>
      </c>
      <c r="D358" s="101">
        <v>36570</v>
      </c>
      <c r="E358" s="101">
        <v>50076</v>
      </c>
      <c r="F358" s="101">
        <v>54676</v>
      </c>
      <c r="G358" s="101">
        <v>62121</v>
      </c>
      <c r="H358" s="101">
        <v>66385</v>
      </c>
      <c r="I358" s="101">
        <v>54033</v>
      </c>
      <c r="J358" s="101"/>
      <c r="K358" s="101"/>
      <c r="L358" s="101"/>
      <c r="M358" s="101"/>
      <c r="N358" s="101"/>
      <c r="O358" s="101"/>
      <c r="P358" s="37">
        <f t="shared" si="313"/>
        <v>0</v>
      </c>
      <c r="Q358" s="10">
        <f t="shared" ref="Q358" si="314">SUM(D358:F358)</f>
        <v>141322</v>
      </c>
      <c r="R358" s="10">
        <f t="shared" ref="R358" si="315">SUM(G358:I358)</f>
        <v>182539</v>
      </c>
      <c r="S358" s="37">
        <f>IF(J358*K358*L358&gt;0,SUM(J358:L358),0)</f>
        <v>0</v>
      </c>
      <c r="T358" s="37">
        <f>IF(M358*N358*O358&gt;0,SUM(M358:O358),0)</f>
        <v>0</v>
      </c>
    </row>
    <row r="359" spans="1:20" ht="15" customHeight="1" x14ac:dyDescent="0.2">
      <c r="B359" s="132"/>
      <c r="C359" s="72" t="str">
        <f>C23</f>
        <v>R7/R6</v>
      </c>
      <c r="D359" s="12">
        <f>IF(D358&gt;0,D358/D357," ")</f>
        <v>1.0233664474604729</v>
      </c>
      <c r="E359" s="12">
        <f t="shared" ref="E359:T359" si="316">IF(E358&gt;0,E358/E357," ")</f>
        <v>0.95118337575504308</v>
      </c>
      <c r="F359" s="12">
        <f t="shared" si="316"/>
        <v>1.0253544370264795</v>
      </c>
      <c r="G359" s="12">
        <f t="shared" si="316"/>
        <v>0.96107492612590317</v>
      </c>
      <c r="H359" s="12">
        <f t="shared" si="316"/>
        <v>0.92939743517948148</v>
      </c>
      <c r="I359" s="12">
        <f t="shared" si="316"/>
        <v>1.0128212337625822</v>
      </c>
      <c r="J359" s="12" t="str">
        <f t="shared" si="316"/>
        <v xml:space="preserve"> </v>
      </c>
      <c r="K359" s="12" t="str">
        <f t="shared" si="316"/>
        <v xml:space="preserve"> </v>
      </c>
      <c r="L359" s="12" t="str">
        <f t="shared" si="316"/>
        <v xml:space="preserve"> </v>
      </c>
      <c r="M359" s="12" t="str">
        <f t="shared" si="316"/>
        <v xml:space="preserve"> </v>
      </c>
      <c r="N359" s="12" t="str">
        <f t="shared" si="316"/>
        <v xml:space="preserve"> </v>
      </c>
      <c r="O359" s="12" t="str">
        <f t="shared" si="316"/>
        <v xml:space="preserve"> </v>
      </c>
      <c r="P359" s="12" t="str">
        <f t="shared" si="316"/>
        <v xml:space="preserve"> </v>
      </c>
      <c r="Q359" s="12">
        <f t="shared" si="316"/>
        <v>0.99729720193359439</v>
      </c>
      <c r="R359" s="12">
        <f t="shared" si="316"/>
        <v>0.96370384448879176</v>
      </c>
      <c r="S359" s="12" t="str">
        <f t="shared" si="316"/>
        <v xml:space="preserve"> </v>
      </c>
      <c r="T359" s="12" t="str">
        <f t="shared" si="316"/>
        <v xml:space="preserve"> </v>
      </c>
    </row>
    <row r="360" spans="1:20" ht="15" customHeight="1" x14ac:dyDescent="0.2">
      <c r="B360" s="2"/>
      <c r="C360" s="5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spans="1:20" ht="15" customHeight="1" x14ac:dyDescent="0.2">
      <c r="B361" s="132" t="s">
        <v>62</v>
      </c>
      <c r="C361" s="72" t="s">
        <v>0</v>
      </c>
      <c r="D361" s="72" t="s">
        <v>1</v>
      </c>
      <c r="E361" s="72" t="s">
        <v>2</v>
      </c>
      <c r="F361" s="72" t="s">
        <v>3</v>
      </c>
      <c r="G361" s="72" t="s">
        <v>4</v>
      </c>
      <c r="H361" s="72" t="s">
        <v>5</v>
      </c>
      <c r="I361" s="72" t="s">
        <v>6</v>
      </c>
      <c r="J361" s="72" t="s">
        <v>7</v>
      </c>
      <c r="K361" s="72" t="s">
        <v>8</v>
      </c>
      <c r="L361" s="72" t="s">
        <v>9</v>
      </c>
      <c r="M361" s="72" t="s">
        <v>10</v>
      </c>
      <c r="N361" s="72" t="s">
        <v>11</v>
      </c>
      <c r="O361" s="72" t="s">
        <v>12</v>
      </c>
      <c r="P361" s="72" t="s">
        <v>21</v>
      </c>
      <c r="Q361" s="72" t="s">
        <v>22</v>
      </c>
      <c r="R361" s="72" t="s">
        <v>23</v>
      </c>
      <c r="S361" s="72" t="s">
        <v>24</v>
      </c>
      <c r="T361" s="72" t="s">
        <v>25</v>
      </c>
    </row>
    <row r="362" spans="1:20" ht="15" customHeight="1" x14ac:dyDescent="0.2">
      <c r="B362" s="132"/>
      <c r="C362" s="72" t="s">
        <v>27</v>
      </c>
      <c r="D362" s="10">
        <v>12872</v>
      </c>
      <c r="E362" s="10">
        <v>30752</v>
      </c>
      <c r="F362" s="10">
        <v>11320</v>
      </c>
      <c r="G362" s="10">
        <v>17164</v>
      </c>
      <c r="H362" s="10">
        <v>27164</v>
      </c>
      <c r="I362" s="10">
        <v>16612</v>
      </c>
      <c r="J362" s="10">
        <v>12080</v>
      </c>
      <c r="K362" s="10">
        <v>6496</v>
      </c>
      <c r="L362" s="10">
        <v>3652</v>
      </c>
      <c r="M362" s="10">
        <v>3832</v>
      </c>
      <c r="N362" s="10">
        <v>3832</v>
      </c>
      <c r="O362" s="10">
        <v>6456</v>
      </c>
      <c r="P362" s="10">
        <f>SUM(D362:O362)</f>
        <v>152232</v>
      </c>
      <c r="Q362" s="10">
        <f>SUM(D362:F362)</f>
        <v>54944</v>
      </c>
      <c r="R362" s="10">
        <f>SUM(G362:I362)</f>
        <v>60940</v>
      </c>
      <c r="S362" s="10">
        <f>SUM(J362:L362)</f>
        <v>22228</v>
      </c>
      <c r="T362" s="10">
        <f>SUM(M362:O362)</f>
        <v>14120</v>
      </c>
    </row>
    <row r="363" spans="1:20" ht="15" customHeight="1" x14ac:dyDescent="0.2">
      <c r="B363" s="132"/>
      <c r="C363" s="72" t="s">
        <v>13</v>
      </c>
      <c r="D363" s="10">
        <v>10080</v>
      </c>
      <c r="E363" s="10">
        <v>39240</v>
      </c>
      <c r="F363" s="10">
        <v>13508</v>
      </c>
      <c r="G363" s="10">
        <v>18404</v>
      </c>
      <c r="H363" s="10">
        <v>25628</v>
      </c>
      <c r="I363" s="10">
        <v>21972</v>
      </c>
      <c r="J363" s="10">
        <v>12632</v>
      </c>
      <c r="K363" s="10">
        <v>6108</v>
      </c>
      <c r="L363" s="10">
        <v>4304</v>
      </c>
      <c r="M363" s="10">
        <v>3920</v>
      </c>
      <c r="N363" s="10">
        <v>3704</v>
      </c>
      <c r="O363" s="10">
        <v>7108</v>
      </c>
      <c r="P363" s="10">
        <f>SUM(D363:O363)</f>
        <v>166608</v>
      </c>
      <c r="Q363" s="10">
        <f t="shared" ref="Q363:Q378" si="317">SUM(D363:F363)</f>
        <v>62828</v>
      </c>
      <c r="R363" s="10">
        <f t="shared" ref="R363:R378" si="318">SUM(G363:I363)</f>
        <v>66004</v>
      </c>
      <c r="S363" s="10">
        <f t="shared" ref="S363:S378" si="319">SUM(J363:L363)</f>
        <v>23044</v>
      </c>
      <c r="T363" s="10">
        <f t="shared" ref="T363:T378" si="320">SUM(M363:O363)</f>
        <v>14732</v>
      </c>
    </row>
    <row r="364" spans="1:20" ht="15" customHeight="1" x14ac:dyDescent="0.2">
      <c r="B364" s="132"/>
      <c r="C364" s="72" t="s">
        <v>26</v>
      </c>
      <c r="D364" s="10">
        <v>10175</v>
      </c>
      <c r="E364" s="10">
        <v>42447</v>
      </c>
      <c r="F364" s="10">
        <v>11171</v>
      </c>
      <c r="G364" s="10">
        <v>16575</v>
      </c>
      <c r="H364" s="10">
        <v>22978</v>
      </c>
      <c r="I364" s="10">
        <v>15818</v>
      </c>
      <c r="J364" s="10">
        <v>11520</v>
      </c>
      <c r="K364" s="10">
        <v>5640</v>
      </c>
      <c r="L364" s="10">
        <v>3487</v>
      </c>
      <c r="M364" s="10">
        <v>3407</v>
      </c>
      <c r="N364" s="10">
        <v>4200</v>
      </c>
      <c r="O364" s="10">
        <v>4895</v>
      </c>
      <c r="P364" s="10">
        <f>SUM(D364:O364)</f>
        <v>152313</v>
      </c>
      <c r="Q364" s="10">
        <f t="shared" si="317"/>
        <v>63793</v>
      </c>
      <c r="R364" s="10">
        <f t="shared" si="318"/>
        <v>55371</v>
      </c>
      <c r="S364" s="10">
        <f t="shared" si="319"/>
        <v>20647</v>
      </c>
      <c r="T364" s="10">
        <f t="shared" si="320"/>
        <v>12502</v>
      </c>
    </row>
    <row r="365" spans="1:20" ht="15" customHeight="1" x14ac:dyDescent="0.2">
      <c r="B365" s="132"/>
      <c r="C365" s="72" t="s">
        <v>28</v>
      </c>
      <c r="D365" s="10">
        <v>7898</v>
      </c>
      <c r="E365" s="10">
        <v>36484</v>
      </c>
      <c r="F365" s="10">
        <v>9807</v>
      </c>
      <c r="G365" s="10">
        <v>14760</v>
      </c>
      <c r="H365" s="10">
        <v>25575</v>
      </c>
      <c r="I365" s="10">
        <v>14691</v>
      </c>
      <c r="J365" s="10">
        <v>10996</v>
      </c>
      <c r="K365" s="10">
        <v>6371</v>
      </c>
      <c r="L365" s="10">
        <v>3720</v>
      </c>
      <c r="M365" s="10">
        <v>3258</v>
      </c>
      <c r="N365" s="10">
        <v>3731</v>
      </c>
      <c r="O365" s="10">
        <v>5905</v>
      </c>
      <c r="P365" s="10">
        <f>SUM(D365:O365)</f>
        <v>143196</v>
      </c>
      <c r="Q365" s="10">
        <f t="shared" si="317"/>
        <v>54189</v>
      </c>
      <c r="R365" s="10">
        <f t="shared" si="318"/>
        <v>55026</v>
      </c>
      <c r="S365" s="10">
        <f t="shared" si="319"/>
        <v>21087</v>
      </c>
      <c r="T365" s="10">
        <f t="shared" si="320"/>
        <v>12894</v>
      </c>
    </row>
    <row r="366" spans="1:20" ht="15" customHeight="1" x14ac:dyDescent="0.2">
      <c r="B366" s="132"/>
      <c r="C366" s="72" t="s">
        <v>29</v>
      </c>
      <c r="D366" s="10">
        <v>11025</v>
      </c>
      <c r="E366" s="10">
        <v>33029</v>
      </c>
      <c r="F366" s="10">
        <v>11371</v>
      </c>
      <c r="G366" s="10">
        <v>16782</v>
      </c>
      <c r="H366" s="10">
        <v>24436</v>
      </c>
      <c r="I366" s="10">
        <v>13836</v>
      </c>
      <c r="J366" s="10">
        <v>11702</v>
      </c>
      <c r="K366" s="10">
        <v>6127</v>
      </c>
      <c r="L366" s="10">
        <v>3578</v>
      </c>
      <c r="M366" s="10">
        <v>3327</v>
      </c>
      <c r="N366" s="10">
        <v>3513</v>
      </c>
      <c r="O366" s="10">
        <v>6302</v>
      </c>
      <c r="P366" s="37">
        <f>IF(D366*E366*F366*G366*H366*I366*J366*K366*L366*M366*N366*O366&gt;0,SUM(D366:O366),0)</f>
        <v>145028</v>
      </c>
      <c r="Q366" s="10">
        <f t="shared" si="317"/>
        <v>55425</v>
      </c>
      <c r="R366" s="10">
        <f t="shared" si="318"/>
        <v>55054</v>
      </c>
      <c r="S366" s="10">
        <f t="shared" si="319"/>
        <v>21407</v>
      </c>
      <c r="T366" s="10">
        <f t="shared" si="320"/>
        <v>13142</v>
      </c>
    </row>
    <row r="367" spans="1:20" ht="15" customHeight="1" x14ac:dyDescent="0.25">
      <c r="A367" s="60" t="s">
        <v>32</v>
      </c>
      <c r="B367" s="132"/>
      <c r="C367" s="72" t="s">
        <v>30</v>
      </c>
      <c r="D367" s="10">
        <v>10396</v>
      </c>
      <c r="E367" s="10">
        <v>35273</v>
      </c>
      <c r="F367" s="10">
        <v>12600</v>
      </c>
      <c r="G367" s="10">
        <v>16735</v>
      </c>
      <c r="H367" s="10">
        <v>25065</v>
      </c>
      <c r="I367" s="10">
        <v>18578</v>
      </c>
      <c r="J367" s="10">
        <v>13589</v>
      </c>
      <c r="K367" s="10">
        <v>7956</v>
      </c>
      <c r="L367" s="10">
        <v>5076</v>
      </c>
      <c r="M367" s="10">
        <v>4564</v>
      </c>
      <c r="N367" s="10">
        <v>4336</v>
      </c>
      <c r="O367" s="10">
        <v>7188</v>
      </c>
      <c r="P367" s="37">
        <f>IF(D367*E367*F367*G367*H367*I367*J367*K367*L367*M367*N367*O367&gt;0,SUM(D367:O367),0)</f>
        <v>161356</v>
      </c>
      <c r="Q367" s="10">
        <f t="shared" si="317"/>
        <v>58269</v>
      </c>
      <c r="R367" s="10">
        <f t="shared" si="318"/>
        <v>60378</v>
      </c>
      <c r="S367" s="10">
        <f t="shared" si="319"/>
        <v>26621</v>
      </c>
      <c r="T367" s="10">
        <f t="shared" si="320"/>
        <v>16088</v>
      </c>
    </row>
    <row r="368" spans="1:20" ht="15" customHeight="1" x14ac:dyDescent="0.2">
      <c r="B368" s="132"/>
      <c r="C368" s="72" t="s">
        <v>31</v>
      </c>
      <c r="D368" s="10">
        <v>11748</v>
      </c>
      <c r="E368" s="10">
        <v>35660</v>
      </c>
      <c r="F368" s="10">
        <v>14016</v>
      </c>
      <c r="G368" s="10">
        <v>19340</v>
      </c>
      <c r="H368" s="10">
        <v>28696</v>
      </c>
      <c r="I368" s="10">
        <v>20612</v>
      </c>
      <c r="J368" s="10">
        <v>12500</v>
      </c>
      <c r="K368" s="10">
        <v>6672</v>
      </c>
      <c r="L368" s="10">
        <v>3632</v>
      </c>
      <c r="M368" s="10">
        <v>2904</v>
      </c>
      <c r="N368" s="10">
        <v>3464</v>
      </c>
      <c r="O368" s="10">
        <v>6256</v>
      </c>
      <c r="P368" s="37">
        <f>IF(D368*E368*F368*G368*H368*I368*J368*K368*L368*M368*N368*O368&gt;0,SUM(D368:O368),0)</f>
        <v>165500</v>
      </c>
      <c r="Q368" s="10">
        <f t="shared" si="317"/>
        <v>61424</v>
      </c>
      <c r="R368" s="10">
        <f t="shared" si="318"/>
        <v>68648</v>
      </c>
      <c r="S368" s="10">
        <f t="shared" si="319"/>
        <v>22804</v>
      </c>
      <c r="T368" s="10">
        <f t="shared" si="320"/>
        <v>12624</v>
      </c>
    </row>
    <row r="369" spans="2:20" ht="15" customHeight="1" x14ac:dyDescent="0.2">
      <c r="B369" s="132"/>
      <c r="C369" s="72" t="s">
        <v>34</v>
      </c>
      <c r="D369" s="10">
        <v>12116</v>
      </c>
      <c r="E369" s="10">
        <v>36104</v>
      </c>
      <c r="F369" s="10">
        <v>14264</v>
      </c>
      <c r="G369" s="10">
        <v>22884</v>
      </c>
      <c r="H369" s="10">
        <v>35756</v>
      </c>
      <c r="I369" s="10">
        <v>24868</v>
      </c>
      <c r="J369" s="10">
        <v>13644</v>
      </c>
      <c r="K369" s="10">
        <v>8288</v>
      </c>
      <c r="L369" s="10">
        <v>4332</v>
      </c>
      <c r="M369" s="10">
        <v>4148</v>
      </c>
      <c r="N369" s="10">
        <v>4144</v>
      </c>
      <c r="O369" s="10">
        <v>8352</v>
      </c>
      <c r="P369" s="37">
        <f>IF(D369*E369*F369*G369*H369*I369*J369*K369*L369*M369*N369*O369&gt;0,SUM(D369:O369),0)</f>
        <v>188900</v>
      </c>
      <c r="Q369" s="10">
        <f t="shared" si="317"/>
        <v>62484</v>
      </c>
      <c r="R369" s="10">
        <f t="shared" si="318"/>
        <v>83508</v>
      </c>
      <c r="S369" s="10">
        <f t="shared" si="319"/>
        <v>26264</v>
      </c>
      <c r="T369" s="10">
        <f t="shared" si="320"/>
        <v>16644</v>
      </c>
    </row>
    <row r="370" spans="2:20" ht="15" customHeight="1" x14ac:dyDescent="0.2">
      <c r="B370" s="132"/>
      <c r="C370" s="56" t="s">
        <v>35</v>
      </c>
      <c r="D370" s="10">
        <v>15328</v>
      </c>
      <c r="E370" s="10">
        <v>45660</v>
      </c>
      <c r="F370" s="10">
        <v>17068</v>
      </c>
      <c r="G370" s="10">
        <v>24316</v>
      </c>
      <c r="H370" s="10">
        <v>31368</v>
      </c>
      <c r="I370" s="10">
        <v>19660</v>
      </c>
      <c r="J370" s="10">
        <v>15772</v>
      </c>
      <c r="K370" s="10">
        <v>6900</v>
      </c>
      <c r="L370" s="10">
        <v>4312</v>
      </c>
      <c r="M370" s="10">
        <v>3948</v>
      </c>
      <c r="N370" s="10">
        <v>4544</v>
      </c>
      <c r="O370" s="10">
        <v>8924</v>
      </c>
      <c r="P370" s="37">
        <f>IF(D370*E370*F370*G370*H370*I370*J370*K370*L370*M370*N370*O370&gt;0,SUM(D370:O370),0)</f>
        <v>197800</v>
      </c>
      <c r="Q370" s="10">
        <f t="shared" si="317"/>
        <v>78056</v>
      </c>
      <c r="R370" s="10">
        <f t="shared" si="318"/>
        <v>75344</v>
      </c>
      <c r="S370" s="10">
        <f t="shared" si="319"/>
        <v>26984</v>
      </c>
      <c r="T370" s="10">
        <f t="shared" si="320"/>
        <v>17416</v>
      </c>
    </row>
    <row r="371" spans="2:20" ht="15" customHeight="1" x14ac:dyDescent="0.2">
      <c r="B371" s="132"/>
      <c r="C371" s="72" t="s">
        <v>36</v>
      </c>
      <c r="D371" s="10">
        <v>15612</v>
      </c>
      <c r="E371" s="10">
        <v>46532</v>
      </c>
      <c r="F371" s="10">
        <v>17968</v>
      </c>
      <c r="G371" s="10">
        <v>26864</v>
      </c>
      <c r="H371" s="10">
        <v>37240</v>
      </c>
      <c r="I371" s="10">
        <v>24148</v>
      </c>
      <c r="J371" s="10">
        <v>18504</v>
      </c>
      <c r="K371" s="10">
        <v>8712</v>
      </c>
      <c r="L371" s="10">
        <v>4480</v>
      </c>
      <c r="M371" s="10">
        <v>4156</v>
      </c>
      <c r="N371" s="10">
        <v>4148</v>
      </c>
      <c r="O371" s="10">
        <v>9204</v>
      </c>
      <c r="P371" s="37">
        <f t="shared" ref="P371:P372" si="321">IF(D371*E371*F371*G371*H371*I371*J371*K371*L371*M371*N371*O371&gt;0,SUM(D371:O371),0)</f>
        <v>217568</v>
      </c>
      <c r="Q371" s="10">
        <f t="shared" si="317"/>
        <v>80112</v>
      </c>
      <c r="R371" s="10">
        <f t="shared" si="318"/>
        <v>88252</v>
      </c>
      <c r="S371" s="10">
        <f t="shared" si="319"/>
        <v>31696</v>
      </c>
      <c r="T371" s="10">
        <f t="shared" si="320"/>
        <v>17508</v>
      </c>
    </row>
    <row r="372" spans="2:20" ht="15" customHeight="1" x14ac:dyDescent="0.2">
      <c r="B372" s="132"/>
      <c r="C372" s="72" t="s">
        <v>37</v>
      </c>
      <c r="D372" s="10">
        <v>22120</v>
      </c>
      <c r="E372" s="10">
        <v>42732</v>
      </c>
      <c r="F372" s="10">
        <v>20732</v>
      </c>
      <c r="G372" s="10">
        <v>27916</v>
      </c>
      <c r="H372" s="10">
        <v>39312</v>
      </c>
      <c r="I372" s="10">
        <v>18216</v>
      </c>
      <c r="J372" s="10">
        <v>16016</v>
      </c>
      <c r="K372" s="10">
        <v>9620</v>
      </c>
      <c r="L372" s="10">
        <v>4388</v>
      </c>
      <c r="M372" s="10">
        <v>3952</v>
      </c>
      <c r="N372" s="10">
        <v>4224</v>
      </c>
      <c r="O372" s="10">
        <v>8940</v>
      </c>
      <c r="P372" s="37">
        <f t="shared" si="321"/>
        <v>218168</v>
      </c>
      <c r="Q372" s="10">
        <f t="shared" si="317"/>
        <v>85584</v>
      </c>
      <c r="R372" s="10">
        <f t="shared" si="318"/>
        <v>85444</v>
      </c>
      <c r="S372" s="10">
        <f t="shared" si="319"/>
        <v>30024</v>
      </c>
      <c r="T372" s="10">
        <f t="shared" si="320"/>
        <v>17116</v>
      </c>
    </row>
    <row r="373" spans="2:20" ht="15" customHeight="1" x14ac:dyDescent="0.2">
      <c r="B373" s="132"/>
      <c r="C373" s="56" t="s">
        <v>38</v>
      </c>
      <c r="D373" s="10">
        <v>21952</v>
      </c>
      <c r="E373" s="10">
        <v>46804</v>
      </c>
      <c r="F373" s="10">
        <v>16572</v>
      </c>
      <c r="G373" s="10">
        <v>22100</v>
      </c>
      <c r="H373" s="10">
        <v>32572</v>
      </c>
      <c r="I373" s="10">
        <v>23628</v>
      </c>
      <c r="J373" s="10">
        <v>14132</v>
      </c>
      <c r="K373" s="10">
        <v>8624</v>
      </c>
      <c r="L373" s="10">
        <v>3884</v>
      </c>
      <c r="M373" s="10">
        <v>4096</v>
      </c>
      <c r="N373" s="10">
        <v>4112</v>
      </c>
      <c r="O373" s="10">
        <v>6696</v>
      </c>
      <c r="P373" s="37">
        <f t="shared" ref="P373" si="322">IF(D373*E373*F373*G373*H373*I373*J373*K373*L373*M373*N373*O373&gt;0,SUM(D373:O373),0)</f>
        <v>205172</v>
      </c>
      <c r="Q373" s="10">
        <f t="shared" si="317"/>
        <v>85328</v>
      </c>
      <c r="R373" s="10">
        <f t="shared" si="318"/>
        <v>78300</v>
      </c>
      <c r="S373" s="10">
        <f t="shared" si="319"/>
        <v>26640</v>
      </c>
      <c r="T373" s="10">
        <f t="shared" si="320"/>
        <v>14904</v>
      </c>
    </row>
    <row r="374" spans="2:20" ht="15" customHeight="1" x14ac:dyDescent="0.2">
      <c r="B374" s="132"/>
      <c r="C374" s="56" t="s">
        <v>41</v>
      </c>
      <c r="D374" s="10">
        <v>5968</v>
      </c>
      <c r="E374" s="10">
        <v>7372</v>
      </c>
      <c r="F374" s="10">
        <v>10972</v>
      </c>
      <c r="G374" s="10">
        <v>17708</v>
      </c>
      <c r="H374" s="10">
        <v>27616</v>
      </c>
      <c r="I374" s="10">
        <v>17860</v>
      </c>
      <c r="J374" s="10">
        <v>14068</v>
      </c>
      <c r="K374" s="10">
        <v>7860</v>
      </c>
      <c r="L374" s="10">
        <v>4344</v>
      </c>
      <c r="M374" s="10">
        <v>2928</v>
      </c>
      <c r="N374" s="10">
        <v>4268</v>
      </c>
      <c r="O374" s="10">
        <v>9416</v>
      </c>
      <c r="P374" s="37">
        <f t="shared" ref="P374:P375" si="323">IF(D374*E374*F374*G374*H374*I374*J374*K374*L374*M374*N374*O374&gt;0,SUM(D374:O374),0)</f>
        <v>130380</v>
      </c>
      <c r="Q374" s="10">
        <f t="shared" si="317"/>
        <v>24312</v>
      </c>
      <c r="R374" s="10">
        <f t="shared" si="318"/>
        <v>63184</v>
      </c>
      <c r="S374" s="10">
        <f t="shared" si="319"/>
        <v>26272</v>
      </c>
      <c r="T374" s="10">
        <f t="shared" si="320"/>
        <v>16612</v>
      </c>
    </row>
    <row r="375" spans="2:20" ht="15" customHeight="1" x14ac:dyDescent="0.2">
      <c r="B375" s="132"/>
      <c r="C375" s="56" t="s">
        <v>42</v>
      </c>
      <c r="D375" s="10">
        <v>12968</v>
      </c>
      <c r="E375" s="10">
        <v>21276</v>
      </c>
      <c r="F375" s="10">
        <v>10360</v>
      </c>
      <c r="G375" s="10">
        <v>18384</v>
      </c>
      <c r="H375" s="10">
        <v>22004</v>
      </c>
      <c r="I375" s="10">
        <v>12200</v>
      </c>
      <c r="J375" s="10">
        <v>11536</v>
      </c>
      <c r="K375" s="10">
        <v>7256</v>
      </c>
      <c r="L375" s="10">
        <v>4808</v>
      </c>
      <c r="M375" s="10">
        <v>3276</v>
      </c>
      <c r="N375" s="10">
        <v>3372</v>
      </c>
      <c r="O375" s="10">
        <v>6808</v>
      </c>
      <c r="P375" s="37">
        <f t="shared" si="323"/>
        <v>134248</v>
      </c>
      <c r="Q375" s="10">
        <f t="shared" si="317"/>
        <v>44604</v>
      </c>
      <c r="R375" s="10">
        <f t="shared" si="318"/>
        <v>52588</v>
      </c>
      <c r="S375" s="10">
        <f t="shared" si="319"/>
        <v>23600</v>
      </c>
      <c r="T375" s="10">
        <f t="shared" si="320"/>
        <v>13456</v>
      </c>
    </row>
    <row r="376" spans="2:20" ht="15" customHeight="1" x14ac:dyDescent="0.2">
      <c r="B376" s="132"/>
      <c r="C376" s="56" t="s">
        <v>88</v>
      </c>
      <c r="D376" s="10">
        <v>18164</v>
      </c>
      <c r="E376" s="10">
        <v>29840</v>
      </c>
      <c r="F376" s="10">
        <v>15824</v>
      </c>
      <c r="G376" s="10">
        <v>20520</v>
      </c>
      <c r="H376" s="10">
        <v>26532</v>
      </c>
      <c r="I376" s="10">
        <v>20644</v>
      </c>
      <c r="J376" s="10">
        <v>16584</v>
      </c>
      <c r="K376" s="10">
        <v>8240</v>
      </c>
      <c r="L376" s="10">
        <v>4400</v>
      </c>
      <c r="M376" s="10">
        <v>4300</v>
      </c>
      <c r="N376" s="10">
        <v>4688</v>
      </c>
      <c r="O376" s="10">
        <v>8768</v>
      </c>
      <c r="P376" s="37">
        <f>IF(D376*E376*F376*G376*H376*I376*J376*K376*L376*M376*N376*O376&gt;0,SUM(D376:O376),0)</f>
        <v>178504</v>
      </c>
      <c r="Q376" s="10">
        <f t="shared" si="317"/>
        <v>63828</v>
      </c>
      <c r="R376" s="10">
        <f t="shared" si="318"/>
        <v>67696</v>
      </c>
      <c r="S376" s="10">
        <f t="shared" si="319"/>
        <v>29224</v>
      </c>
      <c r="T376" s="10">
        <f t="shared" si="320"/>
        <v>17756</v>
      </c>
    </row>
    <row r="377" spans="2:20" ht="15" customHeight="1" x14ac:dyDescent="0.2">
      <c r="B377" s="132"/>
      <c r="C377" s="56" t="s">
        <v>92</v>
      </c>
      <c r="D377" s="10">
        <v>24112</v>
      </c>
      <c r="E377" s="10">
        <v>27908</v>
      </c>
      <c r="F377" s="10">
        <v>18272</v>
      </c>
      <c r="G377" s="10">
        <v>24308</v>
      </c>
      <c r="H377" s="10">
        <v>31744</v>
      </c>
      <c r="I377" s="10">
        <v>21616</v>
      </c>
      <c r="J377" s="10">
        <v>17352</v>
      </c>
      <c r="K377" s="10">
        <v>8056</v>
      </c>
      <c r="L377" s="10">
        <v>4404</v>
      </c>
      <c r="M377" s="10">
        <v>3884</v>
      </c>
      <c r="N377" s="10">
        <v>5072</v>
      </c>
      <c r="O377" s="10">
        <v>8812</v>
      </c>
      <c r="P377" s="38">
        <f>IF(D377*E377*F377*G377*H377*I377*J377*K377*L377*M377*N377*O377&gt;0,SUM(D377:O377),0)</f>
        <v>195540</v>
      </c>
      <c r="Q377" s="10">
        <f t="shared" si="317"/>
        <v>70292</v>
      </c>
      <c r="R377" s="10">
        <f t="shared" si="318"/>
        <v>77668</v>
      </c>
      <c r="S377" s="10">
        <f t="shared" si="319"/>
        <v>29812</v>
      </c>
      <c r="T377" s="10">
        <f t="shared" si="320"/>
        <v>17768</v>
      </c>
    </row>
    <row r="378" spans="2:20" ht="15" customHeight="1" x14ac:dyDescent="0.2">
      <c r="B378" s="132"/>
      <c r="C378" s="56" t="s">
        <v>93</v>
      </c>
      <c r="D378" s="10">
        <v>24176</v>
      </c>
      <c r="E378" s="10">
        <v>28892</v>
      </c>
      <c r="F378" s="10">
        <v>17304</v>
      </c>
      <c r="G378" s="10">
        <v>23876</v>
      </c>
      <c r="H378" s="10">
        <v>34080</v>
      </c>
      <c r="I378" s="10">
        <v>26676</v>
      </c>
      <c r="J378" s="10">
        <v>18940</v>
      </c>
      <c r="K378" s="10">
        <v>8956</v>
      </c>
      <c r="L378" s="10">
        <v>5168</v>
      </c>
      <c r="M378" s="10">
        <v>5084</v>
      </c>
      <c r="N378" s="10">
        <v>8968</v>
      </c>
      <c r="O378" s="10">
        <v>9200</v>
      </c>
      <c r="P378" s="38">
        <f>IF(D378*E378*F378*G378*H378*I378*J378*K378*L378*M378*N378*O378&gt;0,SUM(D378:O378),0)</f>
        <v>211320</v>
      </c>
      <c r="Q378" s="10">
        <f t="shared" si="317"/>
        <v>70372</v>
      </c>
      <c r="R378" s="10">
        <f t="shared" si="318"/>
        <v>84632</v>
      </c>
      <c r="S378" s="10">
        <f t="shared" si="319"/>
        <v>33064</v>
      </c>
      <c r="T378" s="10">
        <f t="shared" si="320"/>
        <v>23252</v>
      </c>
    </row>
    <row r="379" spans="2:20" ht="15" customHeight="1" x14ac:dyDescent="0.2">
      <c r="B379" s="132"/>
      <c r="C379" s="76" t="s">
        <v>97</v>
      </c>
      <c r="D379" s="10">
        <v>20768</v>
      </c>
      <c r="E379" s="10">
        <v>35092</v>
      </c>
      <c r="F379" s="10">
        <v>17308</v>
      </c>
      <c r="G379" s="10">
        <v>24320</v>
      </c>
      <c r="H379" s="10">
        <v>37576</v>
      </c>
      <c r="I379" s="10">
        <v>25400</v>
      </c>
      <c r="J379" s="10"/>
      <c r="K379" s="10"/>
      <c r="L379" s="10"/>
      <c r="M379" s="10"/>
      <c r="N379" s="10"/>
      <c r="O379" s="10"/>
      <c r="P379" s="38"/>
      <c r="Q379" s="10">
        <f t="shared" ref="Q379" si="324">SUM(D379:F379)</f>
        <v>73168</v>
      </c>
      <c r="R379" s="10">
        <f t="shared" ref="R379" si="325">SUM(G379:I379)</f>
        <v>87296</v>
      </c>
      <c r="S379" s="37">
        <f>IF(J379*K379*L379&gt;0,SUM(J379:L379),0)</f>
        <v>0</v>
      </c>
      <c r="T379" s="37">
        <f>IF(M379*N379*O379&gt;0,SUM(M379:O379),0)</f>
        <v>0</v>
      </c>
    </row>
    <row r="380" spans="2:20" ht="15" customHeight="1" x14ac:dyDescent="0.2">
      <c r="B380" s="132"/>
      <c r="C380" s="72" t="str">
        <f>C23</f>
        <v>R7/R6</v>
      </c>
      <c r="D380" s="12">
        <f>IF(D379&gt;0,D379/D378," ")</f>
        <v>0.85903375248180014</v>
      </c>
      <c r="E380" s="12">
        <f t="shared" ref="E380:T380" si="326">IF(E379&gt;0,E379/E378," ")</f>
        <v>1.2145922746781115</v>
      </c>
      <c r="F380" s="12">
        <f t="shared" si="326"/>
        <v>1.0002311604253351</v>
      </c>
      <c r="G380" s="12">
        <f t="shared" si="326"/>
        <v>1.018596079745351</v>
      </c>
      <c r="H380" s="12">
        <f t="shared" si="326"/>
        <v>1.1025821596244132</v>
      </c>
      <c r="I380" s="12">
        <f t="shared" si="326"/>
        <v>0.95216674164042581</v>
      </c>
      <c r="J380" s="12" t="str">
        <f t="shared" si="326"/>
        <v xml:space="preserve"> </v>
      </c>
      <c r="K380" s="12" t="str">
        <f t="shared" si="326"/>
        <v xml:space="preserve"> </v>
      </c>
      <c r="L380" s="12" t="str">
        <f t="shared" si="326"/>
        <v xml:space="preserve"> </v>
      </c>
      <c r="M380" s="12" t="str">
        <f t="shared" si="326"/>
        <v xml:space="preserve"> </v>
      </c>
      <c r="N380" s="12" t="str">
        <f t="shared" si="326"/>
        <v xml:space="preserve"> </v>
      </c>
      <c r="O380" s="12" t="str">
        <f t="shared" si="326"/>
        <v xml:space="preserve"> </v>
      </c>
      <c r="P380" s="12" t="str">
        <f t="shared" si="326"/>
        <v xml:space="preserve"> </v>
      </c>
      <c r="Q380" s="12">
        <f t="shared" si="326"/>
        <v>1.0397317114761553</v>
      </c>
      <c r="R380" s="12">
        <f t="shared" si="326"/>
        <v>1.0314774553360431</v>
      </c>
      <c r="S380" s="12" t="str">
        <f t="shared" si="326"/>
        <v xml:space="preserve"> </v>
      </c>
      <c r="T380" s="12" t="str">
        <f t="shared" si="326"/>
        <v xml:space="preserve"> </v>
      </c>
    </row>
    <row r="381" spans="2:20" ht="15" customHeight="1" x14ac:dyDescent="0.2">
      <c r="B381" s="2"/>
      <c r="C381" s="5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spans="2:20" ht="15" customHeight="1" x14ac:dyDescent="0.2">
      <c r="B382" s="5" t="s">
        <v>15</v>
      </c>
      <c r="C382" s="3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2:20" ht="15" customHeight="1" x14ac:dyDescent="0.2">
      <c r="B383" s="132" t="s">
        <v>63</v>
      </c>
      <c r="C383" s="72" t="s">
        <v>0</v>
      </c>
      <c r="D383" s="72" t="s">
        <v>1</v>
      </c>
      <c r="E383" s="72" t="s">
        <v>2</v>
      </c>
      <c r="F383" s="72" t="s">
        <v>3</v>
      </c>
      <c r="G383" s="14" t="s">
        <v>4</v>
      </c>
      <c r="H383" s="14" t="s">
        <v>5</v>
      </c>
      <c r="I383" s="14" t="s">
        <v>6</v>
      </c>
      <c r="J383" s="72" t="s">
        <v>7</v>
      </c>
      <c r="K383" s="72" t="s">
        <v>8</v>
      </c>
      <c r="L383" s="72" t="s">
        <v>9</v>
      </c>
      <c r="M383" s="72" t="s">
        <v>10</v>
      </c>
      <c r="N383" s="72" t="s">
        <v>11</v>
      </c>
      <c r="O383" s="72" t="s">
        <v>12</v>
      </c>
      <c r="P383" s="72" t="s">
        <v>21</v>
      </c>
      <c r="Q383" s="72" t="s">
        <v>22</v>
      </c>
      <c r="R383" s="72" t="s">
        <v>23</v>
      </c>
      <c r="S383" s="72" t="s">
        <v>24</v>
      </c>
      <c r="T383" s="72" t="s">
        <v>25</v>
      </c>
    </row>
    <row r="384" spans="2:20" ht="15" customHeight="1" x14ac:dyDescent="0.2">
      <c r="B384" s="132"/>
      <c r="C384" s="19" t="s">
        <v>27</v>
      </c>
      <c r="D384" s="18">
        <v>81183</v>
      </c>
      <c r="E384" s="18">
        <v>117155</v>
      </c>
      <c r="F384" s="18">
        <v>112466</v>
      </c>
      <c r="G384" s="18">
        <v>104169</v>
      </c>
      <c r="H384" s="18">
        <v>130368</v>
      </c>
      <c r="I384" s="18">
        <v>123131</v>
      </c>
      <c r="J384" s="18">
        <v>118966</v>
      </c>
      <c r="K384" s="18">
        <v>87463</v>
      </c>
      <c r="L384" s="18">
        <v>82192</v>
      </c>
      <c r="M384" s="18">
        <v>66690</v>
      </c>
      <c r="N384" s="18">
        <v>60787</v>
      </c>
      <c r="O384" s="18">
        <v>79555</v>
      </c>
      <c r="P384" s="37">
        <f t="shared" ref="P384:P400" si="327">IF(D384*E384*F384*G384*H384*I384*J384*K384*L384*M384*N384*O384&gt;0,SUM(D384:O384),0)</f>
        <v>1164125</v>
      </c>
      <c r="Q384" s="10">
        <f>SUM(D384:F384)</f>
        <v>310804</v>
      </c>
      <c r="R384" s="10">
        <f>SUM(G384:I384)</f>
        <v>357668</v>
      </c>
      <c r="S384" s="10">
        <f>SUM(J384:L384)</f>
        <v>288621</v>
      </c>
      <c r="T384" s="10">
        <f>SUM(M384:O384)</f>
        <v>207032</v>
      </c>
    </row>
    <row r="385" spans="2:20" ht="15" customHeight="1" x14ac:dyDescent="0.2">
      <c r="B385" s="132"/>
      <c r="C385" s="72" t="s">
        <v>13</v>
      </c>
      <c r="D385" s="18">
        <v>65628</v>
      </c>
      <c r="E385" s="18">
        <v>103584</v>
      </c>
      <c r="F385" s="18">
        <v>84345</v>
      </c>
      <c r="G385" s="18">
        <v>92250</v>
      </c>
      <c r="H385" s="18">
        <v>115145</v>
      </c>
      <c r="I385" s="18">
        <v>117734</v>
      </c>
      <c r="J385" s="18">
        <v>106892</v>
      </c>
      <c r="K385" s="18">
        <v>86649</v>
      </c>
      <c r="L385" s="18">
        <v>82620</v>
      </c>
      <c r="M385" s="18">
        <v>70056</v>
      </c>
      <c r="N385" s="18">
        <v>65339</v>
      </c>
      <c r="O385" s="18">
        <v>90225</v>
      </c>
      <c r="P385" s="37">
        <f t="shared" si="327"/>
        <v>1080467</v>
      </c>
      <c r="Q385" s="10">
        <f t="shared" ref="Q385:Q400" si="328">SUM(D385:F385)</f>
        <v>253557</v>
      </c>
      <c r="R385" s="10">
        <f t="shared" ref="R385:R400" si="329">SUM(G385:I385)</f>
        <v>325129</v>
      </c>
      <c r="S385" s="10">
        <f t="shared" ref="S385:S400" si="330">SUM(J385:L385)</f>
        <v>276161</v>
      </c>
      <c r="T385" s="10">
        <f t="shared" ref="T385:T400" si="331">SUM(M385:O385)</f>
        <v>225620</v>
      </c>
    </row>
    <row r="386" spans="2:20" ht="15" customHeight="1" x14ac:dyDescent="0.2">
      <c r="B386" s="132"/>
      <c r="C386" s="72" t="s">
        <v>26</v>
      </c>
      <c r="D386" s="18">
        <v>75505</v>
      </c>
      <c r="E386" s="18">
        <v>109758</v>
      </c>
      <c r="F386" s="18">
        <v>100208</v>
      </c>
      <c r="G386" s="18">
        <v>103075</v>
      </c>
      <c r="H386" s="18">
        <v>118726</v>
      </c>
      <c r="I386" s="18">
        <v>108937</v>
      </c>
      <c r="J386" s="18">
        <v>102978</v>
      </c>
      <c r="K386" s="18">
        <v>75334</v>
      </c>
      <c r="L386" s="18">
        <v>78425</v>
      </c>
      <c r="M386" s="18">
        <v>72470</v>
      </c>
      <c r="N386" s="18">
        <v>68553</v>
      </c>
      <c r="O386" s="18">
        <v>52476</v>
      </c>
      <c r="P386" s="37">
        <f t="shared" si="327"/>
        <v>1066445</v>
      </c>
      <c r="Q386" s="10">
        <f t="shared" si="328"/>
        <v>285471</v>
      </c>
      <c r="R386" s="10">
        <f t="shared" si="329"/>
        <v>330738</v>
      </c>
      <c r="S386" s="10">
        <f t="shared" si="330"/>
        <v>256737</v>
      </c>
      <c r="T386" s="10">
        <f t="shared" si="331"/>
        <v>193499</v>
      </c>
    </row>
    <row r="387" spans="2:20" ht="15" customHeight="1" x14ac:dyDescent="0.2">
      <c r="B387" s="132"/>
      <c r="C387" s="72" t="s">
        <v>28</v>
      </c>
      <c r="D387" s="18">
        <v>40500</v>
      </c>
      <c r="E387" s="18">
        <v>91283</v>
      </c>
      <c r="F387" s="18">
        <v>73519</v>
      </c>
      <c r="G387" s="18">
        <v>86384</v>
      </c>
      <c r="H387" s="18">
        <v>122367</v>
      </c>
      <c r="I387" s="18">
        <v>109623</v>
      </c>
      <c r="J387" s="18">
        <v>105423</v>
      </c>
      <c r="K387" s="18">
        <v>72523</v>
      </c>
      <c r="L387" s="18">
        <v>78091</v>
      </c>
      <c r="M387" s="18">
        <v>65463</v>
      </c>
      <c r="N387" s="18">
        <v>51090</v>
      </c>
      <c r="O387" s="18">
        <v>74105</v>
      </c>
      <c r="P387" s="37">
        <f t="shared" si="327"/>
        <v>970371</v>
      </c>
      <c r="Q387" s="10">
        <f t="shared" si="328"/>
        <v>205302</v>
      </c>
      <c r="R387" s="10">
        <f t="shared" si="329"/>
        <v>318374</v>
      </c>
      <c r="S387" s="10">
        <f t="shared" si="330"/>
        <v>256037</v>
      </c>
      <c r="T387" s="10">
        <f t="shared" si="331"/>
        <v>190658</v>
      </c>
    </row>
    <row r="388" spans="2:20" ht="15" customHeight="1" x14ac:dyDescent="0.2">
      <c r="B388" s="132"/>
      <c r="C388" s="72" t="s">
        <v>29</v>
      </c>
      <c r="D388" s="18">
        <v>66661</v>
      </c>
      <c r="E388" s="18">
        <v>108007</v>
      </c>
      <c r="F388" s="18">
        <v>98571</v>
      </c>
      <c r="G388" s="18">
        <v>92251</v>
      </c>
      <c r="H388" s="18">
        <v>128296</v>
      </c>
      <c r="I388" s="18">
        <v>108868</v>
      </c>
      <c r="J388" s="18">
        <v>106101</v>
      </c>
      <c r="K388" s="18">
        <v>75170</v>
      </c>
      <c r="L388" s="18">
        <v>74049</v>
      </c>
      <c r="M388" s="18">
        <v>59401</v>
      </c>
      <c r="N388" s="18">
        <v>54372</v>
      </c>
      <c r="O388" s="18">
        <v>74091</v>
      </c>
      <c r="P388" s="37">
        <f t="shared" si="327"/>
        <v>1045838</v>
      </c>
      <c r="Q388" s="10">
        <f t="shared" si="328"/>
        <v>273239</v>
      </c>
      <c r="R388" s="10">
        <f t="shared" si="329"/>
        <v>329415</v>
      </c>
      <c r="S388" s="10">
        <f t="shared" si="330"/>
        <v>255320</v>
      </c>
      <c r="T388" s="10">
        <f t="shared" si="331"/>
        <v>187864</v>
      </c>
    </row>
    <row r="389" spans="2:20" ht="15" customHeight="1" x14ac:dyDescent="0.2">
      <c r="B389" s="132"/>
      <c r="C389" s="72" t="s">
        <v>30</v>
      </c>
      <c r="D389" s="18">
        <v>76033</v>
      </c>
      <c r="E389" s="18">
        <v>111005</v>
      </c>
      <c r="F389" s="18">
        <v>104708</v>
      </c>
      <c r="G389" s="18">
        <v>101504</v>
      </c>
      <c r="H389" s="18">
        <v>129436</v>
      </c>
      <c r="I389" s="18">
        <v>111378</v>
      </c>
      <c r="J389" s="18">
        <v>105055</v>
      </c>
      <c r="K389" s="18">
        <v>79433</v>
      </c>
      <c r="L389" s="18">
        <v>81752</v>
      </c>
      <c r="M389" s="18">
        <v>68303</v>
      </c>
      <c r="N389" s="18">
        <v>59027</v>
      </c>
      <c r="O389" s="18">
        <v>76057</v>
      </c>
      <c r="P389" s="37">
        <f t="shared" si="327"/>
        <v>1103691</v>
      </c>
      <c r="Q389" s="10">
        <f t="shared" si="328"/>
        <v>291746</v>
      </c>
      <c r="R389" s="10">
        <f t="shared" si="329"/>
        <v>342318</v>
      </c>
      <c r="S389" s="10">
        <f t="shared" si="330"/>
        <v>266240</v>
      </c>
      <c r="T389" s="10">
        <f t="shared" si="331"/>
        <v>203387</v>
      </c>
    </row>
    <row r="390" spans="2:20" ht="15" customHeight="1" x14ac:dyDescent="0.2">
      <c r="B390" s="132"/>
      <c r="C390" s="72" t="s">
        <v>31</v>
      </c>
      <c r="D390" s="18">
        <v>70574</v>
      </c>
      <c r="E390" s="18">
        <v>105448</v>
      </c>
      <c r="F390" s="18">
        <v>91248</v>
      </c>
      <c r="G390" s="18">
        <v>92835</v>
      </c>
      <c r="H390" s="18">
        <v>115982</v>
      </c>
      <c r="I390" s="18">
        <v>107481</v>
      </c>
      <c r="J390" s="18">
        <v>106356</v>
      </c>
      <c r="K390" s="18">
        <v>87591</v>
      </c>
      <c r="L390" s="18">
        <v>85412</v>
      </c>
      <c r="M390" s="18">
        <v>72684</v>
      </c>
      <c r="N390" s="18">
        <v>68116</v>
      </c>
      <c r="O390" s="18">
        <v>85066</v>
      </c>
      <c r="P390" s="37">
        <f t="shared" si="327"/>
        <v>1088793</v>
      </c>
      <c r="Q390" s="10">
        <f t="shared" si="328"/>
        <v>267270</v>
      </c>
      <c r="R390" s="10">
        <f t="shared" si="329"/>
        <v>316298</v>
      </c>
      <c r="S390" s="10">
        <f t="shared" si="330"/>
        <v>279359</v>
      </c>
      <c r="T390" s="10">
        <f t="shared" si="331"/>
        <v>225866</v>
      </c>
    </row>
    <row r="391" spans="2:20" ht="15" customHeight="1" x14ac:dyDescent="0.2">
      <c r="B391" s="132"/>
      <c r="C391" s="72" t="s">
        <v>34</v>
      </c>
      <c r="D391" s="18">
        <v>80576</v>
      </c>
      <c r="E391" s="18">
        <v>100266</v>
      </c>
      <c r="F391" s="18">
        <v>87142</v>
      </c>
      <c r="G391" s="18">
        <v>98098</v>
      </c>
      <c r="H391" s="18">
        <v>123714</v>
      </c>
      <c r="I391" s="18">
        <v>105577</v>
      </c>
      <c r="J391" s="18">
        <v>103633</v>
      </c>
      <c r="K391" s="18">
        <v>83065</v>
      </c>
      <c r="L391" s="18">
        <v>84113</v>
      </c>
      <c r="M391" s="18">
        <v>72739</v>
      </c>
      <c r="N391" s="18">
        <v>64096</v>
      </c>
      <c r="O391" s="18">
        <v>75155</v>
      </c>
      <c r="P391" s="37">
        <f t="shared" si="327"/>
        <v>1078174</v>
      </c>
      <c r="Q391" s="10">
        <f t="shared" si="328"/>
        <v>267984</v>
      </c>
      <c r="R391" s="10">
        <f t="shared" si="329"/>
        <v>327389</v>
      </c>
      <c r="S391" s="10">
        <f t="shared" si="330"/>
        <v>270811</v>
      </c>
      <c r="T391" s="10">
        <f t="shared" si="331"/>
        <v>211990</v>
      </c>
    </row>
    <row r="392" spans="2:20" ht="15" customHeight="1" x14ac:dyDescent="0.2">
      <c r="B392" s="132"/>
      <c r="C392" s="56" t="s">
        <v>35</v>
      </c>
      <c r="D392" s="18">
        <v>77117</v>
      </c>
      <c r="E392" s="18">
        <v>107593</v>
      </c>
      <c r="F392" s="18">
        <v>106532</v>
      </c>
      <c r="G392" s="18">
        <v>109763</v>
      </c>
      <c r="H392" s="18">
        <v>127694</v>
      </c>
      <c r="I392" s="18">
        <v>109883</v>
      </c>
      <c r="J392" s="18">
        <v>107360</v>
      </c>
      <c r="K392" s="18">
        <v>78160</v>
      </c>
      <c r="L392" s="18">
        <v>74138</v>
      </c>
      <c r="M392" s="18">
        <v>66784</v>
      </c>
      <c r="N392" s="18">
        <v>59535</v>
      </c>
      <c r="O392" s="18">
        <v>80447</v>
      </c>
      <c r="P392" s="37">
        <f t="shared" si="327"/>
        <v>1105006</v>
      </c>
      <c r="Q392" s="10">
        <f t="shared" si="328"/>
        <v>291242</v>
      </c>
      <c r="R392" s="10">
        <f t="shared" si="329"/>
        <v>347340</v>
      </c>
      <c r="S392" s="10">
        <f t="shared" si="330"/>
        <v>259658</v>
      </c>
      <c r="T392" s="10">
        <f t="shared" si="331"/>
        <v>206766</v>
      </c>
    </row>
    <row r="393" spans="2:20" ht="15" customHeight="1" x14ac:dyDescent="0.2">
      <c r="B393" s="132"/>
      <c r="C393" s="72" t="s">
        <v>36</v>
      </c>
      <c r="D393" s="18">
        <v>69479</v>
      </c>
      <c r="E393" s="18">
        <v>95485</v>
      </c>
      <c r="F393" s="18">
        <v>92294</v>
      </c>
      <c r="G393" s="18">
        <v>99173</v>
      </c>
      <c r="H393" s="18">
        <v>116027</v>
      </c>
      <c r="I393" s="18">
        <v>96903</v>
      </c>
      <c r="J393" s="18">
        <v>96889</v>
      </c>
      <c r="K393" s="18">
        <v>72410</v>
      </c>
      <c r="L393" s="18">
        <v>75736</v>
      </c>
      <c r="M393" s="18">
        <v>62469</v>
      </c>
      <c r="N393" s="18">
        <v>56739</v>
      </c>
      <c r="O393" s="18">
        <v>70858</v>
      </c>
      <c r="P393" s="37">
        <f t="shared" si="327"/>
        <v>1004462</v>
      </c>
      <c r="Q393" s="10">
        <f t="shared" si="328"/>
        <v>257258</v>
      </c>
      <c r="R393" s="10">
        <f t="shared" si="329"/>
        <v>312103</v>
      </c>
      <c r="S393" s="10">
        <f t="shared" si="330"/>
        <v>245035</v>
      </c>
      <c r="T393" s="10">
        <f t="shared" si="331"/>
        <v>190066</v>
      </c>
    </row>
    <row r="394" spans="2:20" ht="15" customHeight="1" x14ac:dyDescent="0.2">
      <c r="B394" s="132"/>
      <c r="C394" s="72" t="s">
        <v>37</v>
      </c>
      <c r="D394" s="18">
        <v>67576</v>
      </c>
      <c r="E394" s="18">
        <v>88492</v>
      </c>
      <c r="F394" s="18">
        <v>85370</v>
      </c>
      <c r="G394" s="18">
        <v>91691</v>
      </c>
      <c r="H394" s="18">
        <v>113515</v>
      </c>
      <c r="I394" s="18">
        <v>66936</v>
      </c>
      <c r="J394" s="18">
        <v>81083</v>
      </c>
      <c r="K394" s="18">
        <v>71485</v>
      </c>
      <c r="L394" s="18">
        <v>76727</v>
      </c>
      <c r="M394" s="18">
        <v>70346</v>
      </c>
      <c r="N394" s="18">
        <v>58842</v>
      </c>
      <c r="O394" s="18">
        <v>75436</v>
      </c>
      <c r="P394" s="37">
        <f t="shared" si="327"/>
        <v>947499</v>
      </c>
      <c r="Q394" s="10">
        <f t="shared" si="328"/>
        <v>241438</v>
      </c>
      <c r="R394" s="10">
        <f t="shared" si="329"/>
        <v>272142</v>
      </c>
      <c r="S394" s="10">
        <f t="shared" si="330"/>
        <v>229295</v>
      </c>
      <c r="T394" s="10">
        <f t="shared" si="331"/>
        <v>204624</v>
      </c>
    </row>
    <row r="395" spans="2:20" ht="15" customHeight="1" x14ac:dyDescent="0.2">
      <c r="B395" s="132"/>
      <c r="C395" s="56" t="s">
        <v>38</v>
      </c>
      <c r="D395" s="18">
        <v>65926</v>
      </c>
      <c r="E395" s="18">
        <v>84550</v>
      </c>
      <c r="F395" s="18">
        <v>75100</v>
      </c>
      <c r="G395" s="18">
        <v>78194</v>
      </c>
      <c r="H395" s="18">
        <v>102214</v>
      </c>
      <c r="I395" s="18">
        <v>93585</v>
      </c>
      <c r="J395" s="18">
        <v>81157</v>
      </c>
      <c r="K395" s="18">
        <v>69852</v>
      </c>
      <c r="L395" s="18">
        <v>66977</v>
      </c>
      <c r="M395" s="18">
        <v>64445</v>
      </c>
      <c r="N395" s="18">
        <v>43010</v>
      </c>
      <c r="O395" s="18">
        <v>16451</v>
      </c>
      <c r="P395" s="37">
        <f t="shared" si="327"/>
        <v>841461</v>
      </c>
      <c r="Q395" s="10">
        <f t="shared" si="328"/>
        <v>225576</v>
      </c>
      <c r="R395" s="10">
        <f t="shared" si="329"/>
        <v>273993</v>
      </c>
      <c r="S395" s="10">
        <f t="shared" si="330"/>
        <v>217986</v>
      </c>
      <c r="T395" s="10">
        <f t="shared" si="331"/>
        <v>123906</v>
      </c>
    </row>
    <row r="396" spans="2:20" ht="15" customHeight="1" x14ac:dyDescent="0.2">
      <c r="B396" s="132"/>
      <c r="C396" s="56" t="s">
        <v>41</v>
      </c>
      <c r="D396" s="18">
        <v>6882</v>
      </c>
      <c r="E396" s="18">
        <v>1723</v>
      </c>
      <c r="F396" s="18">
        <v>6072</v>
      </c>
      <c r="G396" s="18">
        <v>26025</v>
      </c>
      <c r="H396" s="18">
        <v>42292</v>
      </c>
      <c r="I396" s="18">
        <v>51450</v>
      </c>
      <c r="J396" s="18">
        <v>66154</v>
      </c>
      <c r="K396" s="18">
        <v>58855</v>
      </c>
      <c r="L396" s="18">
        <v>29125</v>
      </c>
      <c r="M396" s="18">
        <v>9969</v>
      </c>
      <c r="N396" s="18">
        <v>10145</v>
      </c>
      <c r="O396" s="18">
        <v>29389</v>
      </c>
      <c r="P396" s="37">
        <f t="shared" si="327"/>
        <v>338081</v>
      </c>
      <c r="Q396" s="10">
        <f t="shared" si="328"/>
        <v>14677</v>
      </c>
      <c r="R396" s="10">
        <f t="shared" si="329"/>
        <v>119767</v>
      </c>
      <c r="S396" s="10">
        <f t="shared" si="330"/>
        <v>154134</v>
      </c>
      <c r="T396" s="10">
        <f t="shared" si="331"/>
        <v>49503</v>
      </c>
    </row>
    <row r="397" spans="2:20" ht="15" customHeight="1" x14ac:dyDescent="0.2">
      <c r="B397" s="132"/>
      <c r="C397" s="56" t="s">
        <v>42</v>
      </c>
      <c r="D397" s="18">
        <v>27438</v>
      </c>
      <c r="E397" s="18">
        <v>22882</v>
      </c>
      <c r="F397" s="18">
        <v>9307</v>
      </c>
      <c r="G397" s="18">
        <v>31802</v>
      </c>
      <c r="H397" s="18">
        <v>33986</v>
      </c>
      <c r="I397" s="18">
        <v>18143</v>
      </c>
      <c r="J397" s="18">
        <v>47230</v>
      </c>
      <c r="K397" s="18">
        <v>52291</v>
      </c>
      <c r="L397" s="18">
        <v>49534</v>
      </c>
      <c r="M397" s="18">
        <v>35377</v>
      </c>
      <c r="N397" s="18">
        <v>13390</v>
      </c>
      <c r="O397" s="18">
        <v>31334</v>
      </c>
      <c r="P397" s="37">
        <f t="shared" si="327"/>
        <v>372714</v>
      </c>
      <c r="Q397" s="10">
        <f t="shared" si="328"/>
        <v>59627</v>
      </c>
      <c r="R397" s="10">
        <f t="shared" si="329"/>
        <v>83931</v>
      </c>
      <c r="S397" s="10">
        <f t="shared" si="330"/>
        <v>149055</v>
      </c>
      <c r="T397" s="10">
        <f t="shared" si="331"/>
        <v>80101</v>
      </c>
    </row>
    <row r="398" spans="2:20" ht="15" customHeight="1" x14ac:dyDescent="0.2">
      <c r="B398" s="132"/>
      <c r="C398" s="56" t="s">
        <v>88</v>
      </c>
      <c r="D398" s="18">
        <v>53241</v>
      </c>
      <c r="E398" s="18">
        <v>68624</v>
      </c>
      <c r="F398" s="18">
        <v>56000</v>
      </c>
      <c r="G398" s="18">
        <v>64952</v>
      </c>
      <c r="H398" s="18">
        <v>84569</v>
      </c>
      <c r="I398" s="18">
        <v>70889</v>
      </c>
      <c r="J398" s="18">
        <v>70272</v>
      </c>
      <c r="K398" s="18">
        <v>77157</v>
      </c>
      <c r="L398" s="18">
        <v>82136</v>
      </c>
      <c r="M398" s="18">
        <v>52059</v>
      </c>
      <c r="N398" s="18">
        <v>43823</v>
      </c>
      <c r="O398" s="18">
        <v>69662</v>
      </c>
      <c r="P398" s="37">
        <f t="shared" si="327"/>
        <v>793384</v>
      </c>
      <c r="Q398" s="10">
        <f t="shared" si="328"/>
        <v>177865</v>
      </c>
      <c r="R398" s="10">
        <f t="shared" si="329"/>
        <v>220410</v>
      </c>
      <c r="S398" s="10">
        <f t="shared" si="330"/>
        <v>229565</v>
      </c>
      <c r="T398" s="10">
        <f t="shared" si="331"/>
        <v>165544</v>
      </c>
    </row>
    <row r="399" spans="2:20" ht="15" customHeight="1" x14ac:dyDescent="0.2">
      <c r="B399" s="132"/>
      <c r="C399" s="56" t="s">
        <v>92</v>
      </c>
      <c r="D399" s="18">
        <v>58338</v>
      </c>
      <c r="E399" s="18">
        <v>68473</v>
      </c>
      <c r="F399" s="18">
        <v>67402</v>
      </c>
      <c r="G399" s="18">
        <v>80968</v>
      </c>
      <c r="H399" s="18">
        <v>88892</v>
      </c>
      <c r="I399" s="18">
        <v>70725</v>
      </c>
      <c r="J399" s="18">
        <v>75401</v>
      </c>
      <c r="K399" s="18">
        <v>70256</v>
      </c>
      <c r="L399" s="18">
        <v>63991</v>
      </c>
      <c r="M399" s="18">
        <v>53743</v>
      </c>
      <c r="N399" s="18">
        <v>53052</v>
      </c>
      <c r="O399" s="18">
        <v>62209</v>
      </c>
      <c r="P399" s="37">
        <f t="shared" si="327"/>
        <v>813450</v>
      </c>
      <c r="Q399" s="10">
        <f t="shared" si="328"/>
        <v>194213</v>
      </c>
      <c r="R399" s="10">
        <f t="shared" si="329"/>
        <v>240585</v>
      </c>
      <c r="S399" s="10">
        <f t="shared" si="330"/>
        <v>209648</v>
      </c>
      <c r="T399" s="10">
        <f t="shared" si="331"/>
        <v>169004</v>
      </c>
    </row>
    <row r="400" spans="2:20" ht="15" customHeight="1" x14ac:dyDescent="0.2">
      <c r="B400" s="132"/>
      <c r="C400" s="56" t="s">
        <v>93</v>
      </c>
      <c r="D400" s="18">
        <v>63476</v>
      </c>
      <c r="E400" s="18">
        <v>69356</v>
      </c>
      <c r="F400" s="18">
        <v>74976</v>
      </c>
      <c r="G400" s="18">
        <v>82099</v>
      </c>
      <c r="H400" s="18">
        <v>108507</v>
      </c>
      <c r="I400" s="18">
        <v>85681</v>
      </c>
      <c r="J400" s="18">
        <v>82740</v>
      </c>
      <c r="K400" s="18">
        <v>70564</v>
      </c>
      <c r="L400" s="18">
        <v>68840</v>
      </c>
      <c r="M400" s="18">
        <v>64449</v>
      </c>
      <c r="N400" s="18">
        <v>55419</v>
      </c>
      <c r="O400" s="18">
        <v>67633</v>
      </c>
      <c r="P400" s="37">
        <f t="shared" si="327"/>
        <v>893740</v>
      </c>
      <c r="Q400" s="10">
        <f t="shared" si="328"/>
        <v>207808</v>
      </c>
      <c r="R400" s="10">
        <f t="shared" si="329"/>
        <v>276287</v>
      </c>
      <c r="S400" s="10">
        <f t="shared" si="330"/>
        <v>222144</v>
      </c>
      <c r="T400" s="10">
        <f t="shared" si="331"/>
        <v>187501</v>
      </c>
    </row>
    <row r="401" spans="2:20" ht="15" customHeight="1" x14ac:dyDescent="0.2">
      <c r="B401" s="132"/>
      <c r="C401" s="76" t="s">
        <v>97</v>
      </c>
      <c r="D401" s="18">
        <v>67458</v>
      </c>
      <c r="E401" s="18">
        <v>75238</v>
      </c>
      <c r="F401" s="18">
        <v>72911</v>
      </c>
      <c r="G401" s="18">
        <v>83432</v>
      </c>
      <c r="H401" s="18">
        <v>112684</v>
      </c>
      <c r="I401" s="18">
        <v>85999</v>
      </c>
      <c r="J401" s="18"/>
      <c r="K401" s="18"/>
      <c r="L401" s="18"/>
      <c r="M401" s="18"/>
      <c r="N401" s="18"/>
      <c r="O401" s="18"/>
      <c r="P401" s="37"/>
      <c r="Q401" s="10">
        <f t="shared" ref="Q401" si="332">SUM(D401:F401)</f>
        <v>215607</v>
      </c>
      <c r="R401" s="10">
        <f t="shared" ref="R401" si="333">SUM(G401:I401)</f>
        <v>282115</v>
      </c>
      <c r="S401" s="37">
        <f>IF(J401*K401*L401&gt;0,SUM(J401:L401),0)</f>
        <v>0</v>
      </c>
      <c r="T401" s="37">
        <f>IF(M401*N401*O401&gt;0,SUM(M401:O401),0)</f>
        <v>0</v>
      </c>
    </row>
    <row r="402" spans="2:20" ht="15" customHeight="1" x14ac:dyDescent="0.2">
      <c r="B402" s="132"/>
      <c r="C402" s="72" t="str">
        <f>C23</f>
        <v>R7/R6</v>
      </c>
      <c r="D402" s="12">
        <f>IF(D401&gt;0,D401/D400," ")</f>
        <v>1.0627323712899364</v>
      </c>
      <c r="E402" s="12">
        <f t="shared" ref="E402:T402" si="334">IF(E401&gt;0,E401/E400," ")</f>
        <v>1.0848088125036046</v>
      </c>
      <c r="F402" s="12">
        <f t="shared" si="334"/>
        <v>0.97245785317968414</v>
      </c>
      <c r="G402" s="12">
        <f t="shared" si="334"/>
        <v>1.0162364949633977</v>
      </c>
      <c r="H402" s="12">
        <f t="shared" si="334"/>
        <v>1.0384952122904514</v>
      </c>
      <c r="I402" s="12">
        <f t="shared" si="334"/>
        <v>1.0037114412763624</v>
      </c>
      <c r="J402" s="12" t="str">
        <f t="shared" si="334"/>
        <v xml:space="preserve"> </v>
      </c>
      <c r="K402" s="12" t="str">
        <f t="shared" si="334"/>
        <v xml:space="preserve"> </v>
      </c>
      <c r="L402" s="12" t="str">
        <f t="shared" si="334"/>
        <v xml:space="preserve"> </v>
      </c>
      <c r="M402" s="12" t="str">
        <f t="shared" si="334"/>
        <v xml:space="preserve"> </v>
      </c>
      <c r="N402" s="12" t="str">
        <f t="shared" si="334"/>
        <v xml:space="preserve"> </v>
      </c>
      <c r="O402" s="12" t="str">
        <f t="shared" si="334"/>
        <v xml:space="preserve"> </v>
      </c>
      <c r="P402" s="12" t="str">
        <f t="shared" si="334"/>
        <v xml:space="preserve"> </v>
      </c>
      <c r="Q402" s="12">
        <f t="shared" si="334"/>
        <v>1.0375298352325224</v>
      </c>
      <c r="R402" s="12">
        <f t="shared" si="334"/>
        <v>1.0210940073184769</v>
      </c>
      <c r="S402" s="12" t="str">
        <f t="shared" si="334"/>
        <v xml:space="preserve"> </v>
      </c>
      <c r="T402" s="12" t="str">
        <f t="shared" si="334"/>
        <v xml:space="preserve"> </v>
      </c>
    </row>
    <row r="403" spans="2:20" ht="15" customHeight="1" x14ac:dyDescent="0.2">
      <c r="G403" s="21"/>
      <c r="H403" s="21"/>
      <c r="I403" s="21"/>
      <c r="J403" s="21"/>
      <c r="K403" s="21"/>
      <c r="L403" s="21"/>
      <c r="M403" s="21"/>
      <c r="N403" s="21"/>
      <c r="O403" s="21"/>
    </row>
    <row r="404" spans="2:20" ht="15" customHeight="1" x14ac:dyDescent="0.2">
      <c r="B404" s="132" t="s">
        <v>64</v>
      </c>
      <c r="C404" s="72" t="s">
        <v>0</v>
      </c>
      <c r="D404" s="72" t="s">
        <v>1</v>
      </c>
      <c r="E404" s="72" t="s">
        <v>2</v>
      </c>
      <c r="F404" s="72" t="s">
        <v>3</v>
      </c>
      <c r="G404" s="14" t="s">
        <v>4</v>
      </c>
      <c r="H404" s="14" t="s">
        <v>5</v>
      </c>
      <c r="I404" s="14" t="s">
        <v>6</v>
      </c>
      <c r="J404" s="72" t="s">
        <v>7</v>
      </c>
      <c r="K404" s="72" t="s">
        <v>8</v>
      </c>
      <c r="L404" s="72" t="s">
        <v>9</v>
      </c>
      <c r="M404" s="72" t="s">
        <v>10</v>
      </c>
      <c r="N404" s="72" t="s">
        <v>11</v>
      </c>
      <c r="O404" s="72" t="s">
        <v>12</v>
      </c>
      <c r="P404" s="72" t="s">
        <v>21</v>
      </c>
      <c r="Q404" s="72" t="s">
        <v>22</v>
      </c>
      <c r="R404" s="72" t="s">
        <v>23</v>
      </c>
      <c r="S404" s="72" t="s">
        <v>24</v>
      </c>
      <c r="T404" s="72" t="s">
        <v>25</v>
      </c>
    </row>
    <row r="405" spans="2:20" ht="15" customHeight="1" x14ac:dyDescent="0.2">
      <c r="B405" s="132"/>
      <c r="C405" s="19" t="s">
        <v>27</v>
      </c>
      <c r="D405" s="18">
        <v>6398</v>
      </c>
      <c r="E405" s="18">
        <v>10512</v>
      </c>
      <c r="F405" s="18">
        <v>12314</v>
      </c>
      <c r="G405" s="20">
        <v>12497</v>
      </c>
      <c r="H405" s="20">
        <v>19823</v>
      </c>
      <c r="I405" s="20">
        <v>13798</v>
      </c>
      <c r="J405" s="20">
        <v>9407</v>
      </c>
      <c r="K405" s="20">
        <v>6547</v>
      </c>
      <c r="L405" s="20">
        <v>8439</v>
      </c>
      <c r="M405" s="20">
        <v>5036</v>
      </c>
      <c r="N405" s="20">
        <v>6451</v>
      </c>
      <c r="O405" s="20">
        <v>6506</v>
      </c>
      <c r="P405" s="37">
        <f t="shared" ref="P405:P412" si="335">IF(D405*E405*F405*G405*H405*I405*J405*K405*L405*M405*N405*O405&gt;0,SUM(D405:O405),0)</f>
        <v>117728</v>
      </c>
      <c r="Q405" s="10">
        <f>SUM(D405:F405)</f>
        <v>29224</v>
      </c>
      <c r="R405" s="10">
        <f>SUM(G405:I405)</f>
        <v>46118</v>
      </c>
      <c r="S405" s="10">
        <f>SUM(J405:L405)</f>
        <v>24393</v>
      </c>
      <c r="T405" s="10">
        <f>SUM(M405:O405)</f>
        <v>17993</v>
      </c>
    </row>
    <row r="406" spans="2:20" ht="15" customHeight="1" x14ac:dyDescent="0.2">
      <c r="B406" s="132"/>
      <c r="C406" s="72" t="s">
        <v>13</v>
      </c>
      <c r="D406" s="18">
        <v>5444</v>
      </c>
      <c r="E406" s="18">
        <v>9588</v>
      </c>
      <c r="F406" s="18">
        <v>7500</v>
      </c>
      <c r="G406" s="20">
        <v>11002</v>
      </c>
      <c r="H406" s="20">
        <v>16180</v>
      </c>
      <c r="I406" s="20">
        <v>15641</v>
      </c>
      <c r="J406" s="20">
        <v>9488</v>
      </c>
      <c r="K406" s="20">
        <v>7864</v>
      </c>
      <c r="L406" s="20">
        <v>7974</v>
      </c>
      <c r="M406" s="20">
        <v>7103</v>
      </c>
      <c r="N406" s="20">
        <v>6165</v>
      </c>
      <c r="O406" s="20">
        <v>7300</v>
      </c>
      <c r="P406" s="37">
        <f t="shared" si="335"/>
        <v>111249</v>
      </c>
      <c r="Q406" s="10">
        <f t="shared" ref="Q406:Q421" si="336">SUM(D406:F406)</f>
        <v>22532</v>
      </c>
      <c r="R406" s="10">
        <f t="shared" ref="R406:R421" si="337">SUM(G406:I406)</f>
        <v>42823</v>
      </c>
      <c r="S406" s="10">
        <f t="shared" ref="S406:S421" si="338">SUM(J406:L406)</f>
        <v>25326</v>
      </c>
      <c r="T406" s="10">
        <f t="shared" ref="T406:T421" si="339">SUM(M406:O406)</f>
        <v>20568</v>
      </c>
    </row>
    <row r="407" spans="2:20" ht="15" customHeight="1" x14ac:dyDescent="0.2">
      <c r="B407" s="132"/>
      <c r="C407" s="72" t="s">
        <v>26</v>
      </c>
      <c r="D407" s="11">
        <v>6055</v>
      </c>
      <c r="E407" s="11">
        <v>12065</v>
      </c>
      <c r="F407" s="11">
        <v>11011</v>
      </c>
      <c r="G407" s="16">
        <v>14744</v>
      </c>
      <c r="H407" s="16">
        <v>17003</v>
      </c>
      <c r="I407" s="16">
        <v>11802</v>
      </c>
      <c r="J407" s="11">
        <v>10416</v>
      </c>
      <c r="K407" s="11">
        <v>6451</v>
      </c>
      <c r="L407" s="11">
        <v>8944</v>
      </c>
      <c r="M407" s="11">
        <v>8579</v>
      </c>
      <c r="N407" s="11">
        <v>6225</v>
      </c>
      <c r="O407" s="11">
        <v>3617</v>
      </c>
      <c r="P407" s="37">
        <f t="shared" si="335"/>
        <v>116912</v>
      </c>
      <c r="Q407" s="10">
        <f t="shared" si="336"/>
        <v>29131</v>
      </c>
      <c r="R407" s="10">
        <f t="shared" si="337"/>
        <v>43549</v>
      </c>
      <c r="S407" s="10">
        <f t="shared" si="338"/>
        <v>25811</v>
      </c>
      <c r="T407" s="10">
        <f t="shared" si="339"/>
        <v>18421</v>
      </c>
    </row>
    <row r="408" spans="2:20" ht="15" customHeight="1" x14ac:dyDescent="0.2">
      <c r="B408" s="132"/>
      <c r="C408" s="72" t="s">
        <v>28</v>
      </c>
      <c r="D408" s="11">
        <v>3485</v>
      </c>
      <c r="E408" s="11">
        <v>9118</v>
      </c>
      <c r="F408" s="11">
        <v>6733</v>
      </c>
      <c r="G408" s="11">
        <v>10468</v>
      </c>
      <c r="H408" s="11">
        <v>16862</v>
      </c>
      <c r="I408" s="11">
        <v>14198</v>
      </c>
      <c r="J408" s="11">
        <v>9463</v>
      </c>
      <c r="K408" s="11">
        <v>6098</v>
      </c>
      <c r="L408" s="11">
        <v>9503</v>
      </c>
      <c r="M408" s="11">
        <v>5867</v>
      </c>
      <c r="N408" s="11">
        <v>6345</v>
      </c>
      <c r="O408" s="11">
        <v>7954</v>
      </c>
      <c r="P408" s="37">
        <f t="shared" si="335"/>
        <v>106094</v>
      </c>
      <c r="Q408" s="10">
        <f t="shared" si="336"/>
        <v>19336</v>
      </c>
      <c r="R408" s="10">
        <f t="shared" si="337"/>
        <v>41528</v>
      </c>
      <c r="S408" s="10">
        <f t="shared" si="338"/>
        <v>25064</v>
      </c>
      <c r="T408" s="10">
        <f t="shared" si="339"/>
        <v>20166</v>
      </c>
    </row>
    <row r="409" spans="2:20" ht="15" customHeight="1" x14ac:dyDescent="0.2">
      <c r="B409" s="132"/>
      <c r="C409" s="72" t="s">
        <v>29</v>
      </c>
      <c r="D409" s="11">
        <v>5513</v>
      </c>
      <c r="E409" s="11">
        <v>9435</v>
      </c>
      <c r="F409" s="11">
        <v>6345</v>
      </c>
      <c r="G409" s="11">
        <v>7959</v>
      </c>
      <c r="H409" s="11">
        <v>12899</v>
      </c>
      <c r="I409" s="11">
        <v>10391</v>
      </c>
      <c r="J409" s="11">
        <v>8739</v>
      </c>
      <c r="K409" s="11">
        <v>5345</v>
      </c>
      <c r="L409" s="11">
        <v>6226</v>
      </c>
      <c r="M409" s="11">
        <v>5420</v>
      </c>
      <c r="N409" s="11">
        <v>5861</v>
      </c>
      <c r="O409" s="11">
        <v>5617</v>
      </c>
      <c r="P409" s="37">
        <f t="shared" si="335"/>
        <v>89750</v>
      </c>
      <c r="Q409" s="10">
        <f t="shared" si="336"/>
        <v>21293</v>
      </c>
      <c r="R409" s="10">
        <f t="shared" si="337"/>
        <v>31249</v>
      </c>
      <c r="S409" s="10">
        <f t="shared" si="338"/>
        <v>20310</v>
      </c>
      <c r="T409" s="10">
        <f t="shared" si="339"/>
        <v>16898</v>
      </c>
    </row>
    <row r="410" spans="2:20" ht="15" customHeight="1" x14ac:dyDescent="0.2">
      <c r="B410" s="132"/>
      <c r="C410" s="72" t="s">
        <v>30</v>
      </c>
      <c r="D410" s="11">
        <v>5675</v>
      </c>
      <c r="E410" s="11">
        <v>11064</v>
      </c>
      <c r="F410" s="11">
        <v>9186</v>
      </c>
      <c r="G410" s="11">
        <v>11455</v>
      </c>
      <c r="H410" s="11">
        <v>13355</v>
      </c>
      <c r="I410" s="11">
        <v>10635</v>
      </c>
      <c r="J410" s="11">
        <v>7202</v>
      </c>
      <c r="K410" s="11">
        <v>4979</v>
      </c>
      <c r="L410" s="11">
        <v>6780</v>
      </c>
      <c r="M410" s="11">
        <v>4788</v>
      </c>
      <c r="N410" s="11">
        <v>5086</v>
      </c>
      <c r="O410" s="11">
        <v>5404</v>
      </c>
      <c r="P410" s="37">
        <f t="shared" si="335"/>
        <v>95609</v>
      </c>
      <c r="Q410" s="10">
        <f t="shared" si="336"/>
        <v>25925</v>
      </c>
      <c r="R410" s="10">
        <f t="shared" si="337"/>
        <v>35445</v>
      </c>
      <c r="S410" s="10">
        <f t="shared" si="338"/>
        <v>18961</v>
      </c>
      <c r="T410" s="10">
        <f t="shared" si="339"/>
        <v>15278</v>
      </c>
    </row>
    <row r="411" spans="2:20" ht="15" customHeight="1" x14ac:dyDescent="0.2">
      <c r="B411" s="132"/>
      <c r="C411" s="72" t="s">
        <v>31</v>
      </c>
      <c r="D411" s="11">
        <v>8635</v>
      </c>
      <c r="E411" s="11">
        <v>11731</v>
      </c>
      <c r="F411" s="11">
        <v>10339</v>
      </c>
      <c r="G411" s="11">
        <v>11056</v>
      </c>
      <c r="H411" s="11">
        <v>14591</v>
      </c>
      <c r="I411" s="11">
        <v>11614</v>
      </c>
      <c r="J411" s="11">
        <v>9909</v>
      </c>
      <c r="K411" s="11">
        <v>7459</v>
      </c>
      <c r="L411" s="11">
        <v>9012</v>
      </c>
      <c r="M411" s="11">
        <v>6337</v>
      </c>
      <c r="N411" s="11">
        <v>7059</v>
      </c>
      <c r="O411" s="11">
        <v>7012</v>
      </c>
      <c r="P411" s="37">
        <f t="shared" si="335"/>
        <v>114754</v>
      </c>
      <c r="Q411" s="10">
        <f t="shared" si="336"/>
        <v>30705</v>
      </c>
      <c r="R411" s="10">
        <f t="shared" si="337"/>
        <v>37261</v>
      </c>
      <c r="S411" s="10">
        <f t="shared" si="338"/>
        <v>26380</v>
      </c>
      <c r="T411" s="10">
        <f t="shared" si="339"/>
        <v>20408</v>
      </c>
    </row>
    <row r="412" spans="2:20" ht="15" customHeight="1" x14ac:dyDescent="0.2">
      <c r="B412" s="132"/>
      <c r="C412" s="72" t="s">
        <v>34</v>
      </c>
      <c r="D412" s="11">
        <v>9929</v>
      </c>
      <c r="E412" s="11">
        <v>13847</v>
      </c>
      <c r="F412" s="11">
        <v>10468</v>
      </c>
      <c r="G412" s="11">
        <v>14008</v>
      </c>
      <c r="H412" s="11">
        <v>13709</v>
      </c>
      <c r="I412" s="11">
        <v>12239</v>
      </c>
      <c r="J412" s="11">
        <v>8907</v>
      </c>
      <c r="K412" s="11">
        <v>6572</v>
      </c>
      <c r="L412" s="11">
        <v>8409</v>
      </c>
      <c r="M412" s="11">
        <v>6224</v>
      </c>
      <c r="N412" s="11">
        <v>8844</v>
      </c>
      <c r="O412" s="11">
        <v>9545</v>
      </c>
      <c r="P412" s="37">
        <f t="shared" si="335"/>
        <v>122701</v>
      </c>
      <c r="Q412" s="10">
        <f t="shared" si="336"/>
        <v>34244</v>
      </c>
      <c r="R412" s="10">
        <f t="shared" si="337"/>
        <v>39956</v>
      </c>
      <c r="S412" s="10">
        <f t="shared" si="338"/>
        <v>23888</v>
      </c>
      <c r="T412" s="10">
        <f t="shared" si="339"/>
        <v>24613</v>
      </c>
    </row>
    <row r="413" spans="2:20" ht="15" customHeight="1" x14ac:dyDescent="0.2">
      <c r="B413" s="132"/>
      <c r="C413" s="56" t="s">
        <v>35</v>
      </c>
      <c r="D413" s="38">
        <v>11237</v>
      </c>
      <c r="E413" s="38">
        <v>15541</v>
      </c>
      <c r="F413" s="38">
        <v>16123</v>
      </c>
      <c r="G413" s="38">
        <v>19465</v>
      </c>
      <c r="H413" s="38">
        <v>20747</v>
      </c>
      <c r="I413" s="38">
        <v>16253</v>
      </c>
      <c r="J413" s="38">
        <v>14212</v>
      </c>
      <c r="K413" s="38">
        <v>9096</v>
      </c>
      <c r="L413" s="38">
        <v>11175</v>
      </c>
      <c r="M413" s="38">
        <v>8598</v>
      </c>
      <c r="N413" s="38">
        <v>9244</v>
      </c>
      <c r="O413" s="38">
        <v>7805</v>
      </c>
      <c r="P413" s="37">
        <f>IF(D413*E413*F413*G413*H413*I413*J413*K413*L413*M413*N413*O413&gt;0,SUM(D413:O413),0)</f>
        <v>159496</v>
      </c>
      <c r="Q413" s="10">
        <f t="shared" si="336"/>
        <v>42901</v>
      </c>
      <c r="R413" s="10">
        <f t="shared" si="337"/>
        <v>56465</v>
      </c>
      <c r="S413" s="10">
        <f t="shared" si="338"/>
        <v>34483</v>
      </c>
      <c r="T413" s="10">
        <f t="shared" si="339"/>
        <v>25647</v>
      </c>
    </row>
    <row r="414" spans="2:20" ht="15" customHeight="1" x14ac:dyDescent="0.2">
      <c r="B414" s="132"/>
      <c r="C414" s="72" t="s">
        <v>36</v>
      </c>
      <c r="D414" s="38">
        <v>9558</v>
      </c>
      <c r="E414" s="38">
        <v>12465</v>
      </c>
      <c r="F414" s="38">
        <v>11185</v>
      </c>
      <c r="G414" s="38">
        <v>13122</v>
      </c>
      <c r="H414" s="38">
        <v>15193</v>
      </c>
      <c r="I414" s="38">
        <v>12117</v>
      </c>
      <c r="J414" s="38">
        <v>11063</v>
      </c>
      <c r="K414" s="38">
        <v>8132</v>
      </c>
      <c r="L414" s="38">
        <v>8498</v>
      </c>
      <c r="M414" s="38">
        <v>5928</v>
      </c>
      <c r="N414" s="38">
        <v>7657</v>
      </c>
      <c r="O414" s="38">
        <v>6308</v>
      </c>
      <c r="P414" s="37">
        <f t="shared" ref="P414:P415" si="340">IF(D414*E414*F414*G414*H414*I414*J414*K414*L414*M414*N414*O414&gt;0,SUM(D414:O414),0)</f>
        <v>121226</v>
      </c>
      <c r="Q414" s="10">
        <f t="shared" si="336"/>
        <v>33208</v>
      </c>
      <c r="R414" s="10">
        <f t="shared" si="337"/>
        <v>40432</v>
      </c>
      <c r="S414" s="10">
        <f t="shared" si="338"/>
        <v>27693</v>
      </c>
      <c r="T414" s="10">
        <f t="shared" si="339"/>
        <v>19893</v>
      </c>
    </row>
    <row r="415" spans="2:20" ht="15" customHeight="1" x14ac:dyDescent="0.2">
      <c r="B415" s="132"/>
      <c r="C415" s="72" t="s">
        <v>37</v>
      </c>
      <c r="D415" s="38">
        <v>8110</v>
      </c>
      <c r="E415" s="38">
        <v>10818</v>
      </c>
      <c r="F415" s="38">
        <v>8865</v>
      </c>
      <c r="G415" s="38">
        <v>10610</v>
      </c>
      <c r="H415" s="38">
        <v>13350</v>
      </c>
      <c r="I415" s="38">
        <v>8195</v>
      </c>
      <c r="J415" s="38">
        <v>9618</v>
      </c>
      <c r="K415" s="38">
        <v>7578</v>
      </c>
      <c r="L415" s="38">
        <v>10159</v>
      </c>
      <c r="M415" s="38">
        <v>7479</v>
      </c>
      <c r="N415" s="11">
        <v>8250</v>
      </c>
      <c r="O415" s="11">
        <v>7818</v>
      </c>
      <c r="P415" s="37">
        <f t="shared" si="340"/>
        <v>110850</v>
      </c>
      <c r="Q415" s="10">
        <f t="shared" si="336"/>
        <v>27793</v>
      </c>
      <c r="R415" s="10">
        <f t="shared" si="337"/>
        <v>32155</v>
      </c>
      <c r="S415" s="10">
        <f t="shared" si="338"/>
        <v>27355</v>
      </c>
      <c r="T415" s="10">
        <f t="shared" si="339"/>
        <v>23547</v>
      </c>
    </row>
    <row r="416" spans="2:20" ht="15" customHeight="1" x14ac:dyDescent="0.2">
      <c r="B416" s="132"/>
      <c r="C416" s="56" t="s">
        <v>38</v>
      </c>
      <c r="D416" s="38">
        <v>8441</v>
      </c>
      <c r="E416" s="38">
        <v>10260</v>
      </c>
      <c r="F416" s="38">
        <v>8942</v>
      </c>
      <c r="G416" s="38">
        <v>9356</v>
      </c>
      <c r="H416" s="38">
        <v>10388</v>
      </c>
      <c r="I416" s="38">
        <v>10688</v>
      </c>
      <c r="J416" s="38">
        <v>8672</v>
      </c>
      <c r="K416" s="38">
        <v>7262</v>
      </c>
      <c r="L416" s="38">
        <v>8118</v>
      </c>
      <c r="M416" s="38">
        <v>6682</v>
      </c>
      <c r="N416" s="38">
        <v>5487</v>
      </c>
      <c r="O416" s="38">
        <v>1035</v>
      </c>
      <c r="P416" s="37">
        <f t="shared" ref="P416" si="341">IF(D416*E416*F416*G416*H416*I416*J416*K416*L416*M416*N416*O416&gt;0,SUM(D416:O416),0)</f>
        <v>95331</v>
      </c>
      <c r="Q416" s="10">
        <f t="shared" si="336"/>
        <v>27643</v>
      </c>
      <c r="R416" s="10">
        <f t="shared" si="337"/>
        <v>30432</v>
      </c>
      <c r="S416" s="10">
        <f t="shared" si="338"/>
        <v>24052</v>
      </c>
      <c r="T416" s="10">
        <f t="shared" si="339"/>
        <v>13204</v>
      </c>
    </row>
    <row r="417" spans="2:20" ht="15" customHeight="1" x14ac:dyDescent="0.2">
      <c r="B417" s="132"/>
      <c r="C417" s="56" t="s">
        <v>41</v>
      </c>
      <c r="D417" s="38">
        <v>285</v>
      </c>
      <c r="E417" s="38">
        <v>158</v>
      </c>
      <c r="F417" s="38">
        <v>613</v>
      </c>
      <c r="G417" s="38">
        <v>2221</v>
      </c>
      <c r="H417" s="38">
        <v>3371</v>
      </c>
      <c r="I417" s="38">
        <v>6009</v>
      </c>
      <c r="J417" s="38">
        <v>7990</v>
      </c>
      <c r="K417" s="38">
        <v>6697</v>
      </c>
      <c r="L417" s="38">
        <v>3288</v>
      </c>
      <c r="M417" s="38">
        <v>643</v>
      </c>
      <c r="N417" s="38">
        <v>792</v>
      </c>
      <c r="O417" s="38">
        <v>2129</v>
      </c>
      <c r="P417" s="37">
        <f t="shared" ref="P417:P418" si="342">IF(D417*E417*F417*G417*H417*I417*J417*K417*L417*M417*N417*O417&gt;0,SUM(D417:O417),0)</f>
        <v>34196</v>
      </c>
      <c r="Q417" s="10">
        <f t="shared" si="336"/>
        <v>1056</v>
      </c>
      <c r="R417" s="10">
        <f t="shared" si="337"/>
        <v>11601</v>
      </c>
      <c r="S417" s="10">
        <f t="shared" si="338"/>
        <v>17975</v>
      </c>
      <c r="T417" s="10">
        <f t="shared" si="339"/>
        <v>3564</v>
      </c>
    </row>
    <row r="418" spans="2:20" ht="15" customHeight="1" x14ac:dyDescent="0.2">
      <c r="B418" s="132"/>
      <c r="C418" s="56" t="s">
        <v>42</v>
      </c>
      <c r="D418" s="38">
        <v>2282</v>
      </c>
      <c r="E418" s="38">
        <v>1986</v>
      </c>
      <c r="F418" s="38">
        <v>1351</v>
      </c>
      <c r="G418" s="38">
        <v>3105</v>
      </c>
      <c r="H418" s="11">
        <v>2851</v>
      </c>
      <c r="I418" s="11">
        <v>2403</v>
      </c>
      <c r="J418" s="11">
        <v>4537</v>
      </c>
      <c r="K418" s="11">
        <v>5487</v>
      </c>
      <c r="L418" s="38">
        <v>5305</v>
      </c>
      <c r="M418" s="38">
        <v>2814</v>
      </c>
      <c r="N418" s="38">
        <v>1928</v>
      </c>
      <c r="O418" s="38">
        <v>3019</v>
      </c>
      <c r="P418" s="37">
        <f t="shared" si="342"/>
        <v>37068</v>
      </c>
      <c r="Q418" s="10">
        <f t="shared" si="336"/>
        <v>5619</v>
      </c>
      <c r="R418" s="10">
        <f t="shared" si="337"/>
        <v>8359</v>
      </c>
      <c r="S418" s="10">
        <f t="shared" si="338"/>
        <v>15329</v>
      </c>
      <c r="T418" s="10">
        <f t="shared" si="339"/>
        <v>7761</v>
      </c>
    </row>
    <row r="419" spans="2:20" ht="15" customHeight="1" x14ac:dyDescent="0.2">
      <c r="B419" s="132"/>
      <c r="C419" s="56" t="s">
        <v>88</v>
      </c>
      <c r="D419" s="38">
        <v>4348</v>
      </c>
      <c r="E419" s="38">
        <v>6236</v>
      </c>
      <c r="F419" s="38">
        <v>6940</v>
      </c>
      <c r="G419" s="38">
        <v>7272</v>
      </c>
      <c r="H419" s="11">
        <v>6458</v>
      </c>
      <c r="I419" s="11">
        <v>7639</v>
      </c>
      <c r="J419" s="11">
        <v>8134</v>
      </c>
      <c r="K419" s="11">
        <v>9459</v>
      </c>
      <c r="L419" s="38">
        <v>7643</v>
      </c>
      <c r="M419" s="38">
        <v>4707</v>
      </c>
      <c r="N419" s="38">
        <v>5596</v>
      </c>
      <c r="O419" s="67">
        <v>6523</v>
      </c>
      <c r="P419" s="37">
        <f t="shared" ref="P419:P420" si="343">IF(D419*E419*F419*G419*H419*I419*J419*K419*L419*M419*N419*O419&gt;0,SUM(D419:O419),0)</f>
        <v>80955</v>
      </c>
      <c r="Q419" s="10">
        <f t="shared" si="336"/>
        <v>17524</v>
      </c>
      <c r="R419" s="10">
        <f t="shared" si="337"/>
        <v>21369</v>
      </c>
      <c r="S419" s="10">
        <f t="shared" si="338"/>
        <v>25236</v>
      </c>
      <c r="T419" s="10">
        <f t="shared" si="339"/>
        <v>16826</v>
      </c>
    </row>
    <row r="420" spans="2:20" ht="15" customHeight="1" x14ac:dyDescent="0.2">
      <c r="B420" s="132"/>
      <c r="C420" s="56" t="s">
        <v>92</v>
      </c>
      <c r="D420" s="67">
        <v>7834</v>
      </c>
      <c r="E420" s="67">
        <v>7438</v>
      </c>
      <c r="F420" s="67">
        <v>8496</v>
      </c>
      <c r="G420" s="67">
        <v>7830</v>
      </c>
      <c r="H420" s="101">
        <v>8582</v>
      </c>
      <c r="I420" s="101">
        <v>7975</v>
      </c>
      <c r="J420" s="101">
        <v>9644</v>
      </c>
      <c r="K420" s="101">
        <v>7715</v>
      </c>
      <c r="L420" s="101">
        <v>8013</v>
      </c>
      <c r="M420" s="101">
        <v>5653</v>
      </c>
      <c r="N420" s="101">
        <v>5956</v>
      </c>
      <c r="O420" s="107">
        <v>5627</v>
      </c>
      <c r="P420" s="37">
        <f t="shared" si="343"/>
        <v>90763</v>
      </c>
      <c r="Q420" s="10">
        <f t="shared" si="336"/>
        <v>23768</v>
      </c>
      <c r="R420" s="10">
        <f t="shared" si="337"/>
        <v>24387</v>
      </c>
      <c r="S420" s="10">
        <f t="shared" si="338"/>
        <v>25372</v>
      </c>
      <c r="T420" s="10">
        <f t="shared" si="339"/>
        <v>17236</v>
      </c>
    </row>
    <row r="421" spans="2:20" ht="15" customHeight="1" x14ac:dyDescent="0.2">
      <c r="B421" s="132"/>
      <c r="C421" s="56" t="s">
        <v>93</v>
      </c>
      <c r="D421" s="67">
        <v>17666</v>
      </c>
      <c r="E421" s="67">
        <v>25268</v>
      </c>
      <c r="F421" s="67">
        <v>19403</v>
      </c>
      <c r="G421" s="67">
        <v>27219</v>
      </c>
      <c r="H421" s="101">
        <v>30825</v>
      </c>
      <c r="I421" s="101">
        <v>13857</v>
      </c>
      <c r="J421" s="101">
        <v>10396</v>
      </c>
      <c r="K421" s="101">
        <v>8140</v>
      </c>
      <c r="L421" s="101">
        <v>7404</v>
      </c>
      <c r="M421" s="101">
        <v>6859</v>
      </c>
      <c r="N421" s="101">
        <v>6355</v>
      </c>
      <c r="O421" s="107">
        <v>6449</v>
      </c>
      <c r="P421" s="37">
        <f t="shared" ref="P421" si="344">IF(D421*E421*F421*G421*H421*I421*J421*K421*L421*M421*N421*O421&gt;0,SUM(D421:O421),0)</f>
        <v>179841</v>
      </c>
      <c r="Q421" s="10">
        <f t="shared" si="336"/>
        <v>62337</v>
      </c>
      <c r="R421" s="10">
        <f t="shared" si="337"/>
        <v>71901</v>
      </c>
      <c r="S421" s="10">
        <f t="shared" si="338"/>
        <v>25940</v>
      </c>
      <c r="T421" s="10">
        <f t="shared" si="339"/>
        <v>19663</v>
      </c>
    </row>
    <row r="422" spans="2:20" ht="15" customHeight="1" x14ac:dyDescent="0.2">
      <c r="B422" s="132"/>
      <c r="C422" s="76" t="s">
        <v>97</v>
      </c>
      <c r="D422" s="67">
        <v>9680</v>
      </c>
      <c r="E422" s="67">
        <v>9504</v>
      </c>
      <c r="F422" s="67">
        <v>9428</v>
      </c>
      <c r="G422" s="67">
        <v>9605</v>
      </c>
      <c r="H422" s="101">
        <v>10483</v>
      </c>
      <c r="I422" s="101">
        <v>9118</v>
      </c>
      <c r="J422" s="101"/>
      <c r="K422" s="101"/>
      <c r="L422" s="101"/>
      <c r="M422" s="101"/>
      <c r="N422" s="101"/>
      <c r="O422" s="107"/>
      <c r="P422" s="37"/>
      <c r="Q422" s="10">
        <f t="shared" ref="Q422" si="345">SUM(D422:F422)</f>
        <v>28612</v>
      </c>
      <c r="R422" s="10">
        <f t="shared" ref="R422" si="346">SUM(G422:I422)</f>
        <v>29206</v>
      </c>
      <c r="S422" s="37">
        <f>IF(J422*K422*L422&gt;0,SUM(J422:L422),0)</f>
        <v>0</v>
      </c>
      <c r="T422" s="37">
        <f>IF(M422*N422*O422&gt;0,SUM(M422:O422),0)</f>
        <v>0</v>
      </c>
    </row>
    <row r="423" spans="2:20" ht="15" customHeight="1" x14ac:dyDescent="0.2">
      <c r="B423" s="132"/>
      <c r="C423" s="72" t="str">
        <f>C23</f>
        <v>R7/R6</v>
      </c>
      <c r="D423" s="12">
        <f>IF(D422&gt;0,D422/D421," ")</f>
        <v>0.54794520547945202</v>
      </c>
      <c r="E423" s="12">
        <f t="shared" ref="E423:T423" si="347">IF(E422&gt;0,E422/E421," ")</f>
        <v>0.37612790881747665</v>
      </c>
      <c r="F423" s="12">
        <f t="shared" si="347"/>
        <v>0.48590424161212181</v>
      </c>
      <c r="G423" s="12">
        <f t="shared" si="347"/>
        <v>0.35287850398618614</v>
      </c>
      <c r="H423" s="12">
        <f t="shared" si="347"/>
        <v>0.34008110300081101</v>
      </c>
      <c r="I423" s="12">
        <f t="shared" si="347"/>
        <v>0.65800678357508835</v>
      </c>
      <c r="J423" s="12" t="str">
        <f t="shared" si="347"/>
        <v xml:space="preserve"> </v>
      </c>
      <c r="K423" s="12" t="str">
        <f t="shared" si="347"/>
        <v xml:space="preserve"> </v>
      </c>
      <c r="L423" s="12" t="str">
        <f t="shared" si="347"/>
        <v xml:space="preserve"> </v>
      </c>
      <c r="M423" s="12" t="str">
        <f t="shared" si="347"/>
        <v xml:space="preserve"> </v>
      </c>
      <c r="N423" s="12" t="str">
        <f t="shared" si="347"/>
        <v xml:space="preserve"> </v>
      </c>
      <c r="O423" s="12" t="str">
        <f t="shared" si="347"/>
        <v xml:space="preserve"> </v>
      </c>
      <c r="P423" s="12" t="str">
        <f t="shared" si="347"/>
        <v xml:space="preserve"> </v>
      </c>
      <c r="Q423" s="12">
        <f t="shared" si="347"/>
        <v>0.45898904342525304</v>
      </c>
      <c r="R423" s="12">
        <f t="shared" si="347"/>
        <v>0.40619741032809004</v>
      </c>
      <c r="S423" s="12" t="str">
        <f t="shared" si="347"/>
        <v xml:space="preserve"> </v>
      </c>
      <c r="T423" s="12" t="str">
        <f t="shared" si="347"/>
        <v xml:space="preserve"> </v>
      </c>
    </row>
    <row r="424" spans="2:20" ht="15" customHeight="1" x14ac:dyDescent="0.2"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2:20" ht="15" customHeight="1" x14ac:dyDescent="0.2">
      <c r="B425" s="134" t="s">
        <v>66</v>
      </c>
      <c r="C425" s="77" t="s">
        <v>0</v>
      </c>
      <c r="D425" s="77" t="s">
        <v>1</v>
      </c>
      <c r="E425" s="77" t="s">
        <v>2</v>
      </c>
      <c r="F425" s="77" t="s">
        <v>3</v>
      </c>
      <c r="G425" s="78" t="s">
        <v>4</v>
      </c>
      <c r="H425" s="78" t="s">
        <v>5</v>
      </c>
      <c r="I425" s="78" t="s">
        <v>6</v>
      </c>
      <c r="J425" s="77" t="s">
        <v>7</v>
      </c>
      <c r="K425" s="77" t="s">
        <v>8</v>
      </c>
      <c r="L425" s="77" t="s">
        <v>9</v>
      </c>
      <c r="M425" s="77" t="s">
        <v>10</v>
      </c>
      <c r="N425" s="77" t="s">
        <v>11</v>
      </c>
      <c r="O425" s="77" t="s">
        <v>12</v>
      </c>
      <c r="P425" s="77" t="s">
        <v>21</v>
      </c>
      <c r="Q425" s="77" t="s">
        <v>22</v>
      </c>
      <c r="R425" s="77" t="s">
        <v>23</v>
      </c>
      <c r="S425" s="77" t="s">
        <v>24</v>
      </c>
      <c r="T425" s="77" t="s">
        <v>25</v>
      </c>
    </row>
    <row r="426" spans="2:20" ht="15" customHeight="1" x14ac:dyDescent="0.2">
      <c r="B426" s="135"/>
      <c r="C426" s="79" t="s">
        <v>27</v>
      </c>
      <c r="D426" s="80">
        <v>2870</v>
      </c>
      <c r="E426" s="80">
        <v>5173</v>
      </c>
      <c r="F426" s="80">
        <v>5778</v>
      </c>
      <c r="G426" s="81">
        <v>6047</v>
      </c>
      <c r="H426" s="81">
        <v>9435</v>
      </c>
      <c r="I426" s="81">
        <v>9067</v>
      </c>
      <c r="J426" s="81">
        <v>4751</v>
      </c>
      <c r="K426" s="81">
        <v>2197</v>
      </c>
      <c r="L426" s="81">
        <v>2494</v>
      </c>
      <c r="M426" s="81">
        <v>1270</v>
      </c>
      <c r="N426" s="81">
        <v>1656</v>
      </c>
      <c r="O426" s="81">
        <v>2499</v>
      </c>
      <c r="P426" s="82">
        <f>SUM(D426:O426)</f>
        <v>53237</v>
      </c>
      <c r="Q426" s="82">
        <f>SUM(D426:F426)</f>
        <v>13821</v>
      </c>
      <c r="R426" s="82">
        <f>SUM(G426:I426)</f>
        <v>24549</v>
      </c>
      <c r="S426" s="82">
        <f>SUM(J426:L426)</f>
        <v>9442</v>
      </c>
      <c r="T426" s="82">
        <f>SUM(M426:O426)</f>
        <v>5425</v>
      </c>
    </row>
    <row r="427" spans="2:20" ht="15" customHeight="1" x14ac:dyDescent="0.2">
      <c r="B427" s="135"/>
      <c r="C427" s="77" t="s">
        <v>13</v>
      </c>
      <c r="D427" s="80">
        <v>2131</v>
      </c>
      <c r="E427" s="80">
        <v>5972</v>
      </c>
      <c r="F427" s="80">
        <v>4632</v>
      </c>
      <c r="G427" s="81">
        <v>5932</v>
      </c>
      <c r="H427" s="81">
        <v>8862</v>
      </c>
      <c r="I427" s="81">
        <v>8461</v>
      </c>
      <c r="J427" s="81">
        <v>4362</v>
      </c>
      <c r="K427" s="81">
        <v>2589</v>
      </c>
      <c r="L427" s="81">
        <v>1995</v>
      </c>
      <c r="M427" s="81">
        <v>1361</v>
      </c>
      <c r="N427" s="81">
        <v>1792</v>
      </c>
      <c r="O427" s="81">
        <v>2033</v>
      </c>
      <c r="P427" s="82">
        <f>SUM(D427:O427)</f>
        <v>50122</v>
      </c>
      <c r="Q427" s="82">
        <f>SUM(D427:F427)</f>
        <v>12735</v>
      </c>
      <c r="R427" s="82">
        <f>SUM(G427:I427)</f>
        <v>23255</v>
      </c>
      <c r="S427" s="82">
        <f>SUM(J427:L427)</f>
        <v>8946</v>
      </c>
      <c r="T427" s="82">
        <f>SUM(M427:O427)</f>
        <v>5186</v>
      </c>
    </row>
    <row r="428" spans="2:20" ht="15" customHeight="1" x14ac:dyDescent="0.2">
      <c r="B428" s="135"/>
      <c r="C428" s="77" t="s">
        <v>26</v>
      </c>
      <c r="D428" s="83">
        <v>2237</v>
      </c>
      <c r="E428" s="83">
        <v>4971</v>
      </c>
      <c r="F428" s="83">
        <v>5421</v>
      </c>
      <c r="G428" s="84">
        <v>6329</v>
      </c>
      <c r="H428" s="84">
        <v>9362</v>
      </c>
      <c r="I428" s="84">
        <v>7548</v>
      </c>
      <c r="J428" s="83">
        <v>4206</v>
      </c>
      <c r="K428" s="83">
        <v>2188</v>
      </c>
      <c r="L428" s="83">
        <v>1987</v>
      </c>
      <c r="M428" s="83">
        <v>1722</v>
      </c>
      <c r="N428" s="83">
        <v>2234</v>
      </c>
      <c r="O428" s="83">
        <v>1481</v>
      </c>
      <c r="P428" s="82">
        <f>SUM(D428:O428)</f>
        <v>49686</v>
      </c>
      <c r="Q428" s="82">
        <f>SUM(D428:F428)</f>
        <v>12629</v>
      </c>
      <c r="R428" s="82">
        <f>SUM(G428:I428)</f>
        <v>23239</v>
      </c>
      <c r="S428" s="82">
        <f>SUM(J428:L428)</f>
        <v>8381</v>
      </c>
      <c r="T428" s="82">
        <f>SUM(M428:O428)</f>
        <v>5437</v>
      </c>
    </row>
    <row r="429" spans="2:20" ht="15" customHeight="1" x14ac:dyDescent="0.2">
      <c r="B429" s="135"/>
      <c r="C429" s="77" t="s">
        <v>28</v>
      </c>
      <c r="D429" s="83">
        <v>1943</v>
      </c>
      <c r="E429" s="83">
        <v>4776</v>
      </c>
      <c r="F429" s="83">
        <v>4739</v>
      </c>
      <c r="G429" s="83">
        <v>6275</v>
      </c>
      <c r="H429" s="83">
        <v>10568</v>
      </c>
      <c r="I429" s="83">
        <v>7845</v>
      </c>
      <c r="J429" s="83">
        <v>4696</v>
      </c>
      <c r="K429" s="83">
        <v>2509</v>
      </c>
      <c r="L429" s="83">
        <v>2940</v>
      </c>
      <c r="M429" s="83">
        <v>1470</v>
      </c>
      <c r="N429" s="83">
        <v>1840</v>
      </c>
      <c r="O429" s="83">
        <v>2526</v>
      </c>
      <c r="P429" s="82">
        <f>SUM(D429:O429)</f>
        <v>52127</v>
      </c>
      <c r="Q429" s="82">
        <f>SUM(D429:F429)</f>
        <v>11458</v>
      </c>
      <c r="R429" s="82">
        <f>SUM(G429:I429)</f>
        <v>24688</v>
      </c>
      <c r="S429" s="82">
        <f>SUM(J429:L429)</f>
        <v>10145</v>
      </c>
      <c r="T429" s="82">
        <f>SUM(M429:O429)</f>
        <v>5836</v>
      </c>
    </row>
    <row r="430" spans="2:20" ht="15" customHeight="1" x14ac:dyDescent="0.2">
      <c r="B430" s="135"/>
      <c r="C430" s="77" t="s">
        <v>29</v>
      </c>
      <c r="D430" s="83">
        <v>3635</v>
      </c>
      <c r="E430" s="83">
        <v>6887</v>
      </c>
      <c r="F430" s="83">
        <v>6495</v>
      </c>
      <c r="G430" s="83">
        <v>8680</v>
      </c>
      <c r="H430" s="83">
        <v>15557</v>
      </c>
      <c r="I430" s="83">
        <v>11696</v>
      </c>
      <c r="J430" s="83">
        <v>8305</v>
      </c>
      <c r="K430" s="83">
        <v>3809</v>
      </c>
      <c r="L430" s="83">
        <v>2839</v>
      </c>
      <c r="M430" s="83">
        <v>1486</v>
      </c>
      <c r="N430" s="83">
        <v>1858</v>
      </c>
      <c r="O430" s="83">
        <v>2614</v>
      </c>
      <c r="P430" s="85">
        <f>IF(D430*E430*F430*G430*H430*I430*J430*K430*L430*M430*N430*O430&gt;0,SUM(D430:O430),0)</f>
        <v>73861</v>
      </c>
      <c r="Q430" s="85">
        <f>IF(D430*E430*F430&gt;0,SUM(D430:F430),0)</f>
        <v>17017</v>
      </c>
      <c r="R430" s="85">
        <f>IF(G430*H430*I430&gt;0,SUM(G430:I430),0)</f>
        <v>35933</v>
      </c>
      <c r="S430" s="85">
        <f>IF(J430*K430*L430&gt;0,SUM(J430:L430),0)</f>
        <v>14953</v>
      </c>
      <c r="T430" s="85">
        <f>IF(M430*N430*O430&gt;0,SUM(M430:O430),0)</f>
        <v>5958</v>
      </c>
    </row>
    <row r="431" spans="2:20" ht="15" customHeight="1" x14ac:dyDescent="0.2">
      <c r="B431" s="135"/>
      <c r="C431" s="77" t="s">
        <v>30</v>
      </c>
      <c r="D431" s="83">
        <v>3353</v>
      </c>
      <c r="E431" s="83">
        <v>7136</v>
      </c>
      <c r="F431" s="83">
        <v>7966</v>
      </c>
      <c r="G431" s="83">
        <v>7818</v>
      </c>
      <c r="H431" s="83">
        <v>11656</v>
      </c>
      <c r="I431" s="83">
        <v>10716</v>
      </c>
      <c r="J431" s="83">
        <v>7545</v>
      </c>
      <c r="K431" s="83">
        <v>2906</v>
      </c>
      <c r="L431" s="83">
        <v>2821</v>
      </c>
      <c r="M431" s="83">
        <v>1627</v>
      </c>
      <c r="N431" s="83">
        <v>2012</v>
      </c>
      <c r="O431" s="83">
        <v>2771</v>
      </c>
      <c r="P431" s="85">
        <f>IF(D431*E431*F431*G431*H431*I431*J431*K431*L431*M431*N431*O431&gt;0,SUM(D431:O431),0)</f>
        <v>68327</v>
      </c>
      <c r="Q431" s="85">
        <f>IF(D431*E431*F431&gt;0,SUM(D431:F431),0)</f>
        <v>18455</v>
      </c>
      <c r="R431" s="85">
        <f>IF(G431*H431*I431&gt;0,SUM(G431:I431),0)</f>
        <v>30190</v>
      </c>
      <c r="S431" s="85">
        <f>IF(J431*K431*L431&gt;0,SUM(J431:L431),0)</f>
        <v>13272</v>
      </c>
      <c r="T431" s="85">
        <f>IF(M431*N431*O431&gt;0,SUM(M431:O431),0)</f>
        <v>6410</v>
      </c>
    </row>
    <row r="432" spans="2:20" ht="15" customHeight="1" x14ac:dyDescent="0.2">
      <c r="B432" s="135"/>
      <c r="C432" s="77" t="s">
        <v>31</v>
      </c>
      <c r="D432" s="83">
        <v>3310</v>
      </c>
      <c r="E432" s="83">
        <v>5770</v>
      </c>
      <c r="F432" s="83">
        <v>5815</v>
      </c>
      <c r="G432" s="83">
        <v>7338</v>
      </c>
      <c r="H432" s="83">
        <v>11405</v>
      </c>
      <c r="I432" s="83">
        <v>8545</v>
      </c>
      <c r="J432" s="83">
        <v>5702</v>
      </c>
      <c r="K432" s="83">
        <v>3599</v>
      </c>
      <c r="L432" s="83">
        <v>3375</v>
      </c>
      <c r="M432" s="83">
        <v>2643</v>
      </c>
      <c r="N432" s="83">
        <v>3239</v>
      </c>
      <c r="O432" s="83">
        <v>3701</v>
      </c>
      <c r="P432" s="85">
        <f>IF(D432*E432*F432*G432*H432*I432*J432*K432*L432*M432*N432*O432&gt;0,SUM(D432:O432),0)</f>
        <v>64442</v>
      </c>
      <c r="Q432" s="85">
        <f>IF(D432*E432*F432&gt;0,SUM(D432:F432),0)</f>
        <v>14895</v>
      </c>
      <c r="R432" s="85">
        <f>IF(G432*H432*I432&gt;0,SUM(G432:I432),0)</f>
        <v>27288</v>
      </c>
      <c r="S432" s="85">
        <f>IF(J432*K432*L432&gt;0,SUM(J432:L432),0)</f>
        <v>12676</v>
      </c>
      <c r="T432" s="85">
        <f>IF(M432*N432*O432&gt;0,SUM(M432:O432),0)</f>
        <v>9583</v>
      </c>
    </row>
    <row r="433" spans="2:20" ht="15" customHeight="1" x14ac:dyDescent="0.2">
      <c r="B433" s="135"/>
      <c r="C433" s="77" t="s">
        <v>34</v>
      </c>
      <c r="D433" s="83">
        <v>2896</v>
      </c>
      <c r="E433" s="83">
        <v>5187</v>
      </c>
      <c r="F433" s="83">
        <v>6116</v>
      </c>
      <c r="G433" s="83">
        <v>8663</v>
      </c>
      <c r="H433" s="83">
        <v>10649</v>
      </c>
      <c r="I433" s="83">
        <v>9018</v>
      </c>
      <c r="J433" s="83">
        <v>4903</v>
      </c>
      <c r="K433" s="83">
        <v>1890</v>
      </c>
      <c r="L433" s="83">
        <v>2071</v>
      </c>
      <c r="M433" s="83">
        <v>2396</v>
      </c>
      <c r="N433" s="83">
        <v>3278</v>
      </c>
      <c r="O433" s="83">
        <v>3162</v>
      </c>
      <c r="P433" s="85">
        <f>IF(D433*E433*F433*G433*H433*I433*J433*K433*L433*M433*N433*O433&gt;0,SUM(D433:O433),0)</f>
        <v>60229</v>
      </c>
      <c r="Q433" s="85">
        <f>IF(D433*E433*F433&gt;0,SUM(D433:F433),0)</f>
        <v>14199</v>
      </c>
      <c r="R433" s="85">
        <f>IF(G433*H433*I433&gt;0,SUM(G433:I433),0)</f>
        <v>28330</v>
      </c>
      <c r="S433" s="85">
        <f>IF(J433*K433*L433&gt;0,SUM(J433:L433),0)</f>
        <v>8864</v>
      </c>
      <c r="T433" s="85">
        <f>IF(M433*N433*O433&gt;0,SUM(M433:O433),0)</f>
        <v>8836</v>
      </c>
    </row>
    <row r="434" spans="2:20" ht="15" customHeight="1" x14ac:dyDescent="0.2">
      <c r="B434" s="135"/>
      <c r="C434" s="86" t="s">
        <v>35</v>
      </c>
      <c r="D434" s="83">
        <v>4788</v>
      </c>
      <c r="E434" s="87">
        <v>7042</v>
      </c>
      <c r="F434" s="87">
        <v>5934</v>
      </c>
      <c r="G434" s="87">
        <v>9095</v>
      </c>
      <c r="H434" s="87">
        <v>13579</v>
      </c>
      <c r="I434" s="87">
        <v>9148</v>
      </c>
      <c r="J434" s="87">
        <v>5624</v>
      </c>
      <c r="K434" s="87">
        <v>3127</v>
      </c>
      <c r="L434" s="87">
        <v>3412</v>
      </c>
      <c r="M434" s="87">
        <v>3064</v>
      </c>
      <c r="N434" s="87">
        <v>3002</v>
      </c>
      <c r="O434" s="87">
        <v>4004</v>
      </c>
      <c r="P434" s="85">
        <f>IF(D434*E434*F434*G434*H434*I434*J434*K434*L434*M434*N434*O434&gt;0,SUM(D434:O434),0)</f>
        <v>71819</v>
      </c>
      <c r="Q434" s="85">
        <f>IF(D434*E434*F434&gt;0,SUM(D434:F434),0)</f>
        <v>17764</v>
      </c>
      <c r="R434" s="85">
        <f>IF(G434*H434*I434&gt;0,SUM(G434:I434),0)</f>
        <v>31822</v>
      </c>
      <c r="S434" s="85">
        <f>IF(J434*K434*L434&gt;0,SUM(J434:L434),0)</f>
        <v>12163</v>
      </c>
      <c r="T434" s="85">
        <f>IF(M434*N434*O434&gt;0,SUM(M434:O434),0)</f>
        <v>10070</v>
      </c>
    </row>
    <row r="435" spans="2:20" ht="15" customHeight="1" x14ac:dyDescent="0.2">
      <c r="B435" s="135"/>
      <c r="C435" s="77" t="s">
        <v>36</v>
      </c>
      <c r="D435" s="87">
        <v>3782</v>
      </c>
      <c r="E435" s="87">
        <v>6342</v>
      </c>
      <c r="F435" s="87">
        <v>5983</v>
      </c>
      <c r="G435" s="87">
        <v>9833</v>
      </c>
      <c r="H435" s="87">
        <v>13194</v>
      </c>
      <c r="I435" s="87">
        <v>8988</v>
      </c>
      <c r="J435" s="87">
        <v>5794</v>
      </c>
      <c r="K435" s="87">
        <v>3250</v>
      </c>
      <c r="L435" s="87">
        <v>2823</v>
      </c>
      <c r="M435" s="87">
        <v>2656</v>
      </c>
      <c r="N435" s="87">
        <v>2699</v>
      </c>
      <c r="O435" s="87">
        <v>3505</v>
      </c>
      <c r="P435" s="85">
        <f t="shared" ref="P435:P436" si="348">IF(D435*E435*F435*G435*H435*I435*J435*K435*L435*M435*N435*O435&gt;0,SUM(D435:O435),0)</f>
        <v>68849</v>
      </c>
      <c r="Q435" s="85">
        <f t="shared" ref="Q435:Q436" si="349">IF(D435*E435*F435&gt;0,SUM(D435:F435),0)</f>
        <v>16107</v>
      </c>
      <c r="R435" s="85">
        <f t="shared" ref="R435:R436" si="350">IF(G435*H435*I435&gt;0,SUM(G435:I435),0)</f>
        <v>32015</v>
      </c>
      <c r="S435" s="85">
        <f t="shared" ref="S435:S436" si="351">IF(J435*K435*L435&gt;0,SUM(J435:L435),0)</f>
        <v>11867</v>
      </c>
      <c r="T435" s="85">
        <f t="shared" ref="T435:T436" si="352">IF(M435*N435*O435&gt;0,SUM(M435:O435),0)</f>
        <v>8860</v>
      </c>
    </row>
    <row r="436" spans="2:20" ht="15" customHeight="1" x14ac:dyDescent="0.2">
      <c r="B436" s="135"/>
      <c r="C436" s="77" t="s">
        <v>37</v>
      </c>
      <c r="D436" s="87">
        <v>3524</v>
      </c>
      <c r="E436" s="87">
        <v>5750</v>
      </c>
      <c r="F436" s="87">
        <v>6362</v>
      </c>
      <c r="G436" s="87">
        <v>7957</v>
      </c>
      <c r="H436" s="87">
        <v>10284</v>
      </c>
      <c r="I436" s="87">
        <v>6052</v>
      </c>
      <c r="J436" s="87">
        <v>5978</v>
      </c>
      <c r="K436" s="87">
        <v>4170</v>
      </c>
      <c r="L436" s="87">
        <v>4754</v>
      </c>
      <c r="M436" s="87">
        <v>2946</v>
      </c>
      <c r="N436" s="87">
        <v>3114</v>
      </c>
      <c r="O436" s="87">
        <v>4705</v>
      </c>
      <c r="P436" s="85">
        <f t="shared" si="348"/>
        <v>65596</v>
      </c>
      <c r="Q436" s="85">
        <f t="shared" si="349"/>
        <v>15636</v>
      </c>
      <c r="R436" s="85">
        <f t="shared" si="350"/>
        <v>24293</v>
      </c>
      <c r="S436" s="85">
        <f t="shared" si="351"/>
        <v>14902</v>
      </c>
      <c r="T436" s="85">
        <f t="shared" si="352"/>
        <v>10765</v>
      </c>
    </row>
    <row r="437" spans="2:20" ht="15" customHeight="1" x14ac:dyDescent="0.2">
      <c r="B437" s="135"/>
      <c r="C437" s="86" t="s">
        <v>38</v>
      </c>
      <c r="D437" s="87">
        <v>5710</v>
      </c>
      <c r="E437" s="87">
        <v>8685</v>
      </c>
      <c r="F437" s="87">
        <v>6925</v>
      </c>
      <c r="G437" s="87">
        <v>8837</v>
      </c>
      <c r="H437" s="87">
        <v>10640</v>
      </c>
      <c r="I437" s="87">
        <v>9413</v>
      </c>
      <c r="J437" s="87">
        <v>7145</v>
      </c>
      <c r="K437" s="87">
        <v>4274</v>
      </c>
      <c r="L437" s="87">
        <v>3726</v>
      </c>
      <c r="M437" s="87">
        <v>2922</v>
      </c>
      <c r="N437" s="87">
        <v>2302</v>
      </c>
      <c r="O437" s="87">
        <v>730</v>
      </c>
      <c r="P437" s="85">
        <f t="shared" ref="P437" si="353">IF(D437*E437*F437*G437*H437*I437*J437*K437*L437*M437*N437*O437&gt;0,SUM(D437:O437),0)</f>
        <v>71309</v>
      </c>
      <c r="Q437" s="85">
        <f t="shared" ref="Q437" si="354">IF(D437*E437*F437&gt;0,SUM(D437:F437),0)</f>
        <v>21320</v>
      </c>
      <c r="R437" s="85">
        <f t="shared" ref="R437" si="355">IF(G437*H437*I437&gt;0,SUM(G437:I437),0)</f>
        <v>28890</v>
      </c>
      <c r="S437" s="85">
        <f t="shared" ref="S437" si="356">IF(J437*K437*L437&gt;0,SUM(J437:L437),0)</f>
        <v>15145</v>
      </c>
      <c r="T437" s="85">
        <f t="shared" ref="T437" si="357">IF(M437*N437*O437&gt;0,SUM(M437:O437),0)</f>
        <v>5954</v>
      </c>
    </row>
    <row r="438" spans="2:20" ht="15" customHeight="1" x14ac:dyDescent="0.2">
      <c r="B438" s="135"/>
      <c r="C438" s="86" t="s">
        <v>41</v>
      </c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</row>
    <row r="439" spans="2:20" ht="15" customHeight="1" x14ac:dyDescent="0.2">
      <c r="B439" s="136"/>
      <c r="C439" s="86" t="s">
        <v>45</v>
      </c>
      <c r="D439" s="89">
        <f>IF(D437&gt;0,D437/D436," ")</f>
        <v>1.6203178206583428</v>
      </c>
      <c r="E439" s="89">
        <f t="shared" ref="E439:T439" si="358">IF(E437&gt;0,E437/E436," ")</f>
        <v>1.5104347826086957</v>
      </c>
      <c r="F439" s="89">
        <f t="shared" si="358"/>
        <v>1.0884941842187992</v>
      </c>
      <c r="G439" s="89">
        <f t="shared" si="358"/>
        <v>1.1105944451426417</v>
      </c>
      <c r="H439" s="89">
        <f t="shared" si="358"/>
        <v>1.0346168805912097</v>
      </c>
      <c r="I439" s="89">
        <f t="shared" si="358"/>
        <v>1.5553536021150034</v>
      </c>
      <c r="J439" s="89">
        <f t="shared" si="358"/>
        <v>1.1952157912345267</v>
      </c>
      <c r="K439" s="89">
        <f t="shared" si="358"/>
        <v>1.0249400479616306</v>
      </c>
      <c r="L439" s="89">
        <f t="shared" si="358"/>
        <v>0.78376104333193097</v>
      </c>
      <c r="M439" s="89">
        <f t="shared" si="358"/>
        <v>0.99185336048879835</v>
      </c>
      <c r="N439" s="89">
        <f t="shared" si="358"/>
        <v>0.73924213230571612</v>
      </c>
      <c r="O439" s="89">
        <f t="shared" si="358"/>
        <v>0.15515409139213601</v>
      </c>
      <c r="P439" s="89">
        <f t="shared" si="358"/>
        <v>1.087093725227148</v>
      </c>
      <c r="Q439" s="89">
        <f t="shared" si="358"/>
        <v>1.3635200818623689</v>
      </c>
      <c r="R439" s="89">
        <f t="shared" si="358"/>
        <v>1.1892314658543612</v>
      </c>
      <c r="S439" s="89">
        <f t="shared" si="358"/>
        <v>1.0163065360354315</v>
      </c>
      <c r="T439" s="89">
        <f t="shared" si="358"/>
        <v>0.55308871342313048</v>
      </c>
    </row>
    <row r="440" spans="2:20" ht="15" customHeight="1" x14ac:dyDescent="0.2"/>
    <row r="441" spans="2:20" ht="15" customHeight="1" x14ac:dyDescent="0.2">
      <c r="B441" s="132" t="s">
        <v>65</v>
      </c>
      <c r="C441" s="72" t="s">
        <v>0</v>
      </c>
      <c r="D441" s="72" t="s">
        <v>1</v>
      </c>
      <c r="E441" s="72" t="s">
        <v>2</v>
      </c>
      <c r="F441" s="72" t="s">
        <v>3</v>
      </c>
      <c r="G441" s="72" t="s">
        <v>4</v>
      </c>
      <c r="H441" s="72" t="s">
        <v>5</v>
      </c>
      <c r="I441" s="72" t="s">
        <v>6</v>
      </c>
      <c r="J441" s="72" t="s">
        <v>7</v>
      </c>
      <c r="K441" s="72" t="s">
        <v>8</v>
      </c>
      <c r="L441" s="72" t="s">
        <v>9</v>
      </c>
      <c r="M441" s="72" t="s">
        <v>10</v>
      </c>
      <c r="N441" s="72" t="s">
        <v>11</v>
      </c>
      <c r="O441" s="72" t="s">
        <v>12</v>
      </c>
      <c r="P441" s="72" t="s">
        <v>21</v>
      </c>
      <c r="Q441" s="72" t="s">
        <v>22</v>
      </c>
      <c r="R441" s="72" t="s">
        <v>23</v>
      </c>
      <c r="S441" s="72" t="s">
        <v>24</v>
      </c>
      <c r="T441" s="72" t="s">
        <v>25</v>
      </c>
    </row>
    <row r="442" spans="2:20" ht="15" customHeight="1" x14ac:dyDescent="0.2">
      <c r="B442" s="132"/>
      <c r="C442" s="19" t="s">
        <v>27</v>
      </c>
      <c r="D442" s="10">
        <v>928</v>
      </c>
      <c r="E442" s="10">
        <v>3218</v>
      </c>
      <c r="F442" s="10">
        <v>2751</v>
      </c>
      <c r="G442" s="10">
        <v>2144</v>
      </c>
      <c r="H442" s="10">
        <v>3031</v>
      </c>
      <c r="I442" s="10">
        <v>3640</v>
      </c>
      <c r="J442" s="10">
        <v>2469</v>
      </c>
      <c r="K442" s="10">
        <v>834</v>
      </c>
      <c r="L442" s="10">
        <v>253</v>
      </c>
      <c r="M442" s="10">
        <v>27</v>
      </c>
      <c r="N442" s="10">
        <v>356</v>
      </c>
      <c r="O442" s="10">
        <v>326</v>
      </c>
      <c r="P442" s="10">
        <f>SUM(D442:O442)</f>
        <v>19977</v>
      </c>
      <c r="Q442" s="10">
        <f>SUM(D442:F442)</f>
        <v>6897</v>
      </c>
      <c r="R442" s="10">
        <f>SUM(G442:I442)</f>
        <v>8815</v>
      </c>
      <c r="S442" s="10">
        <f>SUM(J442:L442)</f>
        <v>3556</v>
      </c>
      <c r="T442" s="10">
        <f>SUM(M442:O442)</f>
        <v>709</v>
      </c>
    </row>
    <row r="443" spans="2:20" ht="15" customHeight="1" x14ac:dyDescent="0.2">
      <c r="B443" s="132"/>
      <c r="C443" s="72" t="s">
        <v>13</v>
      </c>
      <c r="D443" s="10">
        <v>797</v>
      </c>
      <c r="E443" s="10">
        <v>2722</v>
      </c>
      <c r="F443" s="10">
        <v>2160</v>
      </c>
      <c r="G443" s="10">
        <v>2241</v>
      </c>
      <c r="H443" s="10">
        <v>2569</v>
      </c>
      <c r="I443" s="10">
        <v>2761</v>
      </c>
      <c r="J443" s="10">
        <v>1967</v>
      </c>
      <c r="K443" s="10">
        <v>782</v>
      </c>
      <c r="L443" s="10">
        <v>91</v>
      </c>
      <c r="M443" s="10">
        <v>112</v>
      </c>
      <c r="N443" s="10">
        <v>431</v>
      </c>
      <c r="O443" s="10">
        <v>539</v>
      </c>
      <c r="P443" s="10">
        <f>SUM(D443:O443)</f>
        <v>17172</v>
      </c>
      <c r="Q443" s="10">
        <f t="shared" ref="Q443:Q458" si="359">SUM(D443:F443)</f>
        <v>5679</v>
      </c>
      <c r="R443" s="10">
        <f t="shared" ref="R443:R458" si="360">SUM(G443:I443)</f>
        <v>7571</v>
      </c>
      <c r="S443" s="10">
        <f t="shared" ref="S443:S458" si="361">SUM(J443:L443)</f>
        <v>2840</v>
      </c>
      <c r="T443" s="10">
        <f t="shared" ref="T443:T458" si="362">SUM(M443:O443)</f>
        <v>1082</v>
      </c>
    </row>
    <row r="444" spans="2:20" ht="15" customHeight="1" x14ac:dyDescent="0.2">
      <c r="B444" s="132"/>
      <c r="C444" s="72" t="s">
        <v>26</v>
      </c>
      <c r="D444" s="11">
        <v>2116</v>
      </c>
      <c r="E444" s="11">
        <v>5064</v>
      </c>
      <c r="F444" s="11">
        <v>2673</v>
      </c>
      <c r="G444" s="11">
        <v>2577</v>
      </c>
      <c r="H444" s="11">
        <v>2999</v>
      </c>
      <c r="I444" s="11">
        <v>2275</v>
      </c>
      <c r="J444" s="11">
        <v>2400</v>
      </c>
      <c r="K444" s="11">
        <v>543</v>
      </c>
      <c r="L444" s="11">
        <v>123</v>
      </c>
      <c r="M444" s="11">
        <v>433</v>
      </c>
      <c r="N444" s="11">
        <v>316</v>
      </c>
      <c r="O444" s="11">
        <v>178</v>
      </c>
      <c r="P444" s="10">
        <f>SUM(D444:O444)</f>
        <v>21697</v>
      </c>
      <c r="Q444" s="10">
        <f t="shared" si="359"/>
        <v>9853</v>
      </c>
      <c r="R444" s="10">
        <f t="shared" si="360"/>
        <v>7851</v>
      </c>
      <c r="S444" s="10">
        <f t="shared" si="361"/>
        <v>3066</v>
      </c>
      <c r="T444" s="10">
        <f t="shared" si="362"/>
        <v>927</v>
      </c>
    </row>
    <row r="445" spans="2:20" ht="15" customHeight="1" x14ac:dyDescent="0.2">
      <c r="B445" s="132"/>
      <c r="C445" s="72" t="s">
        <v>28</v>
      </c>
      <c r="D445" s="11">
        <v>766</v>
      </c>
      <c r="E445" s="11">
        <v>3432</v>
      </c>
      <c r="F445" s="11">
        <v>2261</v>
      </c>
      <c r="G445" s="11">
        <v>1957</v>
      </c>
      <c r="H445" s="11">
        <v>2433</v>
      </c>
      <c r="I445" s="11">
        <v>2751</v>
      </c>
      <c r="J445" s="11">
        <v>1989</v>
      </c>
      <c r="K445" s="11">
        <v>555</v>
      </c>
      <c r="L445" s="11">
        <v>380</v>
      </c>
      <c r="M445" s="11">
        <v>30</v>
      </c>
      <c r="N445" s="11">
        <v>150</v>
      </c>
      <c r="O445" s="11">
        <v>194</v>
      </c>
      <c r="P445" s="10">
        <f>SUM(D445:O445)</f>
        <v>16898</v>
      </c>
      <c r="Q445" s="10">
        <f t="shared" si="359"/>
        <v>6459</v>
      </c>
      <c r="R445" s="10">
        <f t="shared" si="360"/>
        <v>7141</v>
      </c>
      <c r="S445" s="10">
        <f t="shared" si="361"/>
        <v>2924</v>
      </c>
      <c r="T445" s="10">
        <f t="shared" si="362"/>
        <v>374</v>
      </c>
    </row>
    <row r="446" spans="2:20" ht="15" customHeight="1" x14ac:dyDescent="0.2">
      <c r="B446" s="132"/>
      <c r="C446" s="72" t="s">
        <v>29</v>
      </c>
      <c r="D446" s="11">
        <v>699</v>
      </c>
      <c r="E446" s="11">
        <v>3905</v>
      </c>
      <c r="F446" s="11">
        <v>1904</v>
      </c>
      <c r="G446" s="11">
        <v>1821</v>
      </c>
      <c r="H446" s="11">
        <v>2474</v>
      </c>
      <c r="I446" s="11">
        <v>2456</v>
      </c>
      <c r="J446" s="11">
        <v>1952</v>
      </c>
      <c r="K446" s="11">
        <v>711</v>
      </c>
      <c r="L446" s="11">
        <v>67</v>
      </c>
      <c r="M446" s="11">
        <v>73</v>
      </c>
      <c r="N446" s="11">
        <v>147</v>
      </c>
      <c r="O446" s="11">
        <v>268</v>
      </c>
      <c r="P446" s="37">
        <f>IF(D446*E446*F446*G446*H446*I446*J446*K446*L446*M446*N446*O446&gt;0,SUM(D446:O446),0)</f>
        <v>16477</v>
      </c>
      <c r="Q446" s="10">
        <f t="shared" si="359"/>
        <v>6508</v>
      </c>
      <c r="R446" s="10">
        <f t="shared" si="360"/>
        <v>6751</v>
      </c>
      <c r="S446" s="10">
        <f t="shared" si="361"/>
        <v>2730</v>
      </c>
      <c r="T446" s="10">
        <f t="shared" si="362"/>
        <v>488</v>
      </c>
    </row>
    <row r="447" spans="2:20" ht="15" customHeight="1" x14ac:dyDescent="0.2">
      <c r="B447" s="132"/>
      <c r="C447" s="72" t="s">
        <v>30</v>
      </c>
      <c r="D447" s="11">
        <v>1166</v>
      </c>
      <c r="E447" s="11">
        <v>3370</v>
      </c>
      <c r="F447" s="11">
        <v>1675</v>
      </c>
      <c r="G447" s="11">
        <v>1658</v>
      </c>
      <c r="H447" s="11">
        <v>2812</v>
      </c>
      <c r="I447" s="11">
        <v>2403</v>
      </c>
      <c r="J447" s="11">
        <v>1854</v>
      </c>
      <c r="K447" s="11">
        <v>625</v>
      </c>
      <c r="L447" s="11">
        <v>118</v>
      </c>
      <c r="M447" s="11">
        <v>136</v>
      </c>
      <c r="N447" s="11">
        <v>166</v>
      </c>
      <c r="O447" s="11">
        <v>243</v>
      </c>
      <c r="P447" s="37">
        <f>IF(D447*E447*F447*G447*H447*I447*J447*K447*L447*M447*N447*O447&gt;0,SUM(D447:O447),0)</f>
        <v>16226</v>
      </c>
      <c r="Q447" s="10">
        <f t="shared" si="359"/>
        <v>6211</v>
      </c>
      <c r="R447" s="10">
        <f t="shared" si="360"/>
        <v>6873</v>
      </c>
      <c r="S447" s="10">
        <f t="shared" si="361"/>
        <v>2597</v>
      </c>
      <c r="T447" s="10">
        <f t="shared" si="362"/>
        <v>545</v>
      </c>
    </row>
    <row r="448" spans="2:20" ht="15" customHeight="1" x14ac:dyDescent="0.2">
      <c r="B448" s="132"/>
      <c r="C448" s="72" t="s">
        <v>31</v>
      </c>
      <c r="D448" s="11">
        <v>981</v>
      </c>
      <c r="E448" s="11">
        <v>3590</v>
      </c>
      <c r="F448" s="11">
        <v>2295</v>
      </c>
      <c r="G448" s="11">
        <v>1886</v>
      </c>
      <c r="H448" s="11">
        <v>2447</v>
      </c>
      <c r="I448" s="11">
        <v>1995</v>
      </c>
      <c r="J448" s="11">
        <v>1458</v>
      </c>
      <c r="K448" s="11">
        <v>466</v>
      </c>
      <c r="L448" s="11">
        <v>228</v>
      </c>
      <c r="M448" s="64">
        <v>24</v>
      </c>
      <c r="N448" s="11">
        <v>133</v>
      </c>
      <c r="O448" s="11">
        <v>189</v>
      </c>
      <c r="P448" s="37">
        <f>IF(D448*E448*F448*G448*H448*I448*J448*K448*L448*M448*N448*O448&gt;0,SUM(D448:O448),0)</f>
        <v>15692</v>
      </c>
      <c r="Q448" s="10">
        <f t="shared" si="359"/>
        <v>6866</v>
      </c>
      <c r="R448" s="10">
        <f t="shared" si="360"/>
        <v>6328</v>
      </c>
      <c r="S448" s="10">
        <f t="shared" si="361"/>
        <v>2152</v>
      </c>
      <c r="T448" s="10">
        <f t="shared" si="362"/>
        <v>346</v>
      </c>
    </row>
    <row r="449" spans="2:20" ht="15" customHeight="1" x14ac:dyDescent="0.2">
      <c r="B449" s="132"/>
      <c r="C449" s="72" t="s">
        <v>34</v>
      </c>
      <c r="D449" s="11">
        <v>710</v>
      </c>
      <c r="E449" s="11">
        <v>2252</v>
      </c>
      <c r="F449" s="11">
        <v>1835</v>
      </c>
      <c r="G449" s="11">
        <v>1529</v>
      </c>
      <c r="H449" s="11">
        <v>1342</v>
      </c>
      <c r="I449" s="11">
        <v>2528</v>
      </c>
      <c r="J449" s="11">
        <v>1748</v>
      </c>
      <c r="K449" s="11">
        <v>587</v>
      </c>
      <c r="L449" s="11">
        <v>366</v>
      </c>
      <c r="M449" s="11">
        <v>50</v>
      </c>
      <c r="N449" s="11">
        <v>214</v>
      </c>
      <c r="O449" s="11">
        <v>373</v>
      </c>
      <c r="P449" s="37">
        <f>IF(D449*E449*F449*G449*H449*I449*J449*K449*L449*M449*N449*O449&gt;0,SUM(D449:O449),0)</f>
        <v>13534</v>
      </c>
      <c r="Q449" s="10">
        <f t="shared" si="359"/>
        <v>4797</v>
      </c>
      <c r="R449" s="10">
        <f t="shared" si="360"/>
        <v>5399</v>
      </c>
      <c r="S449" s="10">
        <f t="shared" si="361"/>
        <v>2701</v>
      </c>
      <c r="T449" s="10">
        <f t="shared" si="362"/>
        <v>637</v>
      </c>
    </row>
    <row r="450" spans="2:20" ht="15" customHeight="1" x14ac:dyDescent="0.2">
      <c r="B450" s="132"/>
      <c r="C450" s="56" t="s">
        <v>35</v>
      </c>
      <c r="D450" s="38">
        <v>1486</v>
      </c>
      <c r="E450" s="38">
        <v>3028</v>
      </c>
      <c r="F450" s="38">
        <v>2572</v>
      </c>
      <c r="G450" s="38">
        <v>2417</v>
      </c>
      <c r="H450" s="38">
        <v>2682</v>
      </c>
      <c r="I450" s="38">
        <v>2996</v>
      </c>
      <c r="J450" s="38">
        <v>2074</v>
      </c>
      <c r="K450" s="38">
        <v>824</v>
      </c>
      <c r="L450" s="38">
        <v>138</v>
      </c>
      <c r="M450" s="38">
        <v>178</v>
      </c>
      <c r="N450" s="38">
        <v>362</v>
      </c>
      <c r="O450" s="38">
        <v>257</v>
      </c>
      <c r="P450" s="37">
        <f>IF(D450*E450*F450*G450*H450*I450*J450*K450*L450*M450*N450*O450&gt;0,SUM(D450:O450),0)</f>
        <v>19014</v>
      </c>
      <c r="Q450" s="10">
        <f t="shared" si="359"/>
        <v>7086</v>
      </c>
      <c r="R450" s="10">
        <f t="shared" si="360"/>
        <v>8095</v>
      </c>
      <c r="S450" s="10">
        <f t="shared" si="361"/>
        <v>3036</v>
      </c>
      <c r="T450" s="10">
        <f t="shared" si="362"/>
        <v>797</v>
      </c>
    </row>
    <row r="451" spans="2:20" ht="15" customHeight="1" x14ac:dyDescent="0.2">
      <c r="B451" s="132"/>
      <c r="C451" s="72" t="s">
        <v>36</v>
      </c>
      <c r="D451" s="38">
        <v>1179</v>
      </c>
      <c r="E451" s="38">
        <v>2400</v>
      </c>
      <c r="F451" s="38">
        <v>1693</v>
      </c>
      <c r="G451" s="38">
        <v>2349</v>
      </c>
      <c r="H451" s="38">
        <v>2372</v>
      </c>
      <c r="I451" s="38">
        <v>2403</v>
      </c>
      <c r="J451" s="38">
        <v>1370</v>
      </c>
      <c r="K451" s="38">
        <v>644</v>
      </c>
      <c r="L451" s="38">
        <v>75</v>
      </c>
      <c r="M451" s="38">
        <v>48</v>
      </c>
      <c r="N451" s="38">
        <v>485</v>
      </c>
      <c r="O451" s="38">
        <v>194</v>
      </c>
      <c r="P451" s="37">
        <f t="shared" ref="P451:P453" si="363">IF(D451*E451*F451*G451*H451*I451*J451*K451*L451*M451*N451*O451&gt;0,SUM(D451:O451),0)</f>
        <v>15212</v>
      </c>
      <c r="Q451" s="10">
        <f t="shared" si="359"/>
        <v>5272</v>
      </c>
      <c r="R451" s="10">
        <f t="shared" si="360"/>
        <v>7124</v>
      </c>
      <c r="S451" s="10">
        <f t="shared" si="361"/>
        <v>2089</v>
      </c>
      <c r="T451" s="10">
        <f t="shared" si="362"/>
        <v>727</v>
      </c>
    </row>
    <row r="452" spans="2:20" ht="15" customHeight="1" x14ac:dyDescent="0.2">
      <c r="B452" s="132"/>
      <c r="C452" s="72" t="s">
        <v>37</v>
      </c>
      <c r="D452" s="38">
        <v>876</v>
      </c>
      <c r="E452" s="38">
        <v>2137</v>
      </c>
      <c r="F452" s="38">
        <v>1909</v>
      </c>
      <c r="G452" s="38">
        <v>1417</v>
      </c>
      <c r="H452" s="38">
        <v>2216</v>
      </c>
      <c r="I452" s="38">
        <v>1522</v>
      </c>
      <c r="J452" s="38">
        <v>1446</v>
      </c>
      <c r="K452" s="38">
        <v>737</v>
      </c>
      <c r="L452" s="38">
        <v>181</v>
      </c>
      <c r="M452" s="38">
        <v>25</v>
      </c>
      <c r="N452" s="38">
        <v>211</v>
      </c>
      <c r="O452" s="38">
        <v>366</v>
      </c>
      <c r="P452" s="37">
        <f t="shared" si="363"/>
        <v>13043</v>
      </c>
      <c r="Q452" s="10">
        <f t="shared" si="359"/>
        <v>4922</v>
      </c>
      <c r="R452" s="10">
        <f t="shared" si="360"/>
        <v>5155</v>
      </c>
      <c r="S452" s="10">
        <f t="shared" si="361"/>
        <v>2364</v>
      </c>
      <c r="T452" s="10">
        <f t="shared" si="362"/>
        <v>602</v>
      </c>
    </row>
    <row r="453" spans="2:20" ht="15" customHeight="1" x14ac:dyDescent="0.2">
      <c r="B453" s="132"/>
      <c r="C453" s="56" t="s">
        <v>38</v>
      </c>
      <c r="D453" s="38">
        <v>1039</v>
      </c>
      <c r="E453" s="38">
        <v>1780</v>
      </c>
      <c r="F453" s="38">
        <v>1531</v>
      </c>
      <c r="G453" s="38">
        <v>1620</v>
      </c>
      <c r="H453" s="38">
        <v>2198</v>
      </c>
      <c r="I453" s="38">
        <v>2275</v>
      </c>
      <c r="J453" s="38">
        <v>1189</v>
      </c>
      <c r="K453" s="38">
        <v>313</v>
      </c>
      <c r="L453" s="38">
        <v>240</v>
      </c>
      <c r="M453" s="38">
        <v>64</v>
      </c>
      <c r="N453" s="38">
        <v>107</v>
      </c>
      <c r="O453" s="38">
        <v>34</v>
      </c>
      <c r="P453" s="37">
        <f t="shared" si="363"/>
        <v>12390</v>
      </c>
      <c r="Q453" s="10">
        <f t="shared" si="359"/>
        <v>4350</v>
      </c>
      <c r="R453" s="10">
        <f t="shared" si="360"/>
        <v>6093</v>
      </c>
      <c r="S453" s="10">
        <f t="shared" si="361"/>
        <v>1742</v>
      </c>
      <c r="T453" s="10">
        <f t="shared" si="362"/>
        <v>205</v>
      </c>
    </row>
    <row r="454" spans="2:20" ht="15" customHeight="1" x14ac:dyDescent="0.2">
      <c r="B454" s="132"/>
      <c r="C454" s="56" t="s">
        <v>41</v>
      </c>
      <c r="D454" s="38">
        <v>36</v>
      </c>
      <c r="E454" s="38">
        <v>10</v>
      </c>
      <c r="F454" s="38">
        <v>124</v>
      </c>
      <c r="G454" s="38">
        <v>444</v>
      </c>
      <c r="H454" s="38">
        <v>1016</v>
      </c>
      <c r="I454" s="38">
        <v>1173</v>
      </c>
      <c r="J454" s="38">
        <v>1064</v>
      </c>
      <c r="K454" s="38">
        <v>458</v>
      </c>
      <c r="L454" s="38">
        <v>60</v>
      </c>
      <c r="M454" s="38">
        <v>22</v>
      </c>
      <c r="N454" s="38">
        <v>21</v>
      </c>
      <c r="O454" s="38">
        <v>103</v>
      </c>
      <c r="P454" s="37">
        <f>IF(D454*E454*F454*G454*H454*I454*J454*K454*L454*M454*N454*O454&gt;0,SUM(D454:O454),0)</f>
        <v>4531</v>
      </c>
      <c r="Q454" s="10">
        <f t="shared" si="359"/>
        <v>170</v>
      </c>
      <c r="R454" s="10">
        <f t="shared" si="360"/>
        <v>2633</v>
      </c>
      <c r="S454" s="10">
        <f t="shared" si="361"/>
        <v>1582</v>
      </c>
      <c r="T454" s="10">
        <f t="shared" si="362"/>
        <v>146</v>
      </c>
    </row>
    <row r="455" spans="2:20" ht="15" customHeight="1" x14ac:dyDescent="0.2">
      <c r="B455" s="132"/>
      <c r="C455" s="56" t="s">
        <v>47</v>
      </c>
      <c r="D455" s="91">
        <v>269</v>
      </c>
      <c r="E455" s="91">
        <v>289</v>
      </c>
      <c r="F455" s="91">
        <v>239</v>
      </c>
      <c r="G455" s="91">
        <v>612</v>
      </c>
      <c r="H455" s="91">
        <v>895</v>
      </c>
      <c r="I455" s="91">
        <v>269</v>
      </c>
      <c r="J455" s="38">
        <v>1559</v>
      </c>
      <c r="K455" s="38">
        <v>518</v>
      </c>
      <c r="L455" s="38">
        <v>131</v>
      </c>
      <c r="M455" s="38">
        <v>33</v>
      </c>
      <c r="N455" s="38">
        <v>28</v>
      </c>
      <c r="O455" s="38">
        <v>86</v>
      </c>
      <c r="P455" s="37">
        <f>IF(D455*E455*F455*G455*H455*I455*J455*K455*L455*M455*N455*O455&gt;0,SUM(D455:O455),0)</f>
        <v>4928</v>
      </c>
      <c r="Q455" s="10">
        <f t="shared" si="359"/>
        <v>797</v>
      </c>
      <c r="R455" s="10">
        <f t="shared" si="360"/>
        <v>1776</v>
      </c>
      <c r="S455" s="10">
        <f t="shared" si="361"/>
        <v>2208</v>
      </c>
      <c r="T455" s="10">
        <f t="shared" si="362"/>
        <v>147</v>
      </c>
    </row>
    <row r="456" spans="2:20" ht="15" customHeight="1" x14ac:dyDescent="0.2">
      <c r="B456" s="132"/>
      <c r="C456" s="56" t="s">
        <v>88</v>
      </c>
      <c r="D456" s="102">
        <v>426</v>
      </c>
      <c r="E456" s="102">
        <v>736</v>
      </c>
      <c r="F456" s="102">
        <v>709</v>
      </c>
      <c r="G456" s="103">
        <v>1069</v>
      </c>
      <c r="H456" s="103">
        <v>1013</v>
      </c>
      <c r="I456" s="103">
        <v>1273</v>
      </c>
      <c r="J456" s="38">
        <v>688</v>
      </c>
      <c r="K456" s="38">
        <v>288</v>
      </c>
      <c r="L456" s="38">
        <v>54</v>
      </c>
      <c r="M456" s="38">
        <v>125</v>
      </c>
      <c r="N456" s="38">
        <v>106</v>
      </c>
      <c r="O456" s="38">
        <v>281</v>
      </c>
      <c r="P456" s="37">
        <f>IF(D456*E456*F456*G456*H456*I456*J456*K456*L456*M456*N456*O456&gt;0,SUM(D456:O456),0)</f>
        <v>6768</v>
      </c>
      <c r="Q456" s="10">
        <f t="shared" si="359"/>
        <v>1871</v>
      </c>
      <c r="R456" s="10">
        <f t="shared" si="360"/>
        <v>3355</v>
      </c>
      <c r="S456" s="10">
        <f t="shared" si="361"/>
        <v>1030</v>
      </c>
      <c r="T456" s="10">
        <f t="shared" si="362"/>
        <v>512</v>
      </c>
    </row>
    <row r="457" spans="2:20" ht="15" customHeight="1" x14ac:dyDescent="0.2">
      <c r="B457" s="132"/>
      <c r="C457" s="56" t="s">
        <v>92</v>
      </c>
      <c r="D457" s="107">
        <v>429</v>
      </c>
      <c r="E457" s="107">
        <v>739</v>
      </c>
      <c r="F457" s="107">
        <v>551</v>
      </c>
      <c r="G457" s="107">
        <v>933</v>
      </c>
      <c r="H457" s="107">
        <v>992</v>
      </c>
      <c r="I457" s="101">
        <v>1874</v>
      </c>
      <c r="J457" s="107">
        <v>561</v>
      </c>
      <c r="K457" s="107">
        <v>569</v>
      </c>
      <c r="L457" s="107">
        <v>83</v>
      </c>
      <c r="M457" s="107">
        <v>81</v>
      </c>
      <c r="N457" s="107">
        <v>176</v>
      </c>
      <c r="O457" s="107">
        <v>232</v>
      </c>
      <c r="P457" s="37">
        <f>IF(D457*E457*F457*G457*H457*I457*J457*K457*L457*M457*N457*O457&gt;0,SUM(D457:O457),0)</f>
        <v>7220</v>
      </c>
      <c r="Q457" s="10">
        <f t="shared" si="359"/>
        <v>1719</v>
      </c>
      <c r="R457" s="10">
        <f t="shared" si="360"/>
        <v>3799</v>
      </c>
      <c r="S457" s="10">
        <f t="shared" si="361"/>
        <v>1213</v>
      </c>
      <c r="T457" s="10">
        <f t="shared" si="362"/>
        <v>489</v>
      </c>
    </row>
    <row r="458" spans="2:20" ht="15" customHeight="1" x14ac:dyDescent="0.2">
      <c r="B458" s="132"/>
      <c r="C458" s="56" t="s">
        <v>93</v>
      </c>
      <c r="D458" s="107">
        <v>452</v>
      </c>
      <c r="E458" s="107">
        <v>739</v>
      </c>
      <c r="F458" s="107">
        <v>696</v>
      </c>
      <c r="G458" s="107">
        <v>1026</v>
      </c>
      <c r="H458" s="107">
        <v>634</v>
      </c>
      <c r="I458" s="101">
        <v>1496</v>
      </c>
      <c r="J458" s="107">
        <v>863</v>
      </c>
      <c r="K458" s="107">
        <v>454</v>
      </c>
      <c r="L458" s="107">
        <v>54</v>
      </c>
      <c r="M458" s="107">
        <v>68</v>
      </c>
      <c r="N458" s="107">
        <v>238</v>
      </c>
      <c r="O458" s="107">
        <v>187</v>
      </c>
      <c r="P458" s="37">
        <f>IF(D458*E458*F458*G458*H458*I458*J458*K458*L458*M458*N458*O458&gt;0,SUM(D458:O458),0)</f>
        <v>6907</v>
      </c>
      <c r="Q458" s="10">
        <f t="shared" si="359"/>
        <v>1887</v>
      </c>
      <c r="R458" s="10">
        <f t="shared" si="360"/>
        <v>3156</v>
      </c>
      <c r="S458" s="10">
        <f t="shared" si="361"/>
        <v>1371</v>
      </c>
      <c r="T458" s="10">
        <f t="shared" si="362"/>
        <v>493</v>
      </c>
    </row>
    <row r="459" spans="2:20" ht="15" customHeight="1" x14ac:dyDescent="0.2">
      <c r="B459" s="132"/>
      <c r="C459" s="76" t="s">
        <v>97</v>
      </c>
      <c r="D459" s="107">
        <v>398</v>
      </c>
      <c r="E459" s="107">
        <v>644</v>
      </c>
      <c r="F459" s="107">
        <v>623</v>
      </c>
      <c r="G459" s="107">
        <v>1007</v>
      </c>
      <c r="H459" s="107">
        <v>712</v>
      </c>
      <c r="I459" s="101">
        <v>1203</v>
      </c>
      <c r="J459" s="107"/>
      <c r="K459" s="107"/>
      <c r="L459" s="107"/>
      <c r="M459" s="107"/>
      <c r="N459" s="107"/>
      <c r="O459" s="107"/>
      <c r="P459" s="37"/>
      <c r="Q459" s="10">
        <f t="shared" ref="Q459" si="364">SUM(D459:F459)</f>
        <v>1665</v>
      </c>
      <c r="R459" s="10">
        <f t="shared" ref="R459" si="365">SUM(G459:I459)</f>
        <v>2922</v>
      </c>
      <c r="S459" s="37">
        <f>IF(J459*K459*L459&gt;0,SUM(J459:L459),0)</f>
        <v>0</v>
      </c>
      <c r="T459" s="37">
        <f>IF(M459*N459*O459&gt;0,SUM(M459:O459),0)</f>
        <v>0</v>
      </c>
    </row>
    <row r="460" spans="2:20" ht="15" customHeight="1" x14ac:dyDescent="0.2">
      <c r="B460" s="132"/>
      <c r="C460" s="72" t="str">
        <f>C23</f>
        <v>R7/R6</v>
      </c>
      <c r="D460" s="12">
        <f>IF(D459&gt;0,D459/D458," ")</f>
        <v>0.88053097345132747</v>
      </c>
      <c r="E460" s="12">
        <f t="shared" ref="E460:T460" si="366">IF(E459&gt;0,E459/E458," ")</f>
        <v>0.87144790257104199</v>
      </c>
      <c r="F460" s="12">
        <f t="shared" si="366"/>
        <v>0.89511494252873558</v>
      </c>
      <c r="G460" s="12">
        <f t="shared" si="366"/>
        <v>0.98148148148148151</v>
      </c>
      <c r="H460" s="12">
        <f t="shared" si="366"/>
        <v>1.1230283911671923</v>
      </c>
      <c r="I460" s="12">
        <f t="shared" si="366"/>
        <v>0.80414438502673802</v>
      </c>
      <c r="J460" s="12" t="str">
        <f t="shared" si="366"/>
        <v xml:space="preserve"> </v>
      </c>
      <c r="K460" s="12" t="str">
        <f t="shared" si="366"/>
        <v xml:space="preserve"> </v>
      </c>
      <c r="L460" s="12" t="str">
        <f t="shared" si="366"/>
        <v xml:space="preserve"> </v>
      </c>
      <c r="M460" s="12" t="str">
        <f t="shared" si="366"/>
        <v xml:space="preserve"> </v>
      </c>
      <c r="N460" s="12" t="str">
        <f t="shared" si="366"/>
        <v xml:space="preserve"> </v>
      </c>
      <c r="O460" s="12" t="str">
        <f t="shared" si="366"/>
        <v xml:space="preserve"> </v>
      </c>
      <c r="P460" s="12" t="str">
        <f t="shared" si="366"/>
        <v xml:space="preserve"> </v>
      </c>
      <c r="Q460" s="12">
        <f t="shared" si="366"/>
        <v>0.88235294117647056</v>
      </c>
      <c r="R460" s="12">
        <f t="shared" si="366"/>
        <v>0.92585551330798477</v>
      </c>
      <c r="S460" s="12" t="str">
        <f t="shared" si="366"/>
        <v xml:space="preserve"> </v>
      </c>
      <c r="T460" s="12" t="str">
        <f t="shared" si="366"/>
        <v xml:space="preserve"> </v>
      </c>
    </row>
    <row r="461" spans="2:20" ht="15" customHeight="1" x14ac:dyDescent="0.2">
      <c r="B461" s="3"/>
      <c r="C461" s="3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spans="2:20" ht="15" customHeight="1" x14ac:dyDescent="0.2">
      <c r="B462" s="1" t="s">
        <v>16</v>
      </c>
    </row>
    <row r="463" spans="2:20" ht="15" customHeight="1" x14ac:dyDescent="0.2">
      <c r="B463" s="132" t="s">
        <v>67</v>
      </c>
      <c r="C463" s="72" t="s">
        <v>0</v>
      </c>
      <c r="D463" s="72" t="s">
        <v>1</v>
      </c>
      <c r="E463" s="72" t="s">
        <v>2</v>
      </c>
      <c r="F463" s="72" t="s">
        <v>3</v>
      </c>
      <c r="G463" s="72" t="s">
        <v>4</v>
      </c>
      <c r="H463" s="72" t="s">
        <v>5</v>
      </c>
      <c r="I463" s="72" t="s">
        <v>6</v>
      </c>
      <c r="J463" s="72" t="s">
        <v>7</v>
      </c>
      <c r="K463" s="72" t="s">
        <v>8</v>
      </c>
      <c r="L463" s="72" t="s">
        <v>9</v>
      </c>
      <c r="M463" s="72" t="s">
        <v>10</v>
      </c>
      <c r="N463" s="72" t="s">
        <v>11</v>
      </c>
      <c r="O463" s="72" t="s">
        <v>12</v>
      </c>
      <c r="P463" s="72" t="s">
        <v>21</v>
      </c>
      <c r="Q463" s="72" t="s">
        <v>22</v>
      </c>
      <c r="R463" s="72" t="s">
        <v>23</v>
      </c>
      <c r="S463" s="72" t="s">
        <v>24</v>
      </c>
      <c r="T463" s="72" t="s">
        <v>25</v>
      </c>
    </row>
    <row r="464" spans="2:20" ht="15" customHeight="1" x14ac:dyDescent="0.2">
      <c r="B464" s="132"/>
      <c r="C464" s="19" t="s">
        <v>27</v>
      </c>
      <c r="D464" s="18">
        <v>75008</v>
      </c>
      <c r="E464" s="18">
        <v>286021</v>
      </c>
      <c r="F464" s="18">
        <v>278440</v>
      </c>
      <c r="G464" s="22">
        <v>359445</v>
      </c>
      <c r="H464" s="22">
        <v>522389</v>
      </c>
      <c r="I464" s="22">
        <v>370332</v>
      </c>
      <c r="J464" s="22">
        <v>221833</v>
      </c>
      <c r="K464" s="22">
        <v>141021</v>
      </c>
      <c r="L464" s="22">
        <v>89024</v>
      </c>
      <c r="M464" s="22">
        <v>104925</v>
      </c>
      <c r="N464" s="22">
        <v>151663</v>
      </c>
      <c r="O464" s="22">
        <v>169109</v>
      </c>
      <c r="P464" s="10">
        <f>SUM(D464:O464)</f>
        <v>2769210</v>
      </c>
      <c r="Q464" s="10">
        <f>SUM(D464:F464)</f>
        <v>639469</v>
      </c>
      <c r="R464" s="10">
        <f>SUM(G464:I464)</f>
        <v>1252166</v>
      </c>
      <c r="S464" s="10">
        <f>SUM(J464:L464)</f>
        <v>451878</v>
      </c>
      <c r="T464" s="10">
        <f>SUM(M464:O464)</f>
        <v>425697</v>
      </c>
    </row>
    <row r="465" spans="2:20" ht="15" customHeight="1" x14ac:dyDescent="0.2">
      <c r="B465" s="132"/>
      <c r="C465" s="72" t="s">
        <v>13</v>
      </c>
      <c r="D465" s="18">
        <v>53891</v>
      </c>
      <c r="E465" s="18">
        <v>281903</v>
      </c>
      <c r="F465" s="18">
        <v>253904</v>
      </c>
      <c r="G465" s="22">
        <v>311812</v>
      </c>
      <c r="H465" s="22">
        <v>453345</v>
      </c>
      <c r="I465" s="22">
        <v>376524</v>
      </c>
      <c r="J465" s="22">
        <v>164853</v>
      </c>
      <c r="K465" s="22">
        <v>107736</v>
      </c>
      <c r="L465" s="22">
        <v>80054</v>
      </c>
      <c r="M465" s="22">
        <v>89190</v>
      </c>
      <c r="N465" s="22">
        <v>152610</v>
      </c>
      <c r="O465" s="22">
        <v>137452</v>
      </c>
      <c r="P465" s="10">
        <f>SUM(D465:O465)</f>
        <v>2463274</v>
      </c>
      <c r="Q465" s="10">
        <f t="shared" ref="Q465:Q480" si="367">SUM(D465:F465)</f>
        <v>589698</v>
      </c>
      <c r="R465" s="10">
        <f t="shared" ref="R465:R480" si="368">SUM(G465:I465)</f>
        <v>1141681</v>
      </c>
      <c r="S465" s="10">
        <f t="shared" ref="S465:S480" si="369">SUM(J465:L465)</f>
        <v>352643</v>
      </c>
      <c r="T465" s="10">
        <f t="shared" ref="T465:T480" si="370">SUM(M465:O465)</f>
        <v>379252</v>
      </c>
    </row>
    <row r="466" spans="2:20" ht="15" customHeight="1" x14ac:dyDescent="0.2">
      <c r="B466" s="132"/>
      <c r="C466" s="72" t="s">
        <v>26</v>
      </c>
      <c r="D466" s="11">
        <v>39009</v>
      </c>
      <c r="E466" s="11">
        <v>236491</v>
      </c>
      <c r="F466" s="11">
        <v>231735</v>
      </c>
      <c r="G466" s="11">
        <v>285444</v>
      </c>
      <c r="H466" s="11">
        <v>399120</v>
      </c>
      <c r="I466" s="11">
        <v>289061</v>
      </c>
      <c r="J466" s="11">
        <v>140979</v>
      </c>
      <c r="K466" s="11">
        <v>84054</v>
      </c>
      <c r="L466" s="11">
        <v>59673</v>
      </c>
      <c r="M466" s="11">
        <v>72999</v>
      </c>
      <c r="N466" s="11">
        <v>133191</v>
      </c>
      <c r="O466" s="11">
        <v>89763</v>
      </c>
      <c r="P466" s="10">
        <f>SUM(D466:O466)</f>
        <v>2061519</v>
      </c>
      <c r="Q466" s="10">
        <f t="shared" si="367"/>
        <v>507235</v>
      </c>
      <c r="R466" s="10">
        <f t="shared" si="368"/>
        <v>973625</v>
      </c>
      <c r="S466" s="10">
        <f t="shared" si="369"/>
        <v>284706</v>
      </c>
      <c r="T466" s="10">
        <f t="shared" si="370"/>
        <v>295953</v>
      </c>
    </row>
    <row r="467" spans="2:20" ht="15" customHeight="1" x14ac:dyDescent="0.2">
      <c r="B467" s="132"/>
      <c r="C467" s="72" t="s">
        <v>28</v>
      </c>
      <c r="D467" s="23">
        <v>37843</v>
      </c>
      <c r="E467" s="23">
        <v>181272</v>
      </c>
      <c r="F467" s="23">
        <v>179657</v>
      </c>
      <c r="G467" s="23">
        <v>223394</v>
      </c>
      <c r="H467" s="23">
        <v>347394</v>
      </c>
      <c r="I467" s="23">
        <v>237605</v>
      </c>
      <c r="J467" s="23">
        <v>161008</v>
      </c>
      <c r="K467" s="23">
        <v>43387</v>
      </c>
      <c r="L467" s="23">
        <v>47725</v>
      </c>
      <c r="M467" s="23">
        <v>68676</v>
      </c>
      <c r="N467" s="23">
        <v>100317</v>
      </c>
      <c r="O467" s="50">
        <v>95371</v>
      </c>
      <c r="P467" s="51">
        <f>SUM(D467:O467)</f>
        <v>1723649</v>
      </c>
      <c r="Q467" s="10">
        <f t="shared" si="367"/>
        <v>398772</v>
      </c>
      <c r="R467" s="10">
        <f t="shared" si="368"/>
        <v>808393</v>
      </c>
      <c r="S467" s="10">
        <f t="shared" si="369"/>
        <v>252120</v>
      </c>
      <c r="T467" s="10">
        <f t="shared" si="370"/>
        <v>264364</v>
      </c>
    </row>
    <row r="468" spans="2:20" ht="15" customHeight="1" x14ac:dyDescent="0.2">
      <c r="B468" s="132"/>
      <c r="C468" s="72" t="s">
        <v>29</v>
      </c>
      <c r="D468" s="11">
        <v>52089</v>
      </c>
      <c r="E468" s="11">
        <v>170043</v>
      </c>
      <c r="F468" s="11">
        <v>167061</v>
      </c>
      <c r="G468" s="11">
        <v>224673</v>
      </c>
      <c r="H468" s="11">
        <v>326257</v>
      </c>
      <c r="I468" s="11">
        <v>209535</v>
      </c>
      <c r="J468" s="41">
        <v>160024</v>
      </c>
      <c r="K468" s="11">
        <v>35065</v>
      </c>
      <c r="L468" s="11">
        <v>44350</v>
      </c>
      <c r="M468" s="48">
        <v>56960</v>
      </c>
      <c r="N468" s="48">
        <v>101006</v>
      </c>
      <c r="O468" s="48">
        <v>78912</v>
      </c>
      <c r="P468" s="52">
        <f>IF(D468*E468*F468*G468*H468*I468*J468*K468*L468*M468*N468*O468&gt;0,SUM(D468:O468),0)</f>
        <v>1625975</v>
      </c>
      <c r="Q468" s="10">
        <f t="shared" si="367"/>
        <v>389193</v>
      </c>
      <c r="R468" s="10">
        <f t="shared" si="368"/>
        <v>760465</v>
      </c>
      <c r="S468" s="10">
        <f t="shared" si="369"/>
        <v>239439</v>
      </c>
      <c r="T468" s="10">
        <f t="shared" si="370"/>
        <v>236878</v>
      </c>
    </row>
    <row r="469" spans="2:20" ht="15" customHeight="1" x14ac:dyDescent="0.2">
      <c r="B469" s="132"/>
      <c r="C469" s="72" t="s">
        <v>30</v>
      </c>
      <c r="D469" s="11">
        <v>47195</v>
      </c>
      <c r="E469" s="11">
        <v>155500</v>
      </c>
      <c r="F469" s="11">
        <v>167403</v>
      </c>
      <c r="G469" s="11">
        <v>224421</v>
      </c>
      <c r="H469" s="11">
        <v>321076</v>
      </c>
      <c r="I469" s="11">
        <v>196498</v>
      </c>
      <c r="J469" s="41">
        <v>137064</v>
      </c>
      <c r="K469" s="11">
        <v>50716</v>
      </c>
      <c r="L469" s="11">
        <v>67042</v>
      </c>
      <c r="M469" s="11">
        <v>75876</v>
      </c>
      <c r="N469" s="11">
        <v>110114</v>
      </c>
      <c r="O469" s="11">
        <v>97152</v>
      </c>
      <c r="P469" s="37">
        <f>IF(D469*E469*F469*G469*H469*I469*J469*K469*L469*M469*N469*O469&gt;0,SUM(D469:O469),0)</f>
        <v>1650057</v>
      </c>
      <c r="Q469" s="10">
        <f t="shared" si="367"/>
        <v>370098</v>
      </c>
      <c r="R469" s="10">
        <f t="shared" si="368"/>
        <v>741995</v>
      </c>
      <c r="S469" s="10">
        <f t="shared" si="369"/>
        <v>254822</v>
      </c>
      <c r="T469" s="10">
        <f t="shared" si="370"/>
        <v>283142</v>
      </c>
    </row>
    <row r="470" spans="2:20" ht="15" customHeight="1" x14ac:dyDescent="0.2">
      <c r="B470" s="132"/>
      <c r="C470" s="72" t="s">
        <v>31</v>
      </c>
      <c r="D470" s="11">
        <v>58666</v>
      </c>
      <c r="E470" s="11">
        <v>175763</v>
      </c>
      <c r="F470" s="11">
        <v>162529</v>
      </c>
      <c r="G470" s="11">
        <v>221645</v>
      </c>
      <c r="H470" s="11">
        <v>338725</v>
      </c>
      <c r="I470" s="11">
        <v>201887</v>
      </c>
      <c r="J470" s="11">
        <v>134417</v>
      </c>
      <c r="K470" s="11">
        <v>50286</v>
      </c>
      <c r="L470" s="11">
        <v>50002</v>
      </c>
      <c r="M470" s="11">
        <v>61752</v>
      </c>
      <c r="N470" s="11">
        <v>110097</v>
      </c>
      <c r="O470" s="11">
        <v>85661</v>
      </c>
      <c r="P470" s="37">
        <f>IF(D470*E470*F470*G470*H470*I470*J470*K470*L470*M470*N470*O470&gt;0,SUM(D470:O470),0)</f>
        <v>1651430</v>
      </c>
      <c r="Q470" s="10">
        <f t="shared" si="367"/>
        <v>396958</v>
      </c>
      <c r="R470" s="10">
        <f t="shared" si="368"/>
        <v>762257</v>
      </c>
      <c r="S470" s="10">
        <f t="shared" si="369"/>
        <v>234705</v>
      </c>
      <c r="T470" s="10">
        <f t="shared" si="370"/>
        <v>257510</v>
      </c>
    </row>
    <row r="471" spans="2:20" ht="15" customHeight="1" x14ac:dyDescent="0.2">
      <c r="B471" s="132"/>
      <c r="C471" s="72" t="s">
        <v>34</v>
      </c>
      <c r="D471" s="11">
        <v>35106</v>
      </c>
      <c r="E471" s="11">
        <v>182492</v>
      </c>
      <c r="F471" s="11">
        <v>147589</v>
      </c>
      <c r="G471" s="11">
        <v>209384</v>
      </c>
      <c r="H471" s="11">
        <v>283782</v>
      </c>
      <c r="I471" s="11">
        <v>197403</v>
      </c>
      <c r="J471" s="11">
        <v>114638</v>
      </c>
      <c r="K471" s="11">
        <v>43990</v>
      </c>
      <c r="L471" s="11">
        <v>49972</v>
      </c>
      <c r="M471" s="11">
        <v>70944</v>
      </c>
      <c r="N471" s="11">
        <v>104802</v>
      </c>
      <c r="O471" s="11">
        <v>81560</v>
      </c>
      <c r="P471" s="37">
        <f>IF(D471*E471*F471*G471*H471*I471*J471*K471*L471*M471*N471*O471&gt;0,SUM(D471:O471),0)</f>
        <v>1521662</v>
      </c>
      <c r="Q471" s="10">
        <f t="shared" si="367"/>
        <v>365187</v>
      </c>
      <c r="R471" s="10">
        <f t="shared" si="368"/>
        <v>690569</v>
      </c>
      <c r="S471" s="10">
        <f t="shared" si="369"/>
        <v>208600</v>
      </c>
      <c r="T471" s="10">
        <f t="shared" si="370"/>
        <v>257306</v>
      </c>
    </row>
    <row r="472" spans="2:20" ht="15" customHeight="1" x14ac:dyDescent="0.2">
      <c r="B472" s="132"/>
      <c r="C472" s="56" t="s">
        <v>35</v>
      </c>
      <c r="D472" s="38">
        <v>29176</v>
      </c>
      <c r="E472" s="38">
        <v>159211</v>
      </c>
      <c r="F472" s="38">
        <v>136058</v>
      </c>
      <c r="G472" s="38">
        <v>203935</v>
      </c>
      <c r="H472" s="38">
        <v>275719</v>
      </c>
      <c r="I472" s="38">
        <v>166630</v>
      </c>
      <c r="J472" s="38">
        <v>106509</v>
      </c>
      <c r="K472" s="38">
        <v>30723</v>
      </c>
      <c r="L472" s="38">
        <v>51982</v>
      </c>
      <c r="M472" s="38">
        <v>79862</v>
      </c>
      <c r="N472" s="38">
        <v>104073</v>
      </c>
      <c r="O472" s="38">
        <v>87457</v>
      </c>
      <c r="P472" s="37">
        <f>IF(D472*E472*F472*G472*H472*I472*J472*K472*L472*M472*N472*O472&gt;0,SUM(D472:O472),0)</f>
        <v>1431335</v>
      </c>
      <c r="Q472" s="10">
        <f t="shared" si="367"/>
        <v>324445</v>
      </c>
      <c r="R472" s="10">
        <f t="shared" si="368"/>
        <v>646284</v>
      </c>
      <c r="S472" s="10">
        <f t="shared" si="369"/>
        <v>189214</v>
      </c>
      <c r="T472" s="10">
        <f t="shared" si="370"/>
        <v>271392</v>
      </c>
    </row>
    <row r="473" spans="2:20" ht="15" customHeight="1" x14ac:dyDescent="0.2">
      <c r="B473" s="132"/>
      <c r="C473" s="72" t="s">
        <v>36</v>
      </c>
      <c r="D473" s="38">
        <v>36806</v>
      </c>
      <c r="E473" s="38">
        <v>162334</v>
      </c>
      <c r="F473" s="38">
        <v>129966</v>
      </c>
      <c r="G473" s="38">
        <v>188677</v>
      </c>
      <c r="H473" s="38">
        <v>275306</v>
      </c>
      <c r="I473" s="38">
        <v>145991</v>
      </c>
      <c r="J473" s="38">
        <v>114564</v>
      </c>
      <c r="K473" s="38">
        <v>39589</v>
      </c>
      <c r="L473" s="38">
        <v>56949</v>
      </c>
      <c r="M473" s="38">
        <v>79726</v>
      </c>
      <c r="N473" s="38">
        <v>114416</v>
      </c>
      <c r="O473" s="38">
        <v>84921</v>
      </c>
      <c r="P473" s="37">
        <f t="shared" ref="P473:P474" si="371">IF(D473*E473*F473*G473*H473*I473*J473*K473*L473*M473*N473*O473&gt;0,SUM(D473:O473),0)</f>
        <v>1429245</v>
      </c>
      <c r="Q473" s="10">
        <f t="shared" si="367"/>
        <v>329106</v>
      </c>
      <c r="R473" s="10">
        <f t="shared" si="368"/>
        <v>609974</v>
      </c>
      <c r="S473" s="10">
        <f t="shared" si="369"/>
        <v>211102</v>
      </c>
      <c r="T473" s="10">
        <f t="shared" si="370"/>
        <v>279063</v>
      </c>
    </row>
    <row r="474" spans="2:20" ht="15" customHeight="1" x14ac:dyDescent="0.2">
      <c r="B474" s="132"/>
      <c r="C474" s="72" t="s">
        <v>37</v>
      </c>
      <c r="D474" s="38">
        <v>48883</v>
      </c>
      <c r="E474" s="38">
        <v>134859</v>
      </c>
      <c r="F474" s="38">
        <v>138882</v>
      </c>
      <c r="G474" s="38">
        <v>174952</v>
      </c>
      <c r="H474" s="38">
        <v>250111</v>
      </c>
      <c r="I474" s="38">
        <v>116162</v>
      </c>
      <c r="J474" s="38">
        <v>89970</v>
      </c>
      <c r="K474" s="38">
        <v>44422</v>
      </c>
      <c r="L474" s="38">
        <v>69815</v>
      </c>
      <c r="M474" s="38">
        <v>91803</v>
      </c>
      <c r="N474" s="38">
        <v>118638</v>
      </c>
      <c r="O474" s="38">
        <v>95280</v>
      </c>
      <c r="P474" s="37">
        <f t="shared" si="371"/>
        <v>1373777</v>
      </c>
      <c r="Q474" s="10">
        <f t="shared" si="367"/>
        <v>322624</v>
      </c>
      <c r="R474" s="10">
        <f t="shared" si="368"/>
        <v>541225</v>
      </c>
      <c r="S474" s="10">
        <f t="shared" si="369"/>
        <v>204207</v>
      </c>
      <c r="T474" s="10">
        <f t="shared" si="370"/>
        <v>305721</v>
      </c>
    </row>
    <row r="475" spans="2:20" ht="15" customHeight="1" x14ac:dyDescent="0.2">
      <c r="B475" s="132"/>
      <c r="C475" s="56" t="s">
        <v>38</v>
      </c>
      <c r="D475" s="38">
        <v>75087</v>
      </c>
      <c r="E475" s="38">
        <v>161661</v>
      </c>
      <c r="F475" s="38">
        <v>129714</v>
      </c>
      <c r="G475" s="38">
        <v>176144</v>
      </c>
      <c r="H475" s="38">
        <v>247963</v>
      </c>
      <c r="I475" s="38">
        <v>139872</v>
      </c>
      <c r="J475" s="38">
        <v>111212</v>
      </c>
      <c r="K475" s="38">
        <v>48968</v>
      </c>
      <c r="L475" s="38">
        <v>78296</v>
      </c>
      <c r="M475" s="38">
        <v>105688</v>
      </c>
      <c r="N475" s="38">
        <v>86734</v>
      </c>
      <c r="O475" s="38">
        <v>30089</v>
      </c>
      <c r="P475" s="37">
        <f t="shared" ref="P475" si="372">IF(D475*E475*F475*G475*H475*I475*J475*K475*L475*M475*N475*O475&gt;0,SUM(D475:O475),0)</f>
        <v>1391428</v>
      </c>
      <c r="Q475" s="10">
        <f t="shared" si="367"/>
        <v>366462</v>
      </c>
      <c r="R475" s="10">
        <f t="shared" si="368"/>
        <v>563979</v>
      </c>
      <c r="S475" s="10">
        <f t="shared" si="369"/>
        <v>238476</v>
      </c>
      <c r="T475" s="10">
        <f t="shared" si="370"/>
        <v>222511</v>
      </c>
    </row>
    <row r="476" spans="2:20" ht="15" customHeight="1" x14ac:dyDescent="0.2">
      <c r="B476" s="132"/>
      <c r="C476" s="56" t="s">
        <v>41</v>
      </c>
      <c r="D476" s="38">
        <v>4901</v>
      </c>
      <c r="E476" s="87">
        <v>0</v>
      </c>
      <c r="F476" s="38">
        <v>43953</v>
      </c>
      <c r="G476" s="38">
        <v>76085</v>
      </c>
      <c r="H476" s="38">
        <v>106449</v>
      </c>
      <c r="I476" s="38">
        <v>99175</v>
      </c>
      <c r="J476" s="38">
        <v>79281</v>
      </c>
      <c r="K476" s="38">
        <v>33153</v>
      </c>
      <c r="L476" s="38">
        <v>9319</v>
      </c>
      <c r="M476" s="38">
        <v>13466</v>
      </c>
      <c r="N476" s="38">
        <v>20882</v>
      </c>
      <c r="O476" s="38">
        <v>33309</v>
      </c>
      <c r="P476" s="37">
        <f>SUM(D476:O476)</f>
        <v>519973</v>
      </c>
      <c r="Q476" s="10">
        <f t="shared" si="367"/>
        <v>48854</v>
      </c>
      <c r="R476" s="10">
        <f t="shared" si="368"/>
        <v>281709</v>
      </c>
      <c r="S476" s="10">
        <f t="shared" si="369"/>
        <v>121753</v>
      </c>
      <c r="T476" s="10">
        <f t="shared" si="370"/>
        <v>67657</v>
      </c>
    </row>
    <row r="477" spans="2:20" ht="15" customHeight="1" x14ac:dyDescent="0.2">
      <c r="B477" s="132"/>
      <c r="C477" s="56" t="s">
        <v>42</v>
      </c>
      <c r="D477" s="38">
        <v>15092</v>
      </c>
      <c r="E477" s="11">
        <v>36556</v>
      </c>
      <c r="F477" s="38">
        <v>16262</v>
      </c>
      <c r="G477" s="38">
        <v>70543</v>
      </c>
      <c r="H477" s="38">
        <v>97403</v>
      </c>
      <c r="I477" s="87">
        <v>0</v>
      </c>
      <c r="J477" s="71">
        <v>70300</v>
      </c>
      <c r="K477" s="71">
        <v>33048</v>
      </c>
      <c r="L477" s="38">
        <v>28320</v>
      </c>
      <c r="M477" s="38">
        <v>30111</v>
      </c>
      <c r="N477" s="38">
        <v>26197</v>
      </c>
      <c r="O477" s="38">
        <v>39804</v>
      </c>
      <c r="P477" s="37">
        <f>SUM(D477:O477)</f>
        <v>463636</v>
      </c>
      <c r="Q477" s="10">
        <f t="shared" si="367"/>
        <v>67910</v>
      </c>
      <c r="R477" s="10">
        <f t="shared" si="368"/>
        <v>167946</v>
      </c>
      <c r="S477" s="10">
        <f t="shared" si="369"/>
        <v>131668</v>
      </c>
      <c r="T477" s="10">
        <f t="shared" si="370"/>
        <v>96112</v>
      </c>
    </row>
    <row r="478" spans="2:20" ht="15" customHeight="1" x14ac:dyDescent="0.2">
      <c r="B478" s="132"/>
      <c r="C478" s="56" t="s">
        <v>88</v>
      </c>
      <c r="D478" s="11">
        <v>35047</v>
      </c>
      <c r="E478" s="11">
        <v>122342</v>
      </c>
      <c r="F478" s="11">
        <v>98784</v>
      </c>
      <c r="G478" s="11">
        <v>136088</v>
      </c>
      <c r="H478" s="11">
        <v>201407</v>
      </c>
      <c r="I478" s="11">
        <v>125029</v>
      </c>
      <c r="J478" s="11">
        <v>100495</v>
      </c>
      <c r="K478" s="11">
        <v>47935</v>
      </c>
      <c r="L478" s="11">
        <v>62053</v>
      </c>
      <c r="M478" s="11">
        <v>61889</v>
      </c>
      <c r="N478" s="11">
        <v>75176</v>
      </c>
      <c r="O478" s="11">
        <v>97502</v>
      </c>
      <c r="P478" s="11">
        <f>SUM(D478:O478)</f>
        <v>1163747</v>
      </c>
      <c r="Q478" s="10">
        <f t="shared" si="367"/>
        <v>256173</v>
      </c>
      <c r="R478" s="10">
        <f t="shared" si="368"/>
        <v>462524</v>
      </c>
      <c r="S478" s="10">
        <f t="shared" si="369"/>
        <v>210483</v>
      </c>
      <c r="T478" s="10">
        <f t="shared" si="370"/>
        <v>234567</v>
      </c>
    </row>
    <row r="479" spans="2:20" ht="15" customHeight="1" x14ac:dyDescent="0.2">
      <c r="B479" s="132"/>
      <c r="C479" s="56" t="s">
        <v>92</v>
      </c>
      <c r="D479" s="11">
        <v>36023</v>
      </c>
      <c r="E479" s="11">
        <v>141956</v>
      </c>
      <c r="F479" s="11">
        <v>117317</v>
      </c>
      <c r="G479" s="11">
        <v>154259</v>
      </c>
      <c r="H479" s="11">
        <v>221405</v>
      </c>
      <c r="I479" s="11">
        <v>124197</v>
      </c>
      <c r="J479" s="11">
        <v>102076</v>
      </c>
      <c r="K479" s="11">
        <v>42904</v>
      </c>
      <c r="L479" s="11">
        <v>71711</v>
      </c>
      <c r="M479" s="11">
        <v>87344</v>
      </c>
      <c r="N479" s="11">
        <v>114954</v>
      </c>
      <c r="O479" s="11">
        <v>79397</v>
      </c>
      <c r="P479" s="11">
        <f t="shared" ref="P479" si="373">IF(D479*E479*F479*G479*H479*I479*J479*K479*L479*M479*N479*O479&gt;0,SUM(D479:O479),0)</f>
        <v>1293543</v>
      </c>
      <c r="Q479" s="10">
        <f t="shared" si="367"/>
        <v>295296</v>
      </c>
      <c r="R479" s="10">
        <f t="shared" si="368"/>
        <v>499861</v>
      </c>
      <c r="S479" s="10">
        <f t="shared" si="369"/>
        <v>216691</v>
      </c>
      <c r="T479" s="10">
        <f t="shared" si="370"/>
        <v>281695</v>
      </c>
    </row>
    <row r="480" spans="2:20" ht="15" customHeight="1" x14ac:dyDescent="0.2">
      <c r="B480" s="132"/>
      <c r="C480" s="56" t="s">
        <v>93</v>
      </c>
      <c r="D480" s="11">
        <v>42144</v>
      </c>
      <c r="E480" s="11">
        <v>119202</v>
      </c>
      <c r="F480" s="11">
        <v>113546</v>
      </c>
      <c r="G480" s="11">
        <v>147900</v>
      </c>
      <c r="H480" s="11">
        <v>218962</v>
      </c>
      <c r="I480" s="11">
        <v>128186</v>
      </c>
      <c r="J480" s="11">
        <v>117609</v>
      </c>
      <c r="K480" s="11">
        <v>37133</v>
      </c>
      <c r="L480" s="11">
        <v>99107</v>
      </c>
      <c r="M480" s="11">
        <v>142490</v>
      </c>
      <c r="N480" s="11">
        <v>137273</v>
      </c>
      <c r="O480" s="11">
        <v>92629</v>
      </c>
      <c r="P480" s="11">
        <f t="shared" ref="P480" si="374">IF(D480*E480*F480*G480*H480*I480*J480*K480*L480*M480*N480*O480&gt;0,SUM(D480:O480),0)</f>
        <v>1396181</v>
      </c>
      <c r="Q480" s="10">
        <f t="shared" si="367"/>
        <v>274892</v>
      </c>
      <c r="R480" s="10">
        <f t="shared" si="368"/>
        <v>495048</v>
      </c>
      <c r="S480" s="10">
        <f t="shared" si="369"/>
        <v>253849</v>
      </c>
      <c r="T480" s="10">
        <f t="shared" si="370"/>
        <v>372392</v>
      </c>
    </row>
    <row r="481" spans="2:20" ht="15" customHeight="1" x14ac:dyDescent="0.2">
      <c r="B481" s="132"/>
      <c r="C481" s="76" t="s">
        <v>97</v>
      </c>
      <c r="D481" s="11">
        <v>32063</v>
      </c>
      <c r="E481" s="11">
        <v>113894</v>
      </c>
      <c r="F481" s="11">
        <v>106452</v>
      </c>
      <c r="G481" s="11">
        <v>137568</v>
      </c>
      <c r="H481" s="11">
        <v>208771</v>
      </c>
      <c r="I481" s="11">
        <v>111361</v>
      </c>
      <c r="J481" s="11"/>
      <c r="K481" s="11"/>
      <c r="L481" s="11"/>
      <c r="M481" s="11"/>
      <c r="N481" s="11"/>
      <c r="O481" s="11"/>
      <c r="P481" s="11"/>
      <c r="Q481" s="10">
        <f t="shared" ref="Q481" si="375">SUM(D481:F481)</f>
        <v>252409</v>
      </c>
      <c r="R481" s="10">
        <f t="shared" ref="R481" si="376">SUM(G481:I481)</f>
        <v>457700</v>
      </c>
      <c r="S481" s="37">
        <f>IF(J481*K481*L481&gt;0,SUM(J481:L481),0)</f>
        <v>0</v>
      </c>
      <c r="T481" s="37">
        <f>IF(M481*N481*O481&gt;0,SUM(M481:O481),0)</f>
        <v>0</v>
      </c>
    </row>
    <row r="482" spans="2:20" ht="15" customHeight="1" x14ac:dyDescent="0.2">
      <c r="B482" s="132"/>
      <c r="C482" s="72" t="str">
        <f>C23</f>
        <v>R7/R6</v>
      </c>
      <c r="D482" s="12">
        <f>IF(D481&gt;0,D481/D480," ")</f>
        <v>0.76079631738800302</v>
      </c>
      <c r="E482" s="12">
        <f t="shared" ref="E482:T482" si="377">IF(E481&gt;0,E481/E480," ")</f>
        <v>0.95547054579621149</v>
      </c>
      <c r="F482" s="12">
        <f t="shared" si="377"/>
        <v>0.9375231183837387</v>
      </c>
      <c r="G482" s="12">
        <f t="shared" si="377"/>
        <v>0.93014198782961466</v>
      </c>
      <c r="H482" s="12">
        <f t="shared" si="377"/>
        <v>0.95345767758789202</v>
      </c>
      <c r="I482" s="12">
        <f t="shared" si="377"/>
        <v>0.868745416816189</v>
      </c>
      <c r="J482" s="12" t="str">
        <f t="shared" si="377"/>
        <v xml:space="preserve"> </v>
      </c>
      <c r="K482" s="12" t="str">
        <f t="shared" si="377"/>
        <v xml:space="preserve"> </v>
      </c>
      <c r="L482" s="12" t="str">
        <f t="shared" si="377"/>
        <v xml:space="preserve"> </v>
      </c>
      <c r="M482" s="12" t="str">
        <f t="shared" si="377"/>
        <v xml:space="preserve"> </v>
      </c>
      <c r="N482" s="12" t="str">
        <f t="shared" si="377"/>
        <v xml:space="preserve"> </v>
      </c>
      <c r="O482" s="12" t="str">
        <f t="shared" si="377"/>
        <v xml:space="preserve"> </v>
      </c>
      <c r="P482" s="12" t="str">
        <f t="shared" si="377"/>
        <v xml:space="preserve"> </v>
      </c>
      <c r="Q482" s="12">
        <f t="shared" si="377"/>
        <v>0.91821151579529414</v>
      </c>
      <c r="R482" s="12">
        <f t="shared" si="377"/>
        <v>0.92455681065270434</v>
      </c>
      <c r="S482" s="12" t="str">
        <f t="shared" si="377"/>
        <v xml:space="preserve"> </v>
      </c>
      <c r="T482" s="12" t="str">
        <f t="shared" si="377"/>
        <v xml:space="preserve"> </v>
      </c>
    </row>
    <row r="483" spans="2:20" ht="15" customHeight="1" x14ac:dyDescent="0.2">
      <c r="H483" s="21"/>
      <c r="I483" s="21"/>
      <c r="J483" s="21"/>
      <c r="N483" s="47"/>
      <c r="O483" s="49"/>
    </row>
    <row r="484" spans="2:20" ht="15" customHeight="1" x14ac:dyDescent="0.2">
      <c r="B484" s="132" t="s">
        <v>68</v>
      </c>
      <c r="C484" s="72" t="s">
        <v>0</v>
      </c>
      <c r="D484" s="14" t="s">
        <v>1</v>
      </c>
      <c r="E484" s="14" t="s">
        <v>2</v>
      </c>
      <c r="F484" s="14" t="s">
        <v>3</v>
      </c>
      <c r="G484" s="14" t="s">
        <v>4</v>
      </c>
      <c r="H484" s="14" t="s">
        <v>5</v>
      </c>
      <c r="I484" s="14" t="s">
        <v>6</v>
      </c>
      <c r="J484" s="14" t="s">
        <v>7</v>
      </c>
      <c r="K484" s="14" t="s">
        <v>8</v>
      </c>
      <c r="L484" s="14" t="s">
        <v>9</v>
      </c>
      <c r="M484" s="14" t="s">
        <v>10</v>
      </c>
      <c r="N484" s="14" t="s">
        <v>11</v>
      </c>
      <c r="O484" s="14" t="s">
        <v>12</v>
      </c>
      <c r="P484" s="72" t="s">
        <v>21</v>
      </c>
      <c r="Q484" s="72" t="s">
        <v>22</v>
      </c>
      <c r="R484" s="72" t="s">
        <v>23</v>
      </c>
      <c r="S484" s="72" t="s">
        <v>24</v>
      </c>
      <c r="T484" s="72" t="s">
        <v>25</v>
      </c>
    </row>
    <row r="485" spans="2:20" ht="15" customHeight="1" x14ac:dyDescent="0.2">
      <c r="B485" s="132"/>
      <c r="C485" s="19" t="s">
        <v>27</v>
      </c>
      <c r="D485" s="24">
        <v>30724</v>
      </c>
      <c r="E485" s="24">
        <v>63694</v>
      </c>
      <c r="F485" s="24">
        <v>72876</v>
      </c>
      <c r="G485" s="22">
        <v>80106</v>
      </c>
      <c r="H485" s="22">
        <v>84517</v>
      </c>
      <c r="I485" s="22">
        <v>81180</v>
      </c>
      <c r="J485" s="22">
        <v>80993</v>
      </c>
      <c r="K485" s="22">
        <v>59911</v>
      </c>
      <c r="L485" s="22">
        <v>33429</v>
      </c>
      <c r="M485" s="22">
        <v>52378</v>
      </c>
      <c r="N485" s="22">
        <v>68279</v>
      </c>
      <c r="O485" s="22">
        <v>69008</v>
      </c>
      <c r="P485" s="10">
        <f>SUM(D485:O485)</f>
        <v>777095</v>
      </c>
      <c r="Q485" s="10">
        <f>SUM(D485:F485)</f>
        <v>167294</v>
      </c>
      <c r="R485" s="10">
        <f>SUM(G485:I485)</f>
        <v>245803</v>
      </c>
      <c r="S485" s="10">
        <f>SUM(J485:L485)</f>
        <v>174333</v>
      </c>
      <c r="T485" s="10">
        <f>SUM(M485:O485)</f>
        <v>189665</v>
      </c>
    </row>
    <row r="486" spans="2:20" ht="15" customHeight="1" x14ac:dyDescent="0.2">
      <c r="B486" s="132"/>
      <c r="C486" s="72" t="s">
        <v>13</v>
      </c>
      <c r="D486" s="24">
        <v>26336</v>
      </c>
      <c r="E486" s="24">
        <v>55430</v>
      </c>
      <c r="F486" s="24">
        <v>65482</v>
      </c>
      <c r="G486" s="22">
        <v>73006</v>
      </c>
      <c r="H486" s="22">
        <v>75073</v>
      </c>
      <c r="I486" s="22">
        <v>75663</v>
      </c>
      <c r="J486" s="22">
        <v>68451</v>
      </c>
      <c r="K486" s="22">
        <v>49462</v>
      </c>
      <c r="L486" s="22">
        <v>33667</v>
      </c>
      <c r="M486" s="22">
        <v>47717</v>
      </c>
      <c r="N486" s="22">
        <v>71152</v>
      </c>
      <c r="O486" s="22">
        <v>62919</v>
      </c>
      <c r="P486" s="10">
        <f>SUM(D486:O486)</f>
        <v>704358</v>
      </c>
      <c r="Q486" s="10">
        <f t="shared" ref="Q486:Q501" si="378">SUM(D486:F486)</f>
        <v>147248</v>
      </c>
      <c r="R486" s="10">
        <f t="shared" ref="R486:R501" si="379">SUM(G486:I486)</f>
        <v>223742</v>
      </c>
      <c r="S486" s="10">
        <f t="shared" ref="S486:S501" si="380">SUM(J486:L486)</f>
        <v>151580</v>
      </c>
      <c r="T486" s="10">
        <f t="shared" ref="T486:T501" si="381">SUM(M486:O486)</f>
        <v>181788</v>
      </c>
    </row>
    <row r="487" spans="2:20" ht="15" customHeight="1" x14ac:dyDescent="0.2">
      <c r="B487" s="132"/>
      <c r="C487" s="72" t="s">
        <v>26</v>
      </c>
      <c r="D487" s="16">
        <v>23916</v>
      </c>
      <c r="E487" s="16">
        <v>53376</v>
      </c>
      <c r="F487" s="16">
        <v>62994</v>
      </c>
      <c r="G487" s="16">
        <v>73494</v>
      </c>
      <c r="H487" s="16">
        <v>71427</v>
      </c>
      <c r="I487" s="16">
        <v>69502</v>
      </c>
      <c r="J487" s="16">
        <v>68635</v>
      </c>
      <c r="K487" s="16">
        <v>46608</v>
      </c>
      <c r="L487" s="16">
        <v>30732</v>
      </c>
      <c r="M487" s="16">
        <v>42571</v>
      </c>
      <c r="N487" s="16">
        <v>67935</v>
      </c>
      <c r="O487" s="16">
        <v>50179</v>
      </c>
      <c r="P487" s="10">
        <f>SUM(D487:O487)</f>
        <v>661369</v>
      </c>
      <c r="Q487" s="10">
        <f t="shared" si="378"/>
        <v>140286</v>
      </c>
      <c r="R487" s="10">
        <f t="shared" si="379"/>
        <v>214423</v>
      </c>
      <c r="S487" s="10">
        <f t="shared" si="380"/>
        <v>145975</v>
      </c>
      <c r="T487" s="10">
        <f t="shared" si="381"/>
        <v>160685</v>
      </c>
    </row>
    <row r="488" spans="2:20" ht="15" customHeight="1" x14ac:dyDescent="0.2">
      <c r="B488" s="132"/>
      <c r="C488" s="72" t="s">
        <v>28</v>
      </c>
      <c r="D488" s="23">
        <v>19268</v>
      </c>
      <c r="E488" s="23">
        <v>38649</v>
      </c>
      <c r="F488" s="23">
        <v>49118</v>
      </c>
      <c r="G488" s="23">
        <v>53929</v>
      </c>
      <c r="H488" s="23">
        <v>62311</v>
      </c>
      <c r="I488" s="23">
        <v>60983</v>
      </c>
      <c r="J488" s="23">
        <v>62930</v>
      </c>
      <c r="K488" s="23">
        <v>34274</v>
      </c>
      <c r="L488" s="23">
        <v>28030</v>
      </c>
      <c r="M488" s="23">
        <v>47120</v>
      </c>
      <c r="N488" s="23">
        <v>61010</v>
      </c>
      <c r="O488" s="23">
        <v>49086</v>
      </c>
      <c r="P488" s="10">
        <f>SUM(D488:O488)</f>
        <v>566708</v>
      </c>
      <c r="Q488" s="10">
        <f t="shared" si="378"/>
        <v>107035</v>
      </c>
      <c r="R488" s="10">
        <f t="shared" si="379"/>
        <v>177223</v>
      </c>
      <c r="S488" s="10">
        <f t="shared" si="380"/>
        <v>125234</v>
      </c>
      <c r="T488" s="10">
        <f t="shared" si="381"/>
        <v>157216</v>
      </c>
    </row>
    <row r="489" spans="2:20" ht="15" customHeight="1" x14ac:dyDescent="0.2">
      <c r="B489" s="132"/>
      <c r="C489" s="72" t="s">
        <v>29</v>
      </c>
      <c r="D489" s="11">
        <v>23764</v>
      </c>
      <c r="E489" s="11">
        <v>45977</v>
      </c>
      <c r="F489" s="11">
        <v>51273</v>
      </c>
      <c r="G489" s="11">
        <v>63267</v>
      </c>
      <c r="H489" s="11">
        <v>61099</v>
      </c>
      <c r="I489" s="11">
        <v>57373</v>
      </c>
      <c r="J489" s="11">
        <v>65245</v>
      </c>
      <c r="K489" s="11">
        <v>36801</v>
      </c>
      <c r="L489" s="11">
        <v>29220</v>
      </c>
      <c r="M489" s="11">
        <v>44866</v>
      </c>
      <c r="N489" s="11">
        <v>63325</v>
      </c>
      <c r="O489" s="11">
        <v>57282</v>
      </c>
      <c r="P489" s="37">
        <f>IF(D489*E489*F489*G489*H489*I489*J489*K489*L489*M489*N489*O489&gt;0,SUM(D489:O489),0)</f>
        <v>599492</v>
      </c>
      <c r="Q489" s="10">
        <f t="shared" si="378"/>
        <v>121014</v>
      </c>
      <c r="R489" s="10">
        <f t="shared" si="379"/>
        <v>181739</v>
      </c>
      <c r="S489" s="10">
        <f t="shared" si="380"/>
        <v>131266</v>
      </c>
      <c r="T489" s="10">
        <f t="shared" si="381"/>
        <v>165473</v>
      </c>
    </row>
    <row r="490" spans="2:20" ht="15" customHeight="1" x14ac:dyDescent="0.2">
      <c r="B490" s="132"/>
      <c r="C490" s="72" t="s">
        <v>30</v>
      </c>
      <c r="D490" s="11">
        <v>24804</v>
      </c>
      <c r="E490" s="11">
        <v>52571</v>
      </c>
      <c r="F490" s="11">
        <v>60694</v>
      </c>
      <c r="G490" s="11">
        <v>69628</v>
      </c>
      <c r="H490" s="11">
        <v>66082</v>
      </c>
      <c r="I490" s="11">
        <v>59941</v>
      </c>
      <c r="J490" s="11">
        <v>68184</v>
      </c>
      <c r="K490" s="11">
        <v>42572</v>
      </c>
      <c r="L490" s="11">
        <v>37737</v>
      </c>
      <c r="M490" s="11">
        <v>47706</v>
      </c>
      <c r="N490" s="11">
        <v>60405</v>
      </c>
      <c r="O490" s="11">
        <v>58479</v>
      </c>
      <c r="P490" s="37">
        <f>IF(D490*E490*F490*G490*H490*I490*J490*K490*L490*M490*N490*O490&gt;0,SUM(D490:O490),0)</f>
        <v>648803</v>
      </c>
      <c r="Q490" s="10">
        <f t="shared" si="378"/>
        <v>138069</v>
      </c>
      <c r="R490" s="10">
        <f t="shared" si="379"/>
        <v>195651</v>
      </c>
      <c r="S490" s="10">
        <f t="shared" si="380"/>
        <v>148493</v>
      </c>
      <c r="T490" s="10">
        <f t="shared" si="381"/>
        <v>166590</v>
      </c>
    </row>
    <row r="491" spans="2:20" ht="15" customHeight="1" x14ac:dyDescent="0.2">
      <c r="B491" s="132"/>
      <c r="C491" s="72" t="s">
        <v>31</v>
      </c>
      <c r="D491" s="11">
        <v>24400</v>
      </c>
      <c r="E491" s="11">
        <v>50706</v>
      </c>
      <c r="F491" s="11">
        <v>56248</v>
      </c>
      <c r="G491" s="11">
        <v>72032</v>
      </c>
      <c r="H491" s="11">
        <v>64859</v>
      </c>
      <c r="I491" s="11">
        <v>58075</v>
      </c>
      <c r="J491" s="11">
        <v>64431</v>
      </c>
      <c r="K491" s="11">
        <v>46351</v>
      </c>
      <c r="L491" s="11">
        <v>36751</v>
      </c>
      <c r="M491" s="11">
        <v>47045</v>
      </c>
      <c r="N491" s="11">
        <v>66548</v>
      </c>
      <c r="O491" s="11">
        <v>56474</v>
      </c>
      <c r="P491" s="37">
        <f>IF(D491*E491*F491*G491*H491*I491*J491*K491*L491*M491*N491*O491&gt;0,SUM(D491:O491),0)</f>
        <v>643920</v>
      </c>
      <c r="Q491" s="10">
        <f t="shared" si="378"/>
        <v>131354</v>
      </c>
      <c r="R491" s="10">
        <f t="shared" si="379"/>
        <v>194966</v>
      </c>
      <c r="S491" s="10">
        <f t="shared" si="380"/>
        <v>147533</v>
      </c>
      <c r="T491" s="10">
        <f t="shared" si="381"/>
        <v>170067</v>
      </c>
    </row>
    <row r="492" spans="2:20" ht="15" customHeight="1" x14ac:dyDescent="0.2">
      <c r="B492" s="132"/>
      <c r="C492" s="72" t="s">
        <v>34</v>
      </c>
      <c r="D492" s="11">
        <v>28473</v>
      </c>
      <c r="E492" s="11">
        <v>54624</v>
      </c>
      <c r="F492" s="11">
        <v>53766</v>
      </c>
      <c r="G492" s="11">
        <v>69892</v>
      </c>
      <c r="H492" s="11">
        <v>65555</v>
      </c>
      <c r="I492" s="11">
        <v>60196</v>
      </c>
      <c r="J492" s="11">
        <v>64220</v>
      </c>
      <c r="K492" s="11">
        <v>46205</v>
      </c>
      <c r="L492" s="11">
        <v>42540</v>
      </c>
      <c r="M492" s="11">
        <v>50459</v>
      </c>
      <c r="N492" s="11">
        <v>62009</v>
      </c>
      <c r="O492" s="11">
        <v>49983</v>
      </c>
      <c r="P492" s="37">
        <f>IF(D492*E492*F492*G492*H492*I492*J492*K492*L492*M492*N492*O492&gt;0,SUM(D492:O492),0)</f>
        <v>647922</v>
      </c>
      <c r="Q492" s="10">
        <f t="shared" si="378"/>
        <v>136863</v>
      </c>
      <c r="R492" s="10">
        <f t="shared" si="379"/>
        <v>195643</v>
      </c>
      <c r="S492" s="10">
        <f t="shared" si="380"/>
        <v>152965</v>
      </c>
      <c r="T492" s="10">
        <f t="shared" si="381"/>
        <v>162451</v>
      </c>
    </row>
    <row r="493" spans="2:20" ht="15" customHeight="1" x14ac:dyDescent="0.2">
      <c r="B493" s="132"/>
      <c r="C493" s="56" t="s">
        <v>35</v>
      </c>
      <c r="D493" s="38">
        <v>30232</v>
      </c>
      <c r="E493" s="38">
        <v>51788</v>
      </c>
      <c r="F493" s="38">
        <v>47584</v>
      </c>
      <c r="G493" s="38">
        <v>64899</v>
      </c>
      <c r="H493" s="38">
        <v>58348</v>
      </c>
      <c r="I493" s="38">
        <v>51172</v>
      </c>
      <c r="J493" s="38">
        <v>56503</v>
      </c>
      <c r="K493" s="38">
        <v>41723</v>
      </c>
      <c r="L493" s="38">
        <v>34971</v>
      </c>
      <c r="M493" s="38">
        <v>47357</v>
      </c>
      <c r="N493" s="38">
        <v>59762</v>
      </c>
      <c r="O493" s="38">
        <v>49985</v>
      </c>
      <c r="P493" s="37">
        <f>IF(D493*E493*F493*G493*H493*I493*J493*K493*L493*M493*N493*O493&gt;0,SUM(D493:O493),0)</f>
        <v>594324</v>
      </c>
      <c r="Q493" s="10">
        <f t="shared" si="378"/>
        <v>129604</v>
      </c>
      <c r="R493" s="10">
        <f t="shared" si="379"/>
        <v>174419</v>
      </c>
      <c r="S493" s="10">
        <f t="shared" si="380"/>
        <v>133197</v>
      </c>
      <c r="T493" s="10">
        <f t="shared" si="381"/>
        <v>157104</v>
      </c>
    </row>
    <row r="494" spans="2:20" ht="15" customHeight="1" x14ac:dyDescent="0.2">
      <c r="B494" s="132"/>
      <c r="C494" s="72" t="s">
        <v>36</v>
      </c>
      <c r="D494" s="11">
        <v>29789</v>
      </c>
      <c r="E494" s="38">
        <v>51492</v>
      </c>
      <c r="F494" s="38">
        <v>44765</v>
      </c>
      <c r="G494" s="38">
        <v>63516</v>
      </c>
      <c r="H494" s="38">
        <v>58396</v>
      </c>
      <c r="I494" s="38">
        <v>51033</v>
      </c>
      <c r="J494" s="38">
        <v>58883</v>
      </c>
      <c r="K494" s="38">
        <v>38720</v>
      </c>
      <c r="L494" s="38">
        <v>33823</v>
      </c>
      <c r="M494" s="38">
        <v>45826</v>
      </c>
      <c r="N494" s="38">
        <v>58499</v>
      </c>
      <c r="O494" s="38">
        <v>50800</v>
      </c>
      <c r="P494" s="37">
        <f t="shared" ref="P494:P495" si="382">IF(D494*E494*F494*G494*H494*I494*J494*K494*L494*M494*N494*O494&gt;0,SUM(D494:O494),0)</f>
        <v>585542</v>
      </c>
      <c r="Q494" s="10">
        <f t="shared" si="378"/>
        <v>126046</v>
      </c>
      <c r="R494" s="10">
        <f t="shared" si="379"/>
        <v>172945</v>
      </c>
      <c r="S494" s="10">
        <f t="shared" si="380"/>
        <v>131426</v>
      </c>
      <c r="T494" s="10">
        <f t="shared" si="381"/>
        <v>155125</v>
      </c>
    </row>
    <row r="495" spans="2:20" ht="15" customHeight="1" x14ac:dyDescent="0.2">
      <c r="B495" s="132"/>
      <c r="C495" s="72" t="s">
        <v>37</v>
      </c>
      <c r="D495" s="11">
        <v>31630</v>
      </c>
      <c r="E495" s="38">
        <v>46852</v>
      </c>
      <c r="F495" s="38">
        <v>45060</v>
      </c>
      <c r="G495" s="38">
        <v>58579</v>
      </c>
      <c r="H495" s="38">
        <v>55624</v>
      </c>
      <c r="I495" s="38">
        <v>38761</v>
      </c>
      <c r="J495" s="38">
        <v>43765</v>
      </c>
      <c r="K495" s="38">
        <v>26885</v>
      </c>
      <c r="L495" s="38">
        <v>33090</v>
      </c>
      <c r="M495" s="38">
        <v>42811</v>
      </c>
      <c r="N495" s="38">
        <v>57968</v>
      </c>
      <c r="O495" s="70">
        <v>46716</v>
      </c>
      <c r="P495" s="37">
        <f t="shared" si="382"/>
        <v>527741</v>
      </c>
      <c r="Q495" s="10">
        <f t="shared" si="378"/>
        <v>123542</v>
      </c>
      <c r="R495" s="10">
        <f t="shared" si="379"/>
        <v>152964</v>
      </c>
      <c r="S495" s="10">
        <f t="shared" si="380"/>
        <v>103740</v>
      </c>
      <c r="T495" s="10">
        <f t="shared" si="381"/>
        <v>147495</v>
      </c>
    </row>
    <row r="496" spans="2:20" ht="15" customHeight="1" x14ac:dyDescent="0.2">
      <c r="B496" s="132"/>
      <c r="C496" s="56" t="s">
        <v>38</v>
      </c>
      <c r="D496" s="11">
        <v>29652</v>
      </c>
      <c r="E496" s="38">
        <v>48874</v>
      </c>
      <c r="F496" s="38">
        <v>41695</v>
      </c>
      <c r="G496" s="38">
        <v>56076</v>
      </c>
      <c r="H496" s="38">
        <v>49727</v>
      </c>
      <c r="I496" s="38">
        <v>44549</v>
      </c>
      <c r="J496" s="38">
        <v>46308</v>
      </c>
      <c r="K496" s="38">
        <v>28520</v>
      </c>
      <c r="L496" s="38">
        <v>29600</v>
      </c>
      <c r="M496" s="38">
        <v>40547</v>
      </c>
      <c r="N496" s="38">
        <v>43668</v>
      </c>
      <c r="O496" s="38">
        <v>6299</v>
      </c>
      <c r="P496" s="37">
        <f t="shared" ref="P496" si="383">IF(D496*E496*F496*G496*H496*I496*J496*K496*L496*M496*N496*O496&gt;0,SUM(D496:O496),0)</f>
        <v>465515</v>
      </c>
      <c r="Q496" s="10">
        <f t="shared" si="378"/>
        <v>120221</v>
      </c>
      <c r="R496" s="10">
        <f t="shared" si="379"/>
        <v>150352</v>
      </c>
      <c r="S496" s="10">
        <f t="shared" si="380"/>
        <v>104428</v>
      </c>
      <c r="T496" s="10">
        <f t="shared" si="381"/>
        <v>90514</v>
      </c>
    </row>
    <row r="497" spans="1:20" ht="15" customHeight="1" x14ac:dyDescent="0.2">
      <c r="B497" s="132"/>
      <c r="C497" s="56" t="s">
        <v>41</v>
      </c>
      <c r="D497" s="11">
        <v>2103</v>
      </c>
      <c r="E497" s="38">
        <v>853</v>
      </c>
      <c r="F497" s="38">
        <v>5102</v>
      </c>
      <c r="G497" s="38">
        <v>13757</v>
      </c>
      <c r="H497" s="38">
        <v>20283</v>
      </c>
      <c r="I497" s="38">
        <v>25895</v>
      </c>
      <c r="J497" s="38">
        <v>31576</v>
      </c>
      <c r="K497" s="38">
        <v>20851</v>
      </c>
      <c r="L497" s="38">
        <v>7393</v>
      </c>
      <c r="M497" s="38">
        <v>5334</v>
      </c>
      <c r="N497" s="38">
        <v>6919</v>
      </c>
      <c r="O497" s="38">
        <v>9259</v>
      </c>
      <c r="P497" s="37">
        <f t="shared" ref="P497:P500" si="384">IF(D497*E497*F497*G497*H497*I497*J497*K497*L497*M497*N497*O497&gt;0,SUM(D497:O497),0)</f>
        <v>149325</v>
      </c>
      <c r="Q497" s="10">
        <f t="shared" si="378"/>
        <v>8058</v>
      </c>
      <c r="R497" s="10">
        <f t="shared" si="379"/>
        <v>59935</v>
      </c>
      <c r="S497" s="10">
        <f t="shared" si="380"/>
        <v>59820</v>
      </c>
      <c r="T497" s="10">
        <f t="shared" si="381"/>
        <v>21512</v>
      </c>
    </row>
    <row r="498" spans="1:20" ht="15" customHeight="1" x14ac:dyDescent="0.2">
      <c r="B498" s="132"/>
      <c r="C498" s="56" t="s">
        <v>42</v>
      </c>
      <c r="D498" s="11">
        <v>6291</v>
      </c>
      <c r="E498" s="38">
        <v>6166</v>
      </c>
      <c r="F498" s="38">
        <v>2531</v>
      </c>
      <c r="G498" s="38">
        <v>9582</v>
      </c>
      <c r="H498" s="38">
        <v>12488</v>
      </c>
      <c r="I498" s="38">
        <v>9981</v>
      </c>
      <c r="J498" s="70">
        <v>16986</v>
      </c>
      <c r="K498" s="65">
        <v>15932</v>
      </c>
      <c r="L498" s="38">
        <v>16869</v>
      </c>
      <c r="M498" s="38">
        <v>14252</v>
      </c>
      <c r="N498" s="38">
        <v>10921</v>
      </c>
      <c r="O498" s="38">
        <v>11049</v>
      </c>
      <c r="P498" s="37">
        <f t="shared" si="384"/>
        <v>133048</v>
      </c>
      <c r="Q498" s="10">
        <f t="shared" si="378"/>
        <v>14988</v>
      </c>
      <c r="R498" s="10">
        <f t="shared" si="379"/>
        <v>32051</v>
      </c>
      <c r="S498" s="10">
        <f t="shared" si="380"/>
        <v>49787</v>
      </c>
      <c r="T498" s="10">
        <f t="shared" si="381"/>
        <v>36222</v>
      </c>
    </row>
    <row r="499" spans="1:20" ht="15" customHeight="1" x14ac:dyDescent="0.2">
      <c r="B499" s="132"/>
      <c r="C499" s="56" t="s">
        <v>88</v>
      </c>
      <c r="D499" s="11">
        <v>11684</v>
      </c>
      <c r="E499" s="11">
        <v>20442</v>
      </c>
      <c r="F499" s="11">
        <v>19679</v>
      </c>
      <c r="G499" s="11">
        <v>27175</v>
      </c>
      <c r="H499" s="11">
        <v>27635</v>
      </c>
      <c r="I499" s="11">
        <v>27706</v>
      </c>
      <c r="J499" s="11">
        <v>24672</v>
      </c>
      <c r="K499" s="11">
        <v>16269</v>
      </c>
      <c r="L499" s="11">
        <v>24125</v>
      </c>
      <c r="M499" s="11">
        <v>24857</v>
      </c>
      <c r="N499" s="11">
        <v>35563</v>
      </c>
      <c r="O499" s="11">
        <v>27183</v>
      </c>
      <c r="P499" s="37">
        <f t="shared" si="384"/>
        <v>286990</v>
      </c>
      <c r="Q499" s="10">
        <f t="shared" si="378"/>
        <v>51805</v>
      </c>
      <c r="R499" s="10">
        <f t="shared" si="379"/>
        <v>82516</v>
      </c>
      <c r="S499" s="10">
        <f t="shared" si="380"/>
        <v>65066</v>
      </c>
      <c r="T499" s="10">
        <f t="shared" si="381"/>
        <v>87603</v>
      </c>
    </row>
    <row r="500" spans="1:20" ht="15" customHeight="1" x14ac:dyDescent="0.2">
      <c r="B500" s="132"/>
      <c r="C500" s="56" t="s">
        <v>92</v>
      </c>
      <c r="D500" s="11">
        <v>10550</v>
      </c>
      <c r="E500" s="11">
        <v>25430</v>
      </c>
      <c r="F500" s="11">
        <v>30211</v>
      </c>
      <c r="G500" s="11">
        <v>43714</v>
      </c>
      <c r="H500" s="11">
        <v>39063</v>
      </c>
      <c r="I500" s="11">
        <v>30276</v>
      </c>
      <c r="J500" s="11">
        <v>35499</v>
      </c>
      <c r="K500" s="11">
        <v>21340</v>
      </c>
      <c r="L500" s="11">
        <v>23705</v>
      </c>
      <c r="M500" s="11">
        <v>35691</v>
      </c>
      <c r="N500" s="11">
        <v>48231</v>
      </c>
      <c r="O500" s="11">
        <v>31198</v>
      </c>
      <c r="P500" s="37">
        <f t="shared" si="384"/>
        <v>374908</v>
      </c>
      <c r="Q500" s="10">
        <f t="shared" si="378"/>
        <v>66191</v>
      </c>
      <c r="R500" s="10">
        <f t="shared" si="379"/>
        <v>113053</v>
      </c>
      <c r="S500" s="10">
        <f t="shared" si="380"/>
        <v>80544</v>
      </c>
      <c r="T500" s="10">
        <f t="shared" si="381"/>
        <v>115120</v>
      </c>
    </row>
    <row r="501" spans="1:20" ht="15" customHeight="1" x14ac:dyDescent="0.2">
      <c r="B501" s="132"/>
      <c r="C501" s="56" t="s">
        <v>93</v>
      </c>
      <c r="D501" s="11">
        <v>14858</v>
      </c>
      <c r="E501" s="11">
        <v>29063</v>
      </c>
      <c r="F501" s="11">
        <v>33342</v>
      </c>
      <c r="G501" s="11">
        <v>48225</v>
      </c>
      <c r="H501" s="11">
        <v>45977</v>
      </c>
      <c r="I501" s="11">
        <v>37539</v>
      </c>
      <c r="J501" s="11">
        <v>41307</v>
      </c>
      <c r="K501" s="11">
        <v>21622</v>
      </c>
      <c r="L501" s="11">
        <v>26763</v>
      </c>
      <c r="M501" s="11">
        <v>40163</v>
      </c>
      <c r="N501" s="11">
        <v>49342</v>
      </c>
      <c r="O501" s="11">
        <v>31296</v>
      </c>
      <c r="P501" s="37">
        <f t="shared" ref="P501" si="385">IF(D501*E501*F501*G501*H501*I501*J501*K501*L501*M501*N501*O501&gt;0,SUM(D501:O501),0)</f>
        <v>419497</v>
      </c>
      <c r="Q501" s="10">
        <f t="shared" si="378"/>
        <v>77263</v>
      </c>
      <c r="R501" s="10">
        <f t="shared" si="379"/>
        <v>131741</v>
      </c>
      <c r="S501" s="10">
        <f t="shared" si="380"/>
        <v>89692</v>
      </c>
      <c r="T501" s="10">
        <f t="shared" si="381"/>
        <v>120801</v>
      </c>
    </row>
    <row r="502" spans="1:20" ht="15" customHeight="1" x14ac:dyDescent="0.2">
      <c r="B502" s="132"/>
      <c r="C502" s="76" t="s">
        <v>97</v>
      </c>
      <c r="D502" s="11">
        <v>12811</v>
      </c>
      <c r="E502" s="11">
        <v>25689</v>
      </c>
      <c r="F502" s="11">
        <v>32785</v>
      </c>
      <c r="G502" s="11">
        <v>40288</v>
      </c>
      <c r="H502" s="11">
        <v>41343</v>
      </c>
      <c r="I502" s="11">
        <v>33916</v>
      </c>
      <c r="J502" s="11"/>
      <c r="K502" s="11"/>
      <c r="L502" s="11"/>
      <c r="M502" s="11"/>
      <c r="N502" s="11"/>
      <c r="O502" s="11"/>
      <c r="P502" s="37"/>
      <c r="Q502" s="10">
        <f t="shared" ref="Q502" si="386">SUM(D502:F502)</f>
        <v>71285</v>
      </c>
      <c r="R502" s="10">
        <f t="shared" ref="R502" si="387">SUM(G502:I502)</f>
        <v>115547</v>
      </c>
      <c r="S502" s="37">
        <f>IF(J502*K502*L502&gt;0,SUM(J502:L502),0)</f>
        <v>0</v>
      </c>
      <c r="T502" s="37">
        <f>IF(M502*N502*O502&gt;0,SUM(M502:O502),0)</f>
        <v>0</v>
      </c>
    </row>
    <row r="503" spans="1:20" ht="15" customHeight="1" x14ac:dyDescent="0.2">
      <c r="B503" s="132"/>
      <c r="C503" s="72" t="str">
        <f>C23</f>
        <v>R7/R6</v>
      </c>
      <c r="D503" s="12">
        <f>IF(D502&gt;0,D502/D501," ")</f>
        <v>0.86222910216718263</v>
      </c>
      <c r="E503" s="12">
        <f t="shared" ref="E503:T503" si="388">IF(E502&gt;0,E502/E501," ")</f>
        <v>0.88390737363658256</v>
      </c>
      <c r="F503" s="12">
        <f t="shared" si="388"/>
        <v>0.98329434347069766</v>
      </c>
      <c r="G503" s="12">
        <f t="shared" si="388"/>
        <v>0.83541731467081393</v>
      </c>
      <c r="H503" s="12">
        <f t="shared" si="388"/>
        <v>0.89921047480261873</v>
      </c>
      <c r="I503" s="12">
        <f t="shared" si="388"/>
        <v>0.90348704014491599</v>
      </c>
      <c r="J503" s="12" t="str">
        <f t="shared" si="388"/>
        <v xml:space="preserve"> </v>
      </c>
      <c r="K503" s="12" t="str">
        <f t="shared" si="388"/>
        <v xml:space="preserve"> </v>
      </c>
      <c r="L503" s="12" t="str">
        <f t="shared" si="388"/>
        <v xml:space="preserve"> </v>
      </c>
      <c r="M503" s="12" t="str">
        <f t="shared" si="388"/>
        <v xml:space="preserve"> </v>
      </c>
      <c r="N503" s="12" t="str">
        <f t="shared" si="388"/>
        <v xml:space="preserve"> </v>
      </c>
      <c r="O503" s="12" t="str">
        <f t="shared" si="388"/>
        <v xml:space="preserve"> </v>
      </c>
      <c r="P503" s="12" t="str">
        <f t="shared" si="388"/>
        <v xml:space="preserve"> </v>
      </c>
      <c r="Q503" s="12">
        <f t="shared" si="388"/>
        <v>0.92262790727773969</v>
      </c>
      <c r="R503" s="12">
        <f t="shared" si="388"/>
        <v>0.87707699197668154</v>
      </c>
      <c r="S503" s="12" t="str">
        <f t="shared" si="388"/>
        <v xml:space="preserve"> </v>
      </c>
      <c r="T503" s="12" t="str">
        <f t="shared" si="388"/>
        <v xml:space="preserve"> </v>
      </c>
    </row>
    <row r="504" spans="1:20" ht="15" customHeight="1" x14ac:dyDescent="0.2">
      <c r="B504" s="57"/>
      <c r="C504" s="5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spans="1:20" ht="15" customHeight="1" x14ac:dyDescent="0.2">
      <c r="B505" s="132" t="s">
        <v>94</v>
      </c>
      <c r="C505" s="72" t="s">
        <v>0</v>
      </c>
      <c r="D505" s="14" t="s">
        <v>1</v>
      </c>
      <c r="E505" s="14" t="s">
        <v>2</v>
      </c>
      <c r="F505" s="14" t="s">
        <v>3</v>
      </c>
      <c r="G505" s="14" t="s">
        <v>4</v>
      </c>
      <c r="H505" s="14" t="s">
        <v>5</v>
      </c>
      <c r="I505" s="14" t="s">
        <v>6</v>
      </c>
      <c r="J505" s="14" t="s">
        <v>7</v>
      </c>
      <c r="K505" s="14" t="s">
        <v>8</v>
      </c>
      <c r="L505" s="14" t="s">
        <v>9</v>
      </c>
      <c r="M505" s="14" t="s">
        <v>10</v>
      </c>
      <c r="N505" s="14" t="s">
        <v>11</v>
      </c>
      <c r="O505" s="14" t="s">
        <v>12</v>
      </c>
      <c r="P505" s="72" t="s">
        <v>21</v>
      </c>
      <c r="Q505" s="72" t="s">
        <v>22</v>
      </c>
      <c r="R505" s="72" t="s">
        <v>23</v>
      </c>
      <c r="S505" s="72" t="s">
        <v>24</v>
      </c>
      <c r="T505" s="72" t="s">
        <v>25</v>
      </c>
    </row>
    <row r="506" spans="1:20" ht="15" customHeight="1" x14ac:dyDescent="0.2">
      <c r="B506" s="132"/>
      <c r="C506" s="19" t="s">
        <v>27</v>
      </c>
      <c r="D506" s="24">
        <v>6581</v>
      </c>
      <c r="E506" s="24">
        <v>31031</v>
      </c>
      <c r="F506" s="24">
        <v>21535</v>
      </c>
      <c r="G506" s="24">
        <v>43575</v>
      </c>
      <c r="H506" s="24">
        <v>55035</v>
      </c>
      <c r="I506" s="24">
        <v>28880</v>
      </c>
      <c r="J506" s="24">
        <v>23867</v>
      </c>
      <c r="K506" s="24">
        <v>5496</v>
      </c>
      <c r="L506" s="24">
        <v>2830</v>
      </c>
      <c r="M506" s="24">
        <v>3126</v>
      </c>
      <c r="N506" s="24">
        <v>3672</v>
      </c>
      <c r="O506" s="24">
        <v>5380</v>
      </c>
      <c r="P506" s="10">
        <f>SUM(D506:O506)</f>
        <v>231008</v>
      </c>
      <c r="Q506" s="10">
        <f>SUM(D506:F506)</f>
        <v>59147</v>
      </c>
      <c r="R506" s="10">
        <f>SUM(G506:I506)</f>
        <v>127490</v>
      </c>
      <c r="S506" s="10">
        <f>SUM(J506:L506)</f>
        <v>32193</v>
      </c>
      <c r="T506" s="10">
        <f>SUM(M506:O506)</f>
        <v>12178</v>
      </c>
    </row>
    <row r="507" spans="1:20" ht="15" customHeight="1" x14ac:dyDescent="0.2">
      <c r="B507" s="132"/>
      <c r="C507" s="72" t="s">
        <v>13</v>
      </c>
      <c r="D507" s="24">
        <v>6452</v>
      </c>
      <c r="E507" s="24">
        <v>32026</v>
      </c>
      <c r="F507" s="24">
        <v>26049</v>
      </c>
      <c r="G507" s="24">
        <v>48691</v>
      </c>
      <c r="H507" s="24">
        <v>53033</v>
      </c>
      <c r="I507" s="24">
        <v>32847</v>
      </c>
      <c r="J507" s="24">
        <v>25448</v>
      </c>
      <c r="K507" s="24">
        <v>5681</v>
      </c>
      <c r="L507" s="24">
        <v>3162</v>
      </c>
      <c r="M507" s="24">
        <v>3460</v>
      </c>
      <c r="N507" s="24">
        <v>3892</v>
      </c>
      <c r="O507" s="24">
        <v>5060</v>
      </c>
      <c r="P507" s="10">
        <f>SUM(D507:O507)</f>
        <v>245801</v>
      </c>
      <c r="Q507" s="10">
        <f t="shared" ref="Q507:Q521" si="389">SUM(D507:F507)</f>
        <v>64527</v>
      </c>
      <c r="R507" s="10">
        <f t="shared" ref="R507:R521" si="390">SUM(G507:I507)</f>
        <v>134571</v>
      </c>
      <c r="S507" s="10">
        <f t="shared" ref="S507:S521" si="391">SUM(J507:L507)</f>
        <v>34291</v>
      </c>
      <c r="T507" s="10">
        <f t="shared" ref="T507:T521" si="392">SUM(M507:O507)</f>
        <v>12412</v>
      </c>
    </row>
    <row r="508" spans="1:20" ht="15" customHeight="1" x14ac:dyDescent="0.2">
      <c r="B508" s="132"/>
      <c r="C508" s="72" t="s">
        <v>26</v>
      </c>
      <c r="D508" s="24">
        <v>4921</v>
      </c>
      <c r="E508" s="24">
        <v>29773</v>
      </c>
      <c r="F508" s="24">
        <v>21978</v>
      </c>
      <c r="G508" s="24">
        <v>44779</v>
      </c>
      <c r="H508" s="24">
        <v>50195</v>
      </c>
      <c r="I508" s="24">
        <v>30069</v>
      </c>
      <c r="J508" s="24">
        <v>23303</v>
      </c>
      <c r="K508" s="24">
        <v>5853</v>
      </c>
      <c r="L508" s="24">
        <v>3179</v>
      </c>
      <c r="M508" s="24">
        <v>2876</v>
      </c>
      <c r="N508" s="24">
        <v>8887</v>
      </c>
      <c r="O508" s="24">
        <v>9834</v>
      </c>
      <c r="P508" s="10">
        <f>SUM(D508:O508)</f>
        <v>235647</v>
      </c>
      <c r="Q508" s="10">
        <f t="shared" si="389"/>
        <v>56672</v>
      </c>
      <c r="R508" s="10">
        <f t="shared" si="390"/>
        <v>125043</v>
      </c>
      <c r="S508" s="10">
        <f t="shared" si="391"/>
        <v>32335</v>
      </c>
      <c r="T508" s="10">
        <f t="shared" si="392"/>
        <v>21597</v>
      </c>
    </row>
    <row r="509" spans="1:20" ht="15" customHeight="1" x14ac:dyDescent="0.2">
      <c r="B509" s="132"/>
      <c r="C509" s="72" t="s">
        <v>28</v>
      </c>
      <c r="D509" s="24">
        <v>12643</v>
      </c>
      <c r="E509" s="24">
        <v>24513</v>
      </c>
      <c r="F509" s="24">
        <v>26677</v>
      </c>
      <c r="G509" s="24">
        <v>50386</v>
      </c>
      <c r="H509" s="24">
        <v>56486</v>
      </c>
      <c r="I509" s="24">
        <v>34604</v>
      </c>
      <c r="J509" s="24">
        <v>25525</v>
      </c>
      <c r="K509" s="24">
        <v>11924</v>
      </c>
      <c r="L509" s="24">
        <v>7625</v>
      </c>
      <c r="M509" s="24">
        <v>8237</v>
      </c>
      <c r="N509" s="24">
        <v>7456</v>
      </c>
      <c r="O509" s="24">
        <v>8631</v>
      </c>
      <c r="P509" s="10">
        <f>SUM(D509:O509)</f>
        <v>274707</v>
      </c>
      <c r="Q509" s="10">
        <f t="shared" si="389"/>
        <v>63833</v>
      </c>
      <c r="R509" s="10">
        <f t="shared" si="390"/>
        <v>141476</v>
      </c>
      <c r="S509" s="10">
        <f t="shared" si="391"/>
        <v>45074</v>
      </c>
      <c r="T509" s="10">
        <f t="shared" si="392"/>
        <v>24324</v>
      </c>
    </row>
    <row r="510" spans="1:20" ht="15" customHeight="1" x14ac:dyDescent="0.2">
      <c r="B510" s="132"/>
      <c r="C510" s="72" t="s">
        <v>29</v>
      </c>
      <c r="D510" s="24">
        <v>13250</v>
      </c>
      <c r="E510" s="24">
        <v>23820</v>
      </c>
      <c r="F510" s="24">
        <v>31066</v>
      </c>
      <c r="G510" s="24">
        <v>53881</v>
      </c>
      <c r="H510" s="24">
        <v>55396</v>
      </c>
      <c r="I510" s="24">
        <v>35582</v>
      </c>
      <c r="J510" s="24">
        <v>24616</v>
      </c>
      <c r="K510" s="24">
        <v>10615</v>
      </c>
      <c r="L510" s="24">
        <v>6702</v>
      </c>
      <c r="M510" s="24">
        <v>7436</v>
      </c>
      <c r="N510" s="24">
        <v>8040</v>
      </c>
      <c r="O510" s="24">
        <v>9130</v>
      </c>
      <c r="P510" s="37">
        <f>IF(D510*E510*F510*G510*H510*I510*J510*K510*L510*M510*N510*O510&gt;0,SUM(D510:O510),0)</f>
        <v>279534</v>
      </c>
      <c r="Q510" s="10">
        <f t="shared" si="389"/>
        <v>68136</v>
      </c>
      <c r="R510" s="10">
        <f t="shared" si="390"/>
        <v>144859</v>
      </c>
      <c r="S510" s="10">
        <f t="shared" si="391"/>
        <v>41933</v>
      </c>
      <c r="T510" s="10">
        <f t="shared" si="392"/>
        <v>24606</v>
      </c>
    </row>
    <row r="511" spans="1:20" ht="15" customHeight="1" x14ac:dyDescent="0.25">
      <c r="A511" s="60"/>
      <c r="B511" s="132"/>
      <c r="C511" s="72" t="s">
        <v>30</v>
      </c>
      <c r="D511" s="24">
        <v>11357</v>
      </c>
      <c r="E511" s="24">
        <v>22678</v>
      </c>
      <c r="F511" s="24">
        <v>30947</v>
      </c>
      <c r="G511" s="24">
        <v>53137</v>
      </c>
      <c r="H511" s="24">
        <v>54155</v>
      </c>
      <c r="I511" s="24">
        <v>35615</v>
      </c>
      <c r="J511" s="24">
        <v>26873</v>
      </c>
      <c r="K511" s="24">
        <v>12283</v>
      </c>
      <c r="L511" s="24">
        <v>6682</v>
      </c>
      <c r="M511" s="24">
        <v>7072</v>
      </c>
      <c r="N511" s="24">
        <v>7082</v>
      </c>
      <c r="O511" s="24">
        <v>8333</v>
      </c>
      <c r="P511" s="37">
        <f>IF(D511*E511*F511*G511*H511*I511*J511*K511*L511*M511*N511*O511&gt;0,SUM(D511:O511),0)</f>
        <v>276214</v>
      </c>
      <c r="Q511" s="10">
        <f t="shared" si="389"/>
        <v>64982</v>
      </c>
      <c r="R511" s="10">
        <f t="shared" si="390"/>
        <v>142907</v>
      </c>
      <c r="S511" s="10">
        <f t="shared" si="391"/>
        <v>45838</v>
      </c>
      <c r="T511" s="10">
        <f t="shared" si="392"/>
        <v>22487</v>
      </c>
    </row>
    <row r="512" spans="1:20" ht="15" customHeight="1" x14ac:dyDescent="0.2">
      <c r="B512" s="132"/>
      <c r="C512" s="72" t="s">
        <v>31</v>
      </c>
      <c r="D512" s="24">
        <v>11060</v>
      </c>
      <c r="E512" s="24">
        <v>23697</v>
      </c>
      <c r="F512" s="24">
        <v>26628</v>
      </c>
      <c r="G512" s="24">
        <v>47681</v>
      </c>
      <c r="H512" s="24">
        <v>48890</v>
      </c>
      <c r="I512" s="24">
        <v>30877</v>
      </c>
      <c r="J512" s="24">
        <v>22227</v>
      </c>
      <c r="K512" s="24">
        <v>11852</v>
      </c>
      <c r="L512" s="24">
        <v>6628</v>
      </c>
      <c r="M512" s="24">
        <v>7145</v>
      </c>
      <c r="N512" s="24">
        <v>8210</v>
      </c>
      <c r="O512" s="24">
        <v>10506</v>
      </c>
      <c r="P512" s="37">
        <f>IF(D512*E512*F512*G512*H512*I512*J512*K512*L512*M512*N512*O512&gt;0,SUM(D512:O512),0)</f>
        <v>255401</v>
      </c>
      <c r="Q512" s="10">
        <f t="shared" si="389"/>
        <v>61385</v>
      </c>
      <c r="R512" s="10">
        <f t="shared" si="390"/>
        <v>127448</v>
      </c>
      <c r="S512" s="10">
        <f t="shared" si="391"/>
        <v>40707</v>
      </c>
      <c r="T512" s="10">
        <f t="shared" si="392"/>
        <v>25861</v>
      </c>
    </row>
    <row r="513" spans="2:20" ht="15" customHeight="1" x14ac:dyDescent="0.2">
      <c r="B513" s="132"/>
      <c r="C513" s="72" t="s">
        <v>34</v>
      </c>
      <c r="D513" s="24">
        <v>9759</v>
      </c>
      <c r="E513" s="24">
        <v>27629</v>
      </c>
      <c r="F513" s="24">
        <v>31648</v>
      </c>
      <c r="G513" s="24">
        <v>50653</v>
      </c>
      <c r="H513" s="24">
        <v>50881</v>
      </c>
      <c r="I513" s="24">
        <v>37052</v>
      </c>
      <c r="J513" s="24">
        <v>21779</v>
      </c>
      <c r="K513" s="24">
        <v>10919</v>
      </c>
      <c r="L513" s="24">
        <v>6681</v>
      </c>
      <c r="M513" s="24">
        <v>7130</v>
      </c>
      <c r="N513" s="24">
        <v>7827</v>
      </c>
      <c r="O513" s="24">
        <v>10033</v>
      </c>
      <c r="P513" s="37">
        <f>IF(D513*E513*F513*G513*H513*I513*J513*K513*L513*M513*N513*O513&gt;0,SUM(D513:O513),0)</f>
        <v>271991</v>
      </c>
      <c r="Q513" s="10">
        <f t="shared" si="389"/>
        <v>69036</v>
      </c>
      <c r="R513" s="10">
        <f t="shared" si="390"/>
        <v>138586</v>
      </c>
      <c r="S513" s="10">
        <f t="shared" si="391"/>
        <v>39379</v>
      </c>
      <c r="T513" s="10">
        <f t="shared" si="392"/>
        <v>24990</v>
      </c>
    </row>
    <row r="514" spans="2:20" ht="15" customHeight="1" x14ac:dyDescent="0.2">
      <c r="B514" s="132"/>
      <c r="C514" s="56" t="s">
        <v>35</v>
      </c>
      <c r="D514" s="24">
        <v>11562</v>
      </c>
      <c r="E514" s="24">
        <v>27155</v>
      </c>
      <c r="F514" s="24">
        <v>30197</v>
      </c>
      <c r="G514" s="24">
        <v>53120</v>
      </c>
      <c r="H514" s="24">
        <v>45927</v>
      </c>
      <c r="I514" s="24">
        <v>13304</v>
      </c>
      <c r="J514" s="24">
        <v>19890</v>
      </c>
      <c r="K514" s="24">
        <v>9361</v>
      </c>
      <c r="L514" s="24">
        <v>7647</v>
      </c>
      <c r="M514" s="24">
        <v>7870</v>
      </c>
      <c r="N514" s="24">
        <v>8689</v>
      </c>
      <c r="O514" s="24">
        <v>11352</v>
      </c>
      <c r="P514" s="37">
        <f>IF(D514*E514*F514*G514*H514*I514*J514*K514*L514*M514*N514*O514&gt;0,SUM(D514:O514),0)</f>
        <v>246074</v>
      </c>
      <c r="Q514" s="10">
        <f t="shared" si="389"/>
        <v>68914</v>
      </c>
      <c r="R514" s="10">
        <f t="shared" si="390"/>
        <v>112351</v>
      </c>
      <c r="S514" s="10">
        <f t="shared" si="391"/>
        <v>36898</v>
      </c>
      <c r="T514" s="10">
        <f t="shared" si="392"/>
        <v>27911</v>
      </c>
    </row>
    <row r="515" spans="2:20" ht="15" customHeight="1" x14ac:dyDescent="0.2">
      <c r="B515" s="132"/>
      <c r="C515" s="72" t="s">
        <v>36</v>
      </c>
      <c r="D515" s="24">
        <v>11363</v>
      </c>
      <c r="E515" s="24">
        <v>28626</v>
      </c>
      <c r="F515" s="24">
        <v>30258</v>
      </c>
      <c r="G515" s="24">
        <v>53248</v>
      </c>
      <c r="H515" s="24">
        <v>51041</v>
      </c>
      <c r="I515" s="24">
        <v>34118</v>
      </c>
      <c r="J515" s="24">
        <v>22926</v>
      </c>
      <c r="K515" s="24">
        <v>9298</v>
      </c>
      <c r="L515" s="24">
        <v>7841</v>
      </c>
      <c r="M515" s="24">
        <v>7342</v>
      </c>
      <c r="N515" s="24">
        <v>8368</v>
      </c>
      <c r="O515" s="24">
        <v>9889</v>
      </c>
      <c r="P515" s="37">
        <f t="shared" ref="P515:P516" si="393">IF(D515*E515*F515*G515*H515*I515*J515*K515*L515*M515*N515*O515&gt;0,SUM(D515:O515),0)</f>
        <v>274318</v>
      </c>
      <c r="Q515" s="10">
        <f t="shared" si="389"/>
        <v>70247</v>
      </c>
      <c r="R515" s="10">
        <f t="shared" si="390"/>
        <v>138407</v>
      </c>
      <c r="S515" s="10">
        <f t="shared" si="391"/>
        <v>40065</v>
      </c>
      <c r="T515" s="10">
        <f t="shared" si="392"/>
        <v>25599</v>
      </c>
    </row>
    <row r="516" spans="2:20" ht="15" customHeight="1" x14ac:dyDescent="0.2">
      <c r="B516" s="132"/>
      <c r="C516" s="72" t="s">
        <v>37</v>
      </c>
      <c r="D516" s="24">
        <v>13192</v>
      </c>
      <c r="E516" s="24">
        <v>24248</v>
      </c>
      <c r="F516" s="24">
        <v>31235</v>
      </c>
      <c r="G516" s="24">
        <v>49104</v>
      </c>
      <c r="H516" s="24">
        <v>48266</v>
      </c>
      <c r="I516" s="24">
        <v>26220</v>
      </c>
      <c r="J516" s="24">
        <v>21436</v>
      </c>
      <c r="K516" s="24">
        <v>10354</v>
      </c>
      <c r="L516" s="24">
        <v>7429</v>
      </c>
      <c r="M516" s="24">
        <v>7867</v>
      </c>
      <c r="N516" s="24">
        <v>8068</v>
      </c>
      <c r="O516" s="24">
        <v>10078</v>
      </c>
      <c r="P516" s="37">
        <f t="shared" si="393"/>
        <v>257497</v>
      </c>
      <c r="Q516" s="10">
        <f t="shared" si="389"/>
        <v>68675</v>
      </c>
      <c r="R516" s="10">
        <f t="shared" si="390"/>
        <v>123590</v>
      </c>
      <c r="S516" s="10">
        <f t="shared" si="391"/>
        <v>39219</v>
      </c>
      <c r="T516" s="10">
        <f t="shared" si="392"/>
        <v>26013</v>
      </c>
    </row>
    <row r="517" spans="2:20" ht="15" customHeight="1" x14ac:dyDescent="0.2">
      <c r="B517" s="132"/>
      <c r="C517" s="56" t="s">
        <v>38</v>
      </c>
      <c r="D517" s="24">
        <v>17055</v>
      </c>
      <c r="E517" s="24">
        <v>30727</v>
      </c>
      <c r="F517" s="24">
        <v>30141</v>
      </c>
      <c r="G517" s="24">
        <v>50425</v>
      </c>
      <c r="H517" s="24">
        <v>53154</v>
      </c>
      <c r="I517" s="24">
        <v>37045</v>
      </c>
      <c r="J517" s="24">
        <v>24071</v>
      </c>
      <c r="K517" s="24">
        <v>11007</v>
      </c>
      <c r="L517" s="24">
        <v>7097</v>
      </c>
      <c r="M517" s="24">
        <v>7843</v>
      </c>
      <c r="N517" s="24">
        <v>7480</v>
      </c>
      <c r="O517" s="24">
        <v>7590</v>
      </c>
      <c r="P517" s="37">
        <f t="shared" ref="P517" si="394">IF(D517*E517*F517*G517*H517*I517*J517*K517*L517*M517*N517*O517&gt;0,SUM(D517:O517),0)</f>
        <v>283635</v>
      </c>
      <c r="Q517" s="10">
        <f t="shared" si="389"/>
        <v>77923</v>
      </c>
      <c r="R517" s="10">
        <f t="shared" si="390"/>
        <v>140624</v>
      </c>
      <c r="S517" s="10">
        <f t="shared" si="391"/>
        <v>42175</v>
      </c>
      <c r="T517" s="10">
        <f t="shared" si="392"/>
        <v>22913</v>
      </c>
    </row>
    <row r="518" spans="2:20" ht="15" customHeight="1" x14ac:dyDescent="0.2">
      <c r="B518" s="132"/>
      <c r="C518" s="56" t="s">
        <v>41</v>
      </c>
      <c r="D518" s="24">
        <v>5612</v>
      </c>
      <c r="E518" s="24">
        <v>3700</v>
      </c>
      <c r="F518" s="24">
        <v>12375</v>
      </c>
      <c r="G518" s="24">
        <v>35201</v>
      </c>
      <c r="H518" s="24">
        <v>37900</v>
      </c>
      <c r="I518" s="24">
        <v>29626</v>
      </c>
      <c r="J518" s="24">
        <v>25455</v>
      </c>
      <c r="K518" s="24">
        <v>9656</v>
      </c>
      <c r="L518" s="24">
        <v>5078</v>
      </c>
      <c r="M518" s="24">
        <v>4943</v>
      </c>
      <c r="N518" s="24">
        <v>6045</v>
      </c>
      <c r="O518" s="24">
        <v>8501</v>
      </c>
      <c r="P518" s="37">
        <f t="shared" ref="P518:P521" si="395">IF(D518*E518*F518*G518*H518*I518*J518*K518*L518*M518*N518*O518&gt;0,SUM(D518:O518),0)</f>
        <v>184092</v>
      </c>
      <c r="Q518" s="10">
        <f t="shared" si="389"/>
        <v>21687</v>
      </c>
      <c r="R518" s="10">
        <f t="shared" si="390"/>
        <v>102727</v>
      </c>
      <c r="S518" s="10">
        <f t="shared" si="391"/>
        <v>40189</v>
      </c>
      <c r="T518" s="10">
        <f t="shared" si="392"/>
        <v>19489</v>
      </c>
    </row>
    <row r="519" spans="2:20" ht="15" customHeight="1" x14ac:dyDescent="0.2">
      <c r="B519" s="132"/>
      <c r="C519" s="56" t="s">
        <v>42</v>
      </c>
      <c r="D519" s="24">
        <v>9346</v>
      </c>
      <c r="E519" s="24">
        <v>12506</v>
      </c>
      <c r="F519" s="24">
        <v>13718</v>
      </c>
      <c r="G519" s="24">
        <v>36906</v>
      </c>
      <c r="H519" s="24">
        <v>33897</v>
      </c>
      <c r="I519" s="24">
        <v>19031</v>
      </c>
      <c r="J519" s="24">
        <v>18882</v>
      </c>
      <c r="K519" s="24">
        <v>9690</v>
      </c>
      <c r="L519" s="24">
        <v>6729</v>
      </c>
      <c r="M519" s="24">
        <v>6549</v>
      </c>
      <c r="N519" s="24">
        <v>5685</v>
      </c>
      <c r="O519" s="24">
        <v>8079</v>
      </c>
      <c r="P519" s="37">
        <f t="shared" si="395"/>
        <v>181018</v>
      </c>
      <c r="Q519" s="10">
        <f t="shared" si="389"/>
        <v>35570</v>
      </c>
      <c r="R519" s="10">
        <f t="shared" si="390"/>
        <v>89834</v>
      </c>
      <c r="S519" s="10">
        <f t="shared" si="391"/>
        <v>35301</v>
      </c>
      <c r="T519" s="10">
        <f t="shared" si="392"/>
        <v>20313</v>
      </c>
    </row>
    <row r="520" spans="2:20" ht="15" customHeight="1" x14ac:dyDescent="0.2">
      <c r="B520" s="132"/>
      <c r="C520" s="56" t="s">
        <v>88</v>
      </c>
      <c r="D520" s="24">
        <v>13722</v>
      </c>
      <c r="E520" s="24">
        <v>28634</v>
      </c>
      <c r="F520" s="24">
        <v>30112</v>
      </c>
      <c r="G520" s="24">
        <v>49411</v>
      </c>
      <c r="H520" s="24">
        <v>41009</v>
      </c>
      <c r="I520" s="24">
        <v>29780</v>
      </c>
      <c r="J520" s="24">
        <v>24733</v>
      </c>
      <c r="K520" s="24">
        <v>10495</v>
      </c>
      <c r="L520" s="24">
        <v>6431</v>
      </c>
      <c r="M520" s="24">
        <v>6623</v>
      </c>
      <c r="N520" s="24">
        <v>6898</v>
      </c>
      <c r="O520" s="24">
        <v>11258</v>
      </c>
      <c r="P520" s="37">
        <f t="shared" si="395"/>
        <v>259106</v>
      </c>
      <c r="Q520" s="10">
        <f t="shared" si="389"/>
        <v>72468</v>
      </c>
      <c r="R520" s="10">
        <f t="shared" si="390"/>
        <v>120200</v>
      </c>
      <c r="S520" s="10">
        <f t="shared" si="391"/>
        <v>41659</v>
      </c>
      <c r="T520" s="10">
        <f t="shared" si="392"/>
        <v>24779</v>
      </c>
    </row>
    <row r="521" spans="2:20" ht="15" customHeight="1" x14ac:dyDescent="0.2">
      <c r="B521" s="132"/>
      <c r="C521" s="56" t="s">
        <v>92</v>
      </c>
      <c r="D521" s="24">
        <v>11280</v>
      </c>
      <c r="E521" s="24">
        <v>24650</v>
      </c>
      <c r="F521" s="24">
        <v>26665</v>
      </c>
      <c r="G521" s="24">
        <v>47053</v>
      </c>
      <c r="H521" s="24">
        <v>38531</v>
      </c>
      <c r="I521" s="24">
        <v>28287</v>
      </c>
      <c r="J521" s="24">
        <v>22715</v>
      </c>
      <c r="K521" s="24">
        <v>10221</v>
      </c>
      <c r="L521" s="24">
        <v>6066</v>
      </c>
      <c r="M521" s="24">
        <v>7416</v>
      </c>
      <c r="N521" s="24">
        <v>8396</v>
      </c>
      <c r="O521" s="24">
        <v>11246</v>
      </c>
      <c r="P521" s="37">
        <f t="shared" si="395"/>
        <v>242526</v>
      </c>
      <c r="Q521" s="10">
        <f t="shared" si="389"/>
        <v>62595</v>
      </c>
      <c r="R521" s="10">
        <f t="shared" si="390"/>
        <v>113871</v>
      </c>
      <c r="S521" s="10">
        <f t="shared" si="391"/>
        <v>39002</v>
      </c>
      <c r="T521" s="10">
        <f t="shared" si="392"/>
        <v>27058</v>
      </c>
    </row>
    <row r="522" spans="2:20" ht="15" customHeight="1" x14ac:dyDescent="0.2">
      <c r="B522" s="132"/>
      <c r="C522" s="56" t="s">
        <v>93</v>
      </c>
      <c r="D522" s="24">
        <v>14275</v>
      </c>
      <c r="E522" s="24">
        <v>27778</v>
      </c>
      <c r="F522" s="24">
        <v>32509</v>
      </c>
      <c r="G522" s="24">
        <v>43385</v>
      </c>
      <c r="H522" s="24">
        <v>38129</v>
      </c>
      <c r="I522" s="24">
        <v>32737</v>
      </c>
      <c r="J522" s="87"/>
      <c r="K522" s="87"/>
      <c r="L522" s="87"/>
      <c r="M522" s="87"/>
      <c r="N522" s="87"/>
      <c r="O522" s="87"/>
      <c r="P522" s="37">
        <f>SUM(D522:I522)</f>
        <v>188813</v>
      </c>
      <c r="Q522" s="10">
        <f t="shared" ref="Q522:Q523" si="396">SUM(D522:F522)</f>
        <v>74562</v>
      </c>
      <c r="R522" s="10">
        <f t="shared" ref="R522:R523" si="397">SUM(G522:I522)</f>
        <v>114251</v>
      </c>
      <c r="S522" s="87">
        <f>IF(J522*K522*L522&gt;0,SUM(J522:L522),0)</f>
        <v>0</v>
      </c>
      <c r="T522" s="87">
        <f>IF(M522*N522*O522&gt;0,SUM(M522:O522),0)</f>
        <v>0</v>
      </c>
    </row>
    <row r="523" spans="2:20" ht="15" customHeight="1" x14ac:dyDescent="0.2">
      <c r="B523" s="132"/>
      <c r="C523" s="76" t="s">
        <v>97</v>
      </c>
      <c r="D523" s="24">
        <v>6300</v>
      </c>
      <c r="E523" s="24">
        <v>34013</v>
      </c>
      <c r="F523" s="24">
        <v>39937</v>
      </c>
      <c r="G523" s="24">
        <v>52822</v>
      </c>
      <c r="H523" s="24">
        <v>55677</v>
      </c>
      <c r="I523" s="24">
        <v>38916</v>
      </c>
      <c r="J523" s="38"/>
      <c r="K523" s="38"/>
      <c r="L523" s="38"/>
      <c r="M523" s="38"/>
      <c r="N523" s="38"/>
      <c r="O523" s="38"/>
      <c r="P523" s="37"/>
      <c r="Q523" s="10">
        <f t="shared" si="396"/>
        <v>80250</v>
      </c>
      <c r="R523" s="10">
        <f t="shared" si="397"/>
        <v>147415</v>
      </c>
      <c r="S523" s="37">
        <f>IF(J523*K523*L523&gt;0,SUM(J523:L523),0)</f>
        <v>0</v>
      </c>
      <c r="T523" s="37">
        <f>IF(M523*N523*O523&gt;0,SUM(M523:O523),0)</f>
        <v>0</v>
      </c>
    </row>
    <row r="524" spans="2:20" ht="15" customHeight="1" x14ac:dyDescent="0.2">
      <c r="B524" s="132"/>
      <c r="C524" s="72" t="str">
        <f>C23</f>
        <v>R7/R6</v>
      </c>
      <c r="D524" s="12">
        <f>IF(D523&gt;0,D523/D522," ")</f>
        <v>0.44133099824868649</v>
      </c>
      <c r="E524" s="12">
        <f t="shared" ref="E524:T524" si="398">IF(E523&gt;0,E523/E522," ")</f>
        <v>1.2244582043343653</v>
      </c>
      <c r="F524" s="12">
        <f t="shared" si="398"/>
        <v>1.2284905718416439</v>
      </c>
      <c r="G524" s="12">
        <f t="shared" si="398"/>
        <v>1.2175175751988014</v>
      </c>
      <c r="H524" s="12">
        <f t="shared" si="398"/>
        <v>1.4602271237116107</v>
      </c>
      <c r="I524" s="12">
        <f t="shared" si="398"/>
        <v>1.1887466780706846</v>
      </c>
      <c r="J524" s="12" t="str">
        <f t="shared" si="398"/>
        <v xml:space="preserve"> </v>
      </c>
      <c r="K524" s="12" t="str">
        <f t="shared" si="398"/>
        <v xml:space="preserve"> </v>
      </c>
      <c r="L524" s="12" t="str">
        <f t="shared" si="398"/>
        <v xml:space="preserve"> </v>
      </c>
      <c r="M524" s="12" t="str">
        <f t="shared" si="398"/>
        <v xml:space="preserve"> </v>
      </c>
      <c r="N524" s="12" t="str">
        <f t="shared" si="398"/>
        <v xml:space="preserve"> </v>
      </c>
      <c r="O524" s="12" t="str">
        <f t="shared" si="398"/>
        <v xml:space="preserve"> </v>
      </c>
      <c r="P524" s="12" t="str">
        <f t="shared" si="398"/>
        <v xml:space="preserve"> </v>
      </c>
      <c r="Q524" s="12">
        <f t="shared" si="398"/>
        <v>1.076285507363</v>
      </c>
      <c r="R524" s="12">
        <f t="shared" si="398"/>
        <v>1.2902731704755319</v>
      </c>
      <c r="S524" s="12" t="str">
        <f t="shared" si="398"/>
        <v xml:space="preserve"> </v>
      </c>
      <c r="T524" s="12" t="str">
        <f t="shared" si="398"/>
        <v xml:space="preserve"> </v>
      </c>
    </row>
    <row r="525" spans="2:20" ht="15" customHeight="1" x14ac:dyDescent="0.2">
      <c r="B525" s="57"/>
      <c r="C525" s="5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2:20" ht="15" customHeight="1" x14ac:dyDescent="0.2">
      <c r="B526" s="132" t="s">
        <v>87</v>
      </c>
      <c r="C526" s="72" t="s">
        <v>0</v>
      </c>
      <c r="D526" s="14" t="s">
        <v>1</v>
      </c>
      <c r="E526" s="14" t="s">
        <v>2</v>
      </c>
      <c r="F526" s="14" t="s">
        <v>3</v>
      </c>
      <c r="G526" s="14" t="s">
        <v>4</v>
      </c>
      <c r="H526" s="14" t="s">
        <v>5</v>
      </c>
      <c r="I526" s="14" t="s">
        <v>6</v>
      </c>
      <c r="J526" s="14" t="s">
        <v>7</v>
      </c>
      <c r="K526" s="14" t="s">
        <v>8</v>
      </c>
      <c r="L526" s="14" t="s">
        <v>9</v>
      </c>
      <c r="M526" s="14" t="s">
        <v>10</v>
      </c>
      <c r="N526" s="14" t="s">
        <v>11</v>
      </c>
      <c r="O526" s="14" t="s">
        <v>12</v>
      </c>
      <c r="P526" s="72" t="s">
        <v>21</v>
      </c>
      <c r="Q526" s="72" t="s">
        <v>22</v>
      </c>
      <c r="R526" s="72" t="s">
        <v>23</v>
      </c>
      <c r="S526" s="72" t="s">
        <v>24</v>
      </c>
      <c r="T526" s="72" t="s">
        <v>25</v>
      </c>
    </row>
    <row r="527" spans="2:20" ht="15" customHeight="1" x14ac:dyDescent="0.2">
      <c r="B527" s="132"/>
      <c r="C527" s="19" t="s">
        <v>27</v>
      </c>
      <c r="D527" s="24">
        <v>10008</v>
      </c>
      <c r="E527" s="24">
        <v>20031</v>
      </c>
      <c r="F527" s="24">
        <v>22624</v>
      </c>
      <c r="G527" s="22">
        <v>27737</v>
      </c>
      <c r="H527" s="22">
        <v>27950</v>
      </c>
      <c r="I527" s="22">
        <v>22396</v>
      </c>
      <c r="J527" s="22">
        <v>21241</v>
      </c>
      <c r="K527" s="22">
        <v>7948</v>
      </c>
      <c r="L527" s="22">
        <v>4433</v>
      </c>
      <c r="M527" s="22">
        <v>3575</v>
      </c>
      <c r="N527" s="22">
        <v>3884</v>
      </c>
      <c r="O527" s="22">
        <v>4025</v>
      </c>
      <c r="P527" s="10">
        <f>SUM(D527:O527)</f>
        <v>175852</v>
      </c>
      <c r="Q527" s="10">
        <f>SUM(D527:F527)</f>
        <v>52663</v>
      </c>
      <c r="R527" s="10">
        <f>SUM(G527:I527)</f>
        <v>78083</v>
      </c>
      <c r="S527" s="10">
        <f>SUM(J527:L527)</f>
        <v>33622</v>
      </c>
      <c r="T527" s="10">
        <f>SUM(M527:O527)</f>
        <v>11484</v>
      </c>
    </row>
    <row r="528" spans="2:20" ht="15" customHeight="1" x14ac:dyDescent="0.2">
      <c r="B528" s="132"/>
      <c r="C528" s="72" t="s">
        <v>13</v>
      </c>
      <c r="D528" s="24">
        <v>7074</v>
      </c>
      <c r="E528" s="24">
        <v>21520</v>
      </c>
      <c r="F528" s="24">
        <v>22668</v>
      </c>
      <c r="G528" s="22">
        <v>27118</v>
      </c>
      <c r="H528" s="22">
        <v>31774</v>
      </c>
      <c r="I528" s="22">
        <v>27097</v>
      </c>
      <c r="J528" s="22">
        <v>17655</v>
      </c>
      <c r="K528" s="22">
        <v>7027</v>
      </c>
      <c r="L528" s="22">
        <v>4005</v>
      </c>
      <c r="M528" s="22">
        <v>2865</v>
      </c>
      <c r="N528" s="22">
        <v>2929</v>
      </c>
      <c r="O528" s="22">
        <v>3167</v>
      </c>
      <c r="P528" s="10">
        <f>SUM(D528:O528)</f>
        <v>174899</v>
      </c>
      <c r="Q528" s="10">
        <f t="shared" ref="Q528:Q543" si="399">SUM(D528:F528)</f>
        <v>51262</v>
      </c>
      <c r="R528" s="10">
        <f t="shared" ref="R528:R543" si="400">SUM(G528:I528)</f>
        <v>85989</v>
      </c>
      <c r="S528" s="10">
        <f t="shared" ref="S528:S543" si="401">SUM(J528:L528)</f>
        <v>28687</v>
      </c>
      <c r="T528" s="10">
        <f t="shared" ref="T528:T543" si="402">SUM(M528:O528)</f>
        <v>8961</v>
      </c>
    </row>
    <row r="529" spans="2:20" ht="15" customHeight="1" x14ac:dyDescent="0.2">
      <c r="B529" s="132"/>
      <c r="C529" s="72" t="s">
        <v>26</v>
      </c>
      <c r="D529" s="16">
        <v>4863</v>
      </c>
      <c r="E529" s="16">
        <v>26016</v>
      </c>
      <c r="F529" s="16">
        <v>22160</v>
      </c>
      <c r="G529" s="16">
        <v>26198</v>
      </c>
      <c r="H529" s="16">
        <v>29176</v>
      </c>
      <c r="I529" s="16">
        <v>26434</v>
      </c>
      <c r="J529" s="16">
        <v>18567</v>
      </c>
      <c r="K529" s="16">
        <v>7275</v>
      </c>
      <c r="L529" s="16">
        <v>3379</v>
      </c>
      <c r="M529" s="16">
        <v>2379</v>
      </c>
      <c r="N529" s="16">
        <v>2013</v>
      </c>
      <c r="O529" s="16">
        <v>2547</v>
      </c>
      <c r="P529" s="10">
        <f>SUM(D529:O529)</f>
        <v>171007</v>
      </c>
      <c r="Q529" s="10">
        <f t="shared" si="399"/>
        <v>53039</v>
      </c>
      <c r="R529" s="10">
        <f t="shared" si="400"/>
        <v>81808</v>
      </c>
      <c r="S529" s="10">
        <f t="shared" si="401"/>
        <v>29221</v>
      </c>
      <c r="T529" s="10">
        <f t="shared" si="402"/>
        <v>6939</v>
      </c>
    </row>
    <row r="530" spans="2:20" ht="15" customHeight="1" x14ac:dyDescent="0.2">
      <c r="B530" s="132"/>
      <c r="C530" s="72" t="s">
        <v>28</v>
      </c>
      <c r="D530" s="25">
        <v>4224</v>
      </c>
      <c r="E530" s="23">
        <v>20555</v>
      </c>
      <c r="F530" s="23">
        <v>19929</v>
      </c>
      <c r="G530" s="23">
        <v>30412</v>
      </c>
      <c r="H530" s="23">
        <v>33841</v>
      </c>
      <c r="I530" s="23">
        <v>21762</v>
      </c>
      <c r="J530" s="23">
        <v>17656</v>
      </c>
      <c r="K530" s="23">
        <v>9005</v>
      </c>
      <c r="L530" s="23">
        <v>3556</v>
      </c>
      <c r="M530" s="23">
        <v>2228</v>
      </c>
      <c r="N530" s="23">
        <v>1765</v>
      </c>
      <c r="O530" s="23">
        <v>2032</v>
      </c>
      <c r="P530" s="10">
        <f>SUM(D530:O530)</f>
        <v>166965</v>
      </c>
      <c r="Q530" s="10">
        <f t="shared" si="399"/>
        <v>44708</v>
      </c>
      <c r="R530" s="10">
        <f t="shared" si="400"/>
        <v>86015</v>
      </c>
      <c r="S530" s="10">
        <f t="shared" si="401"/>
        <v>30217</v>
      </c>
      <c r="T530" s="10">
        <f t="shared" si="402"/>
        <v>6025</v>
      </c>
    </row>
    <row r="531" spans="2:20" ht="15" customHeight="1" x14ac:dyDescent="0.2">
      <c r="B531" s="132"/>
      <c r="C531" s="72" t="s">
        <v>29</v>
      </c>
      <c r="D531" s="11">
        <v>5474</v>
      </c>
      <c r="E531" s="11">
        <v>22999</v>
      </c>
      <c r="F531" s="11">
        <v>23704</v>
      </c>
      <c r="G531" s="11">
        <v>33199</v>
      </c>
      <c r="H531" s="11">
        <v>36932</v>
      </c>
      <c r="I531" s="11">
        <v>24276</v>
      </c>
      <c r="J531" s="11">
        <v>20234</v>
      </c>
      <c r="K531" s="11">
        <v>9059</v>
      </c>
      <c r="L531" s="11">
        <v>3272</v>
      </c>
      <c r="M531" s="11">
        <v>2006</v>
      </c>
      <c r="N531" s="11">
        <v>1737</v>
      </c>
      <c r="O531" s="11">
        <v>1912</v>
      </c>
      <c r="P531" s="37">
        <f>IF(D531*E531*F531*G531*H531*I531*J531*K531*L531*M531*N531*O531&gt;0,SUM(D531:O531),0)</f>
        <v>184804</v>
      </c>
      <c r="Q531" s="10">
        <f t="shared" si="399"/>
        <v>52177</v>
      </c>
      <c r="R531" s="10">
        <f t="shared" si="400"/>
        <v>94407</v>
      </c>
      <c r="S531" s="10">
        <f t="shared" si="401"/>
        <v>32565</v>
      </c>
      <c r="T531" s="10">
        <f t="shared" si="402"/>
        <v>5655</v>
      </c>
    </row>
    <row r="532" spans="2:20" ht="15" customHeight="1" x14ac:dyDescent="0.2">
      <c r="B532" s="132"/>
      <c r="C532" s="72" t="s">
        <v>30</v>
      </c>
      <c r="D532" s="11">
        <v>5012</v>
      </c>
      <c r="E532" s="11">
        <v>23719</v>
      </c>
      <c r="F532" s="11">
        <v>25984</v>
      </c>
      <c r="G532" s="11">
        <v>27671</v>
      </c>
      <c r="H532" s="11">
        <v>29142</v>
      </c>
      <c r="I532" s="11">
        <v>20818</v>
      </c>
      <c r="J532" s="11">
        <v>17489</v>
      </c>
      <c r="K532" s="11">
        <v>8654</v>
      </c>
      <c r="L532" s="11">
        <v>3606</v>
      </c>
      <c r="M532" s="11">
        <v>1072</v>
      </c>
      <c r="N532" s="11">
        <v>1329</v>
      </c>
      <c r="O532" s="11">
        <v>1668</v>
      </c>
      <c r="P532" s="37">
        <f>IF(D532*E532*F532*G532*H532*I532*J532*K532*L532*M532*N532*O532&gt;0,SUM(D532:O532),0)</f>
        <v>166164</v>
      </c>
      <c r="Q532" s="10">
        <f t="shared" si="399"/>
        <v>54715</v>
      </c>
      <c r="R532" s="10">
        <f t="shared" si="400"/>
        <v>77631</v>
      </c>
      <c r="S532" s="10">
        <f t="shared" si="401"/>
        <v>29749</v>
      </c>
      <c r="T532" s="10">
        <f t="shared" si="402"/>
        <v>4069</v>
      </c>
    </row>
    <row r="533" spans="2:20" ht="15" customHeight="1" x14ac:dyDescent="0.2">
      <c r="B533" s="132"/>
      <c r="C533" s="72" t="s">
        <v>31</v>
      </c>
      <c r="D533" s="11">
        <v>4164</v>
      </c>
      <c r="E533" s="11">
        <v>21414</v>
      </c>
      <c r="F533" s="11">
        <v>21990</v>
      </c>
      <c r="G533" s="11">
        <v>26769</v>
      </c>
      <c r="H533" s="11">
        <v>28958</v>
      </c>
      <c r="I533" s="11">
        <v>20096</v>
      </c>
      <c r="J533" s="11">
        <v>15622</v>
      </c>
      <c r="K533" s="11">
        <v>9681</v>
      </c>
      <c r="L533" s="11">
        <v>3476</v>
      </c>
      <c r="M533" s="11">
        <v>1687</v>
      </c>
      <c r="N533" s="11">
        <v>1708</v>
      </c>
      <c r="O533" s="11">
        <v>2139</v>
      </c>
      <c r="P533" s="37">
        <f>IF(D533*E533*F533*G533*H533*I533*J533*K533*L533*M533*N533*O533&gt;0,SUM(D533:O533),0)</f>
        <v>157704</v>
      </c>
      <c r="Q533" s="10">
        <f t="shared" si="399"/>
        <v>47568</v>
      </c>
      <c r="R533" s="10">
        <f t="shared" si="400"/>
        <v>75823</v>
      </c>
      <c r="S533" s="10">
        <f t="shared" si="401"/>
        <v>28779</v>
      </c>
      <c r="T533" s="10">
        <f t="shared" si="402"/>
        <v>5534</v>
      </c>
    </row>
    <row r="534" spans="2:20" ht="15" customHeight="1" x14ac:dyDescent="0.2">
      <c r="B534" s="132"/>
      <c r="C534" s="72" t="s">
        <v>34</v>
      </c>
      <c r="D534" s="11">
        <v>2921</v>
      </c>
      <c r="E534" s="11">
        <v>18277</v>
      </c>
      <c r="F534" s="11">
        <v>17602</v>
      </c>
      <c r="G534" s="11">
        <v>21449</v>
      </c>
      <c r="H534" s="11">
        <v>24249</v>
      </c>
      <c r="I534" s="11">
        <v>15935</v>
      </c>
      <c r="J534" s="11">
        <v>11261</v>
      </c>
      <c r="K534" s="11">
        <v>8022</v>
      </c>
      <c r="L534" s="11">
        <v>4864</v>
      </c>
      <c r="M534" s="11">
        <v>1704</v>
      </c>
      <c r="N534" s="11">
        <v>1607</v>
      </c>
      <c r="O534" s="11">
        <v>1988</v>
      </c>
      <c r="P534" s="37">
        <f>IF(D534*E534*F534*G534*H534*I534*J534*K534*L534*M534*N534*O534&gt;0,SUM(D534:O534),0)</f>
        <v>129879</v>
      </c>
      <c r="Q534" s="10">
        <f t="shared" si="399"/>
        <v>38800</v>
      </c>
      <c r="R534" s="10">
        <f t="shared" si="400"/>
        <v>61633</v>
      </c>
      <c r="S534" s="10">
        <f t="shared" si="401"/>
        <v>24147</v>
      </c>
      <c r="T534" s="10">
        <f t="shared" si="402"/>
        <v>5299</v>
      </c>
    </row>
    <row r="535" spans="2:20" ht="15" customHeight="1" x14ac:dyDescent="0.2">
      <c r="B535" s="132"/>
      <c r="C535" s="56" t="s">
        <v>35</v>
      </c>
      <c r="D535" s="38">
        <v>3265</v>
      </c>
      <c r="E535" s="38">
        <v>17345</v>
      </c>
      <c r="F535" s="38">
        <v>16720</v>
      </c>
      <c r="G535" s="38">
        <v>23639</v>
      </c>
      <c r="H535" s="38">
        <v>25718</v>
      </c>
      <c r="I535" s="38">
        <v>15733</v>
      </c>
      <c r="J535" s="38">
        <v>13086</v>
      </c>
      <c r="K535" s="38">
        <v>6389</v>
      </c>
      <c r="L535" s="38">
        <v>4384</v>
      </c>
      <c r="M535" s="38">
        <v>2077</v>
      </c>
      <c r="N535" s="38">
        <v>2114</v>
      </c>
      <c r="O535" s="38">
        <v>2287</v>
      </c>
      <c r="P535" s="37">
        <f>IF(D535*E535*F535*G535*H535*I535*J535*K535*L535*M535*N535*O535&gt;0,SUM(D535:O535),0)</f>
        <v>132757</v>
      </c>
      <c r="Q535" s="10">
        <f t="shared" si="399"/>
        <v>37330</v>
      </c>
      <c r="R535" s="10">
        <f t="shared" si="400"/>
        <v>65090</v>
      </c>
      <c r="S535" s="10">
        <f t="shared" si="401"/>
        <v>23859</v>
      </c>
      <c r="T535" s="10">
        <f t="shared" si="402"/>
        <v>6478</v>
      </c>
    </row>
    <row r="536" spans="2:20" ht="15" customHeight="1" x14ac:dyDescent="0.2">
      <c r="B536" s="132"/>
      <c r="C536" s="72" t="s">
        <v>36</v>
      </c>
      <c r="D536" s="38">
        <v>4316</v>
      </c>
      <c r="E536" s="38">
        <v>18670</v>
      </c>
      <c r="F536" s="38">
        <v>16405</v>
      </c>
      <c r="G536" s="38">
        <v>22768</v>
      </c>
      <c r="H536" s="38">
        <v>26102</v>
      </c>
      <c r="I536" s="38">
        <v>17653</v>
      </c>
      <c r="J536" s="38">
        <v>15060</v>
      </c>
      <c r="K536" s="38">
        <v>4367</v>
      </c>
      <c r="L536" s="38">
        <v>2838</v>
      </c>
      <c r="M536" s="38">
        <v>1922</v>
      </c>
      <c r="N536" s="38">
        <v>1975</v>
      </c>
      <c r="O536" s="38">
        <v>2197</v>
      </c>
      <c r="P536" s="37">
        <f t="shared" ref="P536:P537" si="403">IF(D536*E536*F536*G536*H536*I536*J536*K536*L536*M536*N536*O536&gt;0,SUM(D536:O536),0)</f>
        <v>134273</v>
      </c>
      <c r="Q536" s="10">
        <f t="shared" si="399"/>
        <v>39391</v>
      </c>
      <c r="R536" s="10">
        <f t="shared" si="400"/>
        <v>66523</v>
      </c>
      <c r="S536" s="10">
        <f t="shared" si="401"/>
        <v>22265</v>
      </c>
      <c r="T536" s="10">
        <f t="shared" si="402"/>
        <v>6094</v>
      </c>
    </row>
    <row r="537" spans="2:20" ht="15" customHeight="1" x14ac:dyDescent="0.2">
      <c r="B537" s="132"/>
      <c r="C537" s="72" t="s">
        <v>37</v>
      </c>
      <c r="D537" s="38">
        <v>5395</v>
      </c>
      <c r="E537" s="38">
        <v>18142</v>
      </c>
      <c r="F537" s="38">
        <v>16269</v>
      </c>
      <c r="G537" s="38">
        <v>20540</v>
      </c>
      <c r="H537" s="38">
        <v>23599</v>
      </c>
      <c r="I537" s="38">
        <v>14381</v>
      </c>
      <c r="J537" s="38">
        <v>11685</v>
      </c>
      <c r="K537" s="38">
        <v>5221</v>
      </c>
      <c r="L537" s="38">
        <v>2487</v>
      </c>
      <c r="M537" s="38">
        <v>1981</v>
      </c>
      <c r="N537" s="38">
        <v>1807</v>
      </c>
      <c r="O537" s="67">
        <v>2125</v>
      </c>
      <c r="P537" s="37">
        <f t="shared" si="403"/>
        <v>123632</v>
      </c>
      <c r="Q537" s="10">
        <f t="shared" si="399"/>
        <v>39806</v>
      </c>
      <c r="R537" s="10">
        <f t="shared" si="400"/>
        <v>58520</v>
      </c>
      <c r="S537" s="10">
        <f t="shared" si="401"/>
        <v>19393</v>
      </c>
      <c r="T537" s="10">
        <f t="shared" si="402"/>
        <v>5913</v>
      </c>
    </row>
    <row r="538" spans="2:20" ht="15" customHeight="1" x14ac:dyDescent="0.2">
      <c r="B538" s="132"/>
      <c r="C538" s="56" t="s">
        <v>38</v>
      </c>
      <c r="D538" s="38">
        <v>14928</v>
      </c>
      <c r="E538" s="38">
        <v>47806</v>
      </c>
      <c r="F538" s="38">
        <v>45767</v>
      </c>
      <c r="G538" s="38">
        <v>53198</v>
      </c>
      <c r="H538" s="38">
        <v>57606</v>
      </c>
      <c r="I538" s="38">
        <v>21018</v>
      </c>
      <c r="J538" s="38">
        <v>26815</v>
      </c>
      <c r="K538" s="38">
        <v>12552</v>
      </c>
      <c r="L538" s="38">
        <v>14498</v>
      </c>
      <c r="M538" s="38">
        <v>12563</v>
      </c>
      <c r="N538" s="38">
        <v>12036</v>
      </c>
      <c r="O538" s="38">
        <v>12340</v>
      </c>
      <c r="P538" s="37">
        <f t="shared" ref="P538" si="404">IF(D538*E538*F538*G538*H538*I538*J538*K538*L538*M538*N538*O538&gt;0,SUM(D538:O538),0)</f>
        <v>331127</v>
      </c>
      <c r="Q538" s="10">
        <f t="shared" si="399"/>
        <v>108501</v>
      </c>
      <c r="R538" s="10">
        <f t="shared" si="400"/>
        <v>131822</v>
      </c>
      <c r="S538" s="10">
        <f t="shared" si="401"/>
        <v>53865</v>
      </c>
      <c r="T538" s="10">
        <f t="shared" si="402"/>
        <v>36939</v>
      </c>
    </row>
    <row r="539" spans="2:20" ht="15" customHeight="1" x14ac:dyDescent="0.2">
      <c r="B539" s="132"/>
      <c r="C539" s="56" t="s">
        <v>41</v>
      </c>
      <c r="D539" s="38">
        <v>13477</v>
      </c>
      <c r="E539" s="38">
        <v>13269</v>
      </c>
      <c r="F539" s="38">
        <v>21748</v>
      </c>
      <c r="G539" s="38">
        <v>37732</v>
      </c>
      <c r="H539" s="38">
        <v>39830</v>
      </c>
      <c r="I539" s="38">
        <v>32431</v>
      </c>
      <c r="J539" s="38">
        <v>27053</v>
      </c>
      <c r="K539" s="38">
        <v>22457</v>
      </c>
      <c r="L539" s="38">
        <v>12169</v>
      </c>
      <c r="M539" s="38">
        <v>7467</v>
      </c>
      <c r="N539" s="38">
        <v>9407</v>
      </c>
      <c r="O539" s="38">
        <v>16466</v>
      </c>
      <c r="P539" s="37">
        <f t="shared" ref="P539:P540" si="405">IF(D539*E539*F539*G539*H539*I539*J539*K539*L539*M539*N539*O539&gt;0,SUM(D539:O539),0)</f>
        <v>253506</v>
      </c>
      <c r="Q539" s="10">
        <f t="shared" si="399"/>
        <v>48494</v>
      </c>
      <c r="R539" s="10">
        <f t="shared" si="400"/>
        <v>109993</v>
      </c>
      <c r="S539" s="10">
        <f t="shared" si="401"/>
        <v>61679</v>
      </c>
      <c r="T539" s="10">
        <f t="shared" si="402"/>
        <v>33340</v>
      </c>
    </row>
    <row r="540" spans="2:20" ht="15" customHeight="1" x14ac:dyDescent="0.2">
      <c r="B540" s="132"/>
      <c r="C540" s="56" t="s">
        <v>42</v>
      </c>
      <c r="D540" s="38">
        <v>18630</v>
      </c>
      <c r="E540" s="38">
        <v>28441</v>
      </c>
      <c r="F540" s="38">
        <v>23831</v>
      </c>
      <c r="G540" s="38">
        <v>38031</v>
      </c>
      <c r="H540" s="38">
        <v>42026</v>
      </c>
      <c r="I540" s="38">
        <v>30076</v>
      </c>
      <c r="J540" s="38">
        <v>28553</v>
      </c>
      <c r="K540" s="38">
        <v>19593</v>
      </c>
      <c r="L540" s="38">
        <v>14416</v>
      </c>
      <c r="M540" s="38">
        <v>9972</v>
      </c>
      <c r="N540" s="38">
        <v>9142</v>
      </c>
      <c r="O540" s="38">
        <v>14319</v>
      </c>
      <c r="P540" s="37">
        <f t="shared" si="405"/>
        <v>277030</v>
      </c>
      <c r="Q540" s="10">
        <f t="shared" si="399"/>
        <v>70902</v>
      </c>
      <c r="R540" s="10">
        <f t="shared" si="400"/>
        <v>110133</v>
      </c>
      <c r="S540" s="10">
        <f t="shared" si="401"/>
        <v>62562</v>
      </c>
      <c r="T540" s="10">
        <f t="shared" si="402"/>
        <v>33433</v>
      </c>
    </row>
    <row r="541" spans="2:20" ht="15" customHeight="1" x14ac:dyDescent="0.2">
      <c r="B541" s="132"/>
      <c r="C541" s="56" t="s">
        <v>88</v>
      </c>
      <c r="D541" s="38">
        <v>20043</v>
      </c>
      <c r="E541" s="38">
        <v>21060</v>
      </c>
      <c r="F541" s="38">
        <v>33020</v>
      </c>
      <c r="G541" s="38">
        <v>55915</v>
      </c>
      <c r="H541" s="38">
        <v>67757</v>
      </c>
      <c r="I541" s="38">
        <v>53294</v>
      </c>
      <c r="J541" s="38">
        <v>36343</v>
      </c>
      <c r="K541" s="38">
        <v>23979</v>
      </c>
      <c r="L541" s="38">
        <v>16347</v>
      </c>
      <c r="M541" s="38">
        <v>11967</v>
      </c>
      <c r="N541" s="38">
        <v>12122</v>
      </c>
      <c r="O541" s="38">
        <v>20612</v>
      </c>
      <c r="P541" s="37">
        <f t="shared" ref="P541:P542" si="406">IF(D541*E541*F541*G541*H541*I541*J541*K541*L541*M541*N541*O541&gt;0,SUM(D541:O541),0)</f>
        <v>372459</v>
      </c>
      <c r="Q541" s="10">
        <f t="shared" si="399"/>
        <v>74123</v>
      </c>
      <c r="R541" s="10">
        <f t="shared" si="400"/>
        <v>176966</v>
      </c>
      <c r="S541" s="10">
        <f t="shared" si="401"/>
        <v>76669</v>
      </c>
      <c r="T541" s="10">
        <f t="shared" si="402"/>
        <v>44701</v>
      </c>
    </row>
    <row r="542" spans="2:20" ht="15" customHeight="1" x14ac:dyDescent="0.2">
      <c r="B542" s="132"/>
      <c r="C542" s="56" t="s">
        <v>92</v>
      </c>
      <c r="D542" s="38">
        <v>19643</v>
      </c>
      <c r="E542" s="38">
        <v>39286</v>
      </c>
      <c r="F542" s="38">
        <v>44721</v>
      </c>
      <c r="G542" s="38">
        <v>55275</v>
      </c>
      <c r="H542" s="38">
        <v>60059</v>
      </c>
      <c r="I542" s="38">
        <v>38200</v>
      </c>
      <c r="J542" s="38">
        <v>35196</v>
      </c>
      <c r="K542" s="38">
        <v>24906</v>
      </c>
      <c r="L542" s="38">
        <v>14307</v>
      </c>
      <c r="M542" s="38">
        <v>13243</v>
      </c>
      <c r="N542" s="38">
        <v>11181</v>
      </c>
      <c r="O542" s="38">
        <v>17416</v>
      </c>
      <c r="P542" s="37">
        <f t="shared" si="406"/>
        <v>373433</v>
      </c>
      <c r="Q542" s="10">
        <f t="shared" si="399"/>
        <v>103650</v>
      </c>
      <c r="R542" s="10">
        <f t="shared" si="400"/>
        <v>153534</v>
      </c>
      <c r="S542" s="10">
        <f t="shared" si="401"/>
        <v>74409</v>
      </c>
      <c r="T542" s="10">
        <f t="shared" si="402"/>
        <v>41840</v>
      </c>
    </row>
    <row r="543" spans="2:20" ht="15" customHeight="1" x14ac:dyDescent="0.2">
      <c r="B543" s="132"/>
      <c r="C543" s="56" t="s">
        <v>93</v>
      </c>
      <c r="D543" s="38">
        <v>21289</v>
      </c>
      <c r="E543" s="38">
        <v>34467</v>
      </c>
      <c r="F543" s="38">
        <v>39942</v>
      </c>
      <c r="G543" s="38">
        <v>47184</v>
      </c>
      <c r="H543" s="38">
        <v>62104</v>
      </c>
      <c r="I543" s="38">
        <v>49809</v>
      </c>
      <c r="J543" s="38">
        <v>34786</v>
      </c>
      <c r="K543" s="38">
        <v>19237</v>
      </c>
      <c r="L543" s="38">
        <v>15346</v>
      </c>
      <c r="M543" s="38">
        <v>9399</v>
      </c>
      <c r="N543" s="38">
        <v>10738</v>
      </c>
      <c r="O543" s="38">
        <v>14692</v>
      </c>
      <c r="P543" s="37">
        <f t="shared" ref="P543" si="407">IF(D543*E543*F543*G543*H543*I543*J543*K543*L543*M543*N543*O543&gt;0,SUM(D543:O543),0)</f>
        <v>358993</v>
      </c>
      <c r="Q543" s="10">
        <f t="shared" si="399"/>
        <v>95698</v>
      </c>
      <c r="R543" s="10">
        <f t="shared" si="400"/>
        <v>159097</v>
      </c>
      <c r="S543" s="10">
        <f t="shared" si="401"/>
        <v>69369</v>
      </c>
      <c r="T543" s="10">
        <f t="shared" si="402"/>
        <v>34829</v>
      </c>
    </row>
    <row r="544" spans="2:20" ht="15" customHeight="1" x14ac:dyDescent="0.2">
      <c r="B544" s="132"/>
      <c r="C544" s="76" t="s">
        <v>97</v>
      </c>
      <c r="D544" s="38">
        <v>18029</v>
      </c>
      <c r="E544" s="38">
        <v>33032</v>
      </c>
      <c r="F544" s="38">
        <v>34316</v>
      </c>
      <c r="G544" s="38">
        <v>38893</v>
      </c>
      <c r="H544" s="38">
        <v>60404</v>
      </c>
      <c r="I544" s="38">
        <v>39802</v>
      </c>
      <c r="J544" s="38"/>
      <c r="K544" s="38"/>
      <c r="L544" s="38"/>
      <c r="M544" s="38"/>
      <c r="N544" s="38"/>
      <c r="O544" s="38"/>
      <c r="P544" s="37"/>
      <c r="Q544" s="10">
        <f t="shared" ref="Q544" si="408">SUM(D544:F544)</f>
        <v>85377</v>
      </c>
      <c r="R544" s="10">
        <f t="shared" ref="R544" si="409">SUM(G544:I544)</f>
        <v>139099</v>
      </c>
      <c r="S544" s="37">
        <f>IF(J544*K544*L544&gt;0,SUM(J544:L544),0)</f>
        <v>0</v>
      </c>
      <c r="T544" s="37">
        <f>IF(M544*N544*O544&gt;0,SUM(M544:O544),0)</f>
        <v>0</v>
      </c>
    </row>
    <row r="545" spans="1:20" ht="15" customHeight="1" x14ac:dyDescent="0.2">
      <c r="B545" s="132"/>
      <c r="C545" s="72" t="str">
        <f>C23</f>
        <v>R7/R6</v>
      </c>
      <c r="D545" s="12">
        <f>IF(D544&gt;0,D544/D543," ")</f>
        <v>0.84686927521255106</v>
      </c>
      <c r="E545" s="12">
        <f t="shared" ref="E545:T545" si="410">IF(E544&gt;0,E544/E543," ")</f>
        <v>0.95836597324977513</v>
      </c>
      <c r="F545" s="12">
        <f t="shared" si="410"/>
        <v>0.85914576135396326</v>
      </c>
      <c r="G545" s="12">
        <f t="shared" si="410"/>
        <v>0.82428365547643268</v>
      </c>
      <c r="H545" s="12">
        <f t="shared" si="410"/>
        <v>0.97262656189617414</v>
      </c>
      <c r="I545" s="12">
        <f t="shared" si="410"/>
        <v>0.79909253347788556</v>
      </c>
      <c r="J545" s="12" t="str">
        <f t="shared" si="410"/>
        <v xml:space="preserve"> </v>
      </c>
      <c r="K545" s="12" t="str">
        <f t="shared" si="410"/>
        <v xml:space="preserve"> </v>
      </c>
      <c r="L545" s="12" t="str">
        <f t="shared" si="410"/>
        <v xml:space="preserve"> </v>
      </c>
      <c r="M545" s="12" t="str">
        <f t="shared" si="410"/>
        <v xml:space="preserve"> </v>
      </c>
      <c r="N545" s="12" t="str">
        <f t="shared" si="410"/>
        <v xml:space="preserve"> </v>
      </c>
      <c r="O545" s="12" t="str">
        <f t="shared" si="410"/>
        <v xml:space="preserve"> </v>
      </c>
      <c r="P545" s="12" t="str">
        <f t="shared" si="410"/>
        <v xml:space="preserve"> </v>
      </c>
      <c r="Q545" s="12">
        <f t="shared" si="410"/>
        <v>0.89215030617149782</v>
      </c>
      <c r="R545" s="12">
        <f t="shared" si="410"/>
        <v>0.8743030981099581</v>
      </c>
      <c r="S545" s="12" t="str">
        <f t="shared" si="410"/>
        <v xml:space="preserve"> </v>
      </c>
      <c r="T545" s="12" t="str">
        <f t="shared" si="410"/>
        <v xml:space="preserve"> </v>
      </c>
    </row>
    <row r="546" spans="1:20" ht="15" customHeight="1" x14ac:dyDescent="0.2">
      <c r="B546" s="57"/>
      <c r="C546" s="55"/>
      <c r="D546" s="62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spans="1:20" ht="15" customHeight="1" x14ac:dyDescent="0.2">
      <c r="B547" s="132" t="s">
        <v>83</v>
      </c>
      <c r="C547" s="72" t="s">
        <v>0</v>
      </c>
      <c r="D547" s="14" t="s">
        <v>1</v>
      </c>
      <c r="E547" s="14" t="s">
        <v>2</v>
      </c>
      <c r="F547" s="14" t="s">
        <v>3</v>
      </c>
      <c r="G547" s="14" t="s">
        <v>4</v>
      </c>
      <c r="H547" s="14" t="s">
        <v>5</v>
      </c>
      <c r="I547" s="14" t="s">
        <v>6</v>
      </c>
      <c r="J547" s="14" t="s">
        <v>7</v>
      </c>
      <c r="K547" s="14" t="s">
        <v>8</v>
      </c>
      <c r="L547" s="14" t="s">
        <v>9</v>
      </c>
      <c r="M547" s="14" t="s">
        <v>10</v>
      </c>
      <c r="N547" s="14" t="s">
        <v>11</v>
      </c>
      <c r="O547" s="14" t="s">
        <v>12</v>
      </c>
      <c r="P547" s="72" t="s">
        <v>21</v>
      </c>
      <c r="Q547" s="72" t="s">
        <v>22</v>
      </c>
      <c r="R547" s="72" t="s">
        <v>23</v>
      </c>
      <c r="S547" s="72" t="s">
        <v>24</v>
      </c>
      <c r="T547" s="72" t="s">
        <v>25</v>
      </c>
    </row>
    <row r="548" spans="1:20" ht="15" customHeight="1" x14ac:dyDescent="0.2">
      <c r="B548" s="132"/>
      <c r="C548" s="19" t="s">
        <v>27</v>
      </c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10">
        <f>SUM(D548:O548)</f>
        <v>0</v>
      </c>
      <c r="Q548" s="10">
        <f>SUM(D548:F548)</f>
        <v>0</v>
      </c>
      <c r="R548" s="10">
        <f>SUM(G548:I548)</f>
        <v>0</v>
      </c>
      <c r="S548" s="10">
        <f>SUM(J548:L548)</f>
        <v>0</v>
      </c>
      <c r="T548" s="10">
        <f>SUM(M548:O548)</f>
        <v>0</v>
      </c>
    </row>
    <row r="549" spans="1:20" ht="15" customHeight="1" x14ac:dyDescent="0.2">
      <c r="B549" s="132"/>
      <c r="C549" s="72" t="s">
        <v>13</v>
      </c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10">
        <f>SUM(D549:O549)</f>
        <v>0</v>
      </c>
      <c r="Q549" s="10">
        <f t="shared" ref="Q549:Q564" si="411">SUM(D549:F549)</f>
        <v>0</v>
      </c>
      <c r="R549" s="10">
        <f t="shared" ref="R549:R564" si="412">SUM(G549:I549)</f>
        <v>0</v>
      </c>
      <c r="S549" s="10">
        <f t="shared" ref="S549:S564" si="413">SUM(J549:L549)</f>
        <v>0</v>
      </c>
      <c r="T549" s="10">
        <f t="shared" ref="T549:T564" si="414">SUM(M549:O549)</f>
        <v>0</v>
      </c>
    </row>
    <row r="550" spans="1:20" ht="15" customHeight="1" x14ac:dyDescent="0.2">
      <c r="B550" s="132"/>
      <c r="C550" s="72" t="s">
        <v>26</v>
      </c>
      <c r="D550" s="16">
        <v>1288</v>
      </c>
      <c r="E550" s="16">
        <v>2607</v>
      </c>
      <c r="F550" s="16">
        <v>1956</v>
      </c>
      <c r="G550" s="16">
        <v>2925</v>
      </c>
      <c r="H550" s="16">
        <v>3522</v>
      </c>
      <c r="I550" s="16">
        <v>1905</v>
      </c>
      <c r="J550" s="16">
        <v>1994</v>
      </c>
      <c r="K550" s="16">
        <v>1257</v>
      </c>
      <c r="L550" s="16">
        <v>1171</v>
      </c>
      <c r="M550" s="16">
        <v>799</v>
      </c>
      <c r="N550" s="16">
        <v>796</v>
      </c>
      <c r="O550" s="16">
        <v>1072</v>
      </c>
      <c r="P550" s="10">
        <f>SUM(D550:O550)</f>
        <v>21292</v>
      </c>
      <c r="Q550" s="10">
        <f t="shared" si="411"/>
        <v>5851</v>
      </c>
      <c r="R550" s="10">
        <f t="shared" si="412"/>
        <v>8352</v>
      </c>
      <c r="S550" s="10">
        <f t="shared" si="413"/>
        <v>4422</v>
      </c>
      <c r="T550" s="10">
        <f t="shared" si="414"/>
        <v>2667</v>
      </c>
    </row>
    <row r="551" spans="1:20" ht="15" customHeight="1" x14ac:dyDescent="0.2">
      <c r="B551" s="132"/>
      <c r="C551" s="72" t="s">
        <v>28</v>
      </c>
      <c r="D551" s="25">
        <v>1597</v>
      </c>
      <c r="E551" s="23">
        <v>2196</v>
      </c>
      <c r="F551" s="23">
        <v>1915</v>
      </c>
      <c r="G551" s="23">
        <v>2577</v>
      </c>
      <c r="H551" s="23">
        <v>3152</v>
      </c>
      <c r="I551" s="23">
        <v>1983</v>
      </c>
      <c r="J551" s="23">
        <v>1551</v>
      </c>
      <c r="K551" s="23">
        <v>1083</v>
      </c>
      <c r="L551" s="23">
        <v>1171</v>
      </c>
      <c r="M551" s="23">
        <v>895</v>
      </c>
      <c r="N551" s="23">
        <v>610</v>
      </c>
      <c r="O551" s="23">
        <v>1118</v>
      </c>
      <c r="P551" s="10">
        <f>SUM(D551:O551)</f>
        <v>19848</v>
      </c>
      <c r="Q551" s="10">
        <f t="shared" si="411"/>
        <v>5708</v>
      </c>
      <c r="R551" s="10">
        <f t="shared" si="412"/>
        <v>7712</v>
      </c>
      <c r="S551" s="10">
        <f t="shared" si="413"/>
        <v>3805</v>
      </c>
      <c r="T551" s="10">
        <f t="shared" si="414"/>
        <v>2623</v>
      </c>
    </row>
    <row r="552" spans="1:20" ht="15" customHeight="1" x14ac:dyDescent="0.2">
      <c r="B552" s="132"/>
      <c r="C552" s="72" t="s">
        <v>29</v>
      </c>
      <c r="D552" s="11">
        <v>2920</v>
      </c>
      <c r="E552" s="11">
        <v>3958</v>
      </c>
      <c r="F552" s="11">
        <v>3080</v>
      </c>
      <c r="G552" s="11">
        <v>3435</v>
      </c>
      <c r="H552" s="11">
        <v>4920</v>
      </c>
      <c r="I552" s="11">
        <v>2427</v>
      </c>
      <c r="J552" s="11">
        <v>2325</v>
      </c>
      <c r="K552" s="11">
        <v>1445</v>
      </c>
      <c r="L552" s="11">
        <v>1453</v>
      </c>
      <c r="M552" s="11">
        <v>682</v>
      </c>
      <c r="N552" s="11">
        <v>677</v>
      </c>
      <c r="O552" s="11">
        <v>1374</v>
      </c>
      <c r="P552" s="37">
        <f>IF(D552*E552*F552*G552*H552*I552*J552*K552*L552*M552*N552*O552&gt;0,SUM(D552:O552),0)</f>
        <v>28696</v>
      </c>
      <c r="Q552" s="10">
        <f t="shared" si="411"/>
        <v>9958</v>
      </c>
      <c r="R552" s="10">
        <f t="shared" si="412"/>
        <v>10782</v>
      </c>
      <c r="S552" s="10">
        <f t="shared" si="413"/>
        <v>5223</v>
      </c>
      <c r="T552" s="10">
        <f t="shared" si="414"/>
        <v>2733</v>
      </c>
    </row>
    <row r="553" spans="1:20" ht="15" customHeight="1" x14ac:dyDescent="0.25">
      <c r="A553" s="60" t="s">
        <v>32</v>
      </c>
      <c r="B553" s="132"/>
      <c r="C553" s="72" t="s">
        <v>30</v>
      </c>
      <c r="D553" s="11">
        <v>1814</v>
      </c>
      <c r="E553" s="11">
        <v>2877</v>
      </c>
      <c r="F553" s="11">
        <v>2846</v>
      </c>
      <c r="G553" s="11">
        <v>3547</v>
      </c>
      <c r="H553" s="11">
        <v>4752</v>
      </c>
      <c r="I553" s="11">
        <v>2518</v>
      </c>
      <c r="J553" s="11">
        <v>2289</v>
      </c>
      <c r="K553" s="11">
        <v>2140</v>
      </c>
      <c r="L553" s="11">
        <v>2177</v>
      </c>
      <c r="M553" s="11">
        <v>1283</v>
      </c>
      <c r="N553" s="11">
        <v>930</v>
      </c>
      <c r="O553" s="11">
        <v>1476</v>
      </c>
      <c r="P553" s="37">
        <f>IF(D553*E553*F553*G553*H553*I553*J553*K553*L553*M553*N553*O553&gt;0,SUM(D553:O553),0)</f>
        <v>28649</v>
      </c>
      <c r="Q553" s="10">
        <f t="shared" si="411"/>
        <v>7537</v>
      </c>
      <c r="R553" s="10">
        <f t="shared" si="412"/>
        <v>10817</v>
      </c>
      <c r="S553" s="10">
        <f t="shared" si="413"/>
        <v>6606</v>
      </c>
      <c r="T553" s="10">
        <f t="shared" si="414"/>
        <v>3689</v>
      </c>
    </row>
    <row r="554" spans="1:20" ht="15" customHeight="1" x14ac:dyDescent="0.2">
      <c r="B554" s="132"/>
      <c r="C554" s="72" t="s">
        <v>31</v>
      </c>
      <c r="D554" s="11">
        <v>1784</v>
      </c>
      <c r="E554" s="11">
        <v>2682</v>
      </c>
      <c r="F554" s="11">
        <v>2415</v>
      </c>
      <c r="G554" s="11">
        <v>3562</v>
      </c>
      <c r="H554" s="11">
        <v>4558</v>
      </c>
      <c r="I554" s="11">
        <v>2441</v>
      </c>
      <c r="J554" s="11">
        <v>2529</v>
      </c>
      <c r="K554" s="11">
        <v>1675</v>
      </c>
      <c r="L554" s="11">
        <v>1738</v>
      </c>
      <c r="M554" s="11">
        <v>1512</v>
      </c>
      <c r="N554" s="11">
        <v>869</v>
      </c>
      <c r="O554" s="11">
        <v>1633</v>
      </c>
      <c r="P554" s="37">
        <f>IF(D554*E554*F554*G554*H554*I554*J554*K554*L554*M554*N554*O554&gt;0,SUM(D554:O554),0)</f>
        <v>27398</v>
      </c>
      <c r="Q554" s="10">
        <f t="shared" si="411"/>
        <v>6881</v>
      </c>
      <c r="R554" s="10">
        <f t="shared" si="412"/>
        <v>10561</v>
      </c>
      <c r="S554" s="10">
        <f t="shared" si="413"/>
        <v>5942</v>
      </c>
      <c r="T554" s="10">
        <f t="shared" si="414"/>
        <v>4014</v>
      </c>
    </row>
    <row r="555" spans="1:20" ht="15" customHeight="1" x14ac:dyDescent="0.2">
      <c r="B555" s="132"/>
      <c r="C555" s="72" t="s">
        <v>34</v>
      </c>
      <c r="D555" s="11">
        <v>1982</v>
      </c>
      <c r="E555" s="11">
        <v>3062</v>
      </c>
      <c r="F555" s="11">
        <v>2533</v>
      </c>
      <c r="G555" s="11">
        <v>3739</v>
      </c>
      <c r="H555" s="11">
        <v>6124</v>
      </c>
      <c r="I555" s="11">
        <v>3845</v>
      </c>
      <c r="J555" s="11">
        <v>2583</v>
      </c>
      <c r="K555" s="11">
        <v>2207</v>
      </c>
      <c r="L555" s="11">
        <v>2524</v>
      </c>
      <c r="M555" s="11">
        <v>1504</v>
      </c>
      <c r="N555" s="11">
        <v>1070</v>
      </c>
      <c r="O555" s="11">
        <v>2220</v>
      </c>
      <c r="P555" s="37">
        <f>IF(D555*E555*F555*G555*H555*I555*J555*K555*L555*M555*N555*O555&gt;0,SUM(D555:O555),0)</f>
        <v>33393</v>
      </c>
      <c r="Q555" s="10">
        <f t="shared" si="411"/>
        <v>7577</v>
      </c>
      <c r="R555" s="10">
        <f t="shared" si="412"/>
        <v>13708</v>
      </c>
      <c r="S555" s="10">
        <f t="shared" si="413"/>
        <v>7314</v>
      </c>
      <c r="T555" s="10">
        <f t="shared" si="414"/>
        <v>4794</v>
      </c>
    </row>
    <row r="556" spans="1:20" ht="15" customHeight="1" x14ac:dyDescent="0.2">
      <c r="B556" s="132"/>
      <c r="C556" s="56" t="s">
        <v>35</v>
      </c>
      <c r="D556" s="38">
        <v>2483</v>
      </c>
      <c r="E556" s="38">
        <v>4016</v>
      </c>
      <c r="F556" s="38">
        <v>2826</v>
      </c>
      <c r="G556" s="38">
        <v>4312</v>
      </c>
      <c r="H556" s="38">
        <v>6347</v>
      </c>
      <c r="I556" s="38">
        <v>3198</v>
      </c>
      <c r="J556" s="38">
        <v>2632</v>
      </c>
      <c r="K556" s="38">
        <v>2232</v>
      </c>
      <c r="L556" s="38">
        <v>3112</v>
      </c>
      <c r="M556" s="11">
        <v>1656</v>
      </c>
      <c r="N556" s="38">
        <v>1131</v>
      </c>
      <c r="O556" s="38">
        <v>1879</v>
      </c>
      <c r="P556" s="37">
        <f>IF(D556*E556*F556*G556*H556*I556*J556*K556*L556*M556*N556*O556&gt;0,SUM(D556:O556),0)</f>
        <v>35824</v>
      </c>
      <c r="Q556" s="10">
        <f t="shared" si="411"/>
        <v>9325</v>
      </c>
      <c r="R556" s="10">
        <f t="shared" si="412"/>
        <v>13857</v>
      </c>
      <c r="S556" s="10">
        <f t="shared" si="413"/>
        <v>7976</v>
      </c>
      <c r="T556" s="10">
        <f t="shared" si="414"/>
        <v>4666</v>
      </c>
    </row>
    <row r="557" spans="1:20" ht="15" customHeight="1" x14ac:dyDescent="0.2">
      <c r="B557" s="132"/>
      <c r="C557" s="72" t="s">
        <v>36</v>
      </c>
      <c r="D557" s="38">
        <v>2092</v>
      </c>
      <c r="E557" s="38">
        <v>4410</v>
      </c>
      <c r="F557" s="38">
        <v>2587</v>
      </c>
      <c r="G557" s="38">
        <v>3827</v>
      </c>
      <c r="H557" s="38">
        <v>7881</v>
      </c>
      <c r="I557" s="38">
        <v>2586</v>
      </c>
      <c r="J557" s="38">
        <v>2511</v>
      </c>
      <c r="K557" s="38">
        <v>1523</v>
      </c>
      <c r="L557" s="38">
        <v>1761</v>
      </c>
      <c r="M557" s="38">
        <v>1303</v>
      </c>
      <c r="N557" s="38">
        <v>867</v>
      </c>
      <c r="O557" s="38">
        <v>1549</v>
      </c>
      <c r="P557" s="37">
        <f t="shared" ref="P557:P558" si="415">IF(D557*E557*F557*G557*H557*I557*J557*K557*L557*M557*N557*O557&gt;0,SUM(D557:O557),0)</f>
        <v>32897</v>
      </c>
      <c r="Q557" s="10">
        <f t="shared" si="411"/>
        <v>9089</v>
      </c>
      <c r="R557" s="10">
        <f t="shared" si="412"/>
        <v>14294</v>
      </c>
      <c r="S557" s="10">
        <f t="shared" si="413"/>
        <v>5795</v>
      </c>
      <c r="T557" s="10">
        <f t="shared" si="414"/>
        <v>3719</v>
      </c>
    </row>
    <row r="558" spans="1:20" ht="15" customHeight="1" x14ac:dyDescent="0.2">
      <c r="B558" s="132"/>
      <c r="C558" s="72" t="s">
        <v>37</v>
      </c>
      <c r="D558" s="38">
        <v>2070</v>
      </c>
      <c r="E558" s="38">
        <v>3071</v>
      </c>
      <c r="F558" s="38">
        <v>2465</v>
      </c>
      <c r="G558" s="38">
        <v>3275</v>
      </c>
      <c r="H558" s="38">
        <v>7728</v>
      </c>
      <c r="I558" s="38">
        <v>2493</v>
      </c>
      <c r="J558" s="38">
        <v>2419</v>
      </c>
      <c r="K558" s="38">
        <v>1574</v>
      </c>
      <c r="L558" s="38">
        <v>2332</v>
      </c>
      <c r="M558" s="38">
        <v>1375</v>
      </c>
      <c r="N558" s="38">
        <v>1083</v>
      </c>
      <c r="O558" s="67">
        <v>1989</v>
      </c>
      <c r="P558" s="37">
        <f t="shared" si="415"/>
        <v>31874</v>
      </c>
      <c r="Q558" s="10">
        <f t="shared" si="411"/>
        <v>7606</v>
      </c>
      <c r="R558" s="10">
        <f t="shared" si="412"/>
        <v>13496</v>
      </c>
      <c r="S558" s="10">
        <f t="shared" si="413"/>
        <v>6325</v>
      </c>
      <c r="T558" s="10">
        <f t="shared" si="414"/>
        <v>4447</v>
      </c>
    </row>
    <row r="559" spans="1:20" ht="15" customHeight="1" x14ac:dyDescent="0.2">
      <c r="B559" s="132"/>
      <c r="C559" s="56" t="s">
        <v>38</v>
      </c>
      <c r="D559" s="38">
        <v>2752</v>
      </c>
      <c r="E559" s="38">
        <v>4298</v>
      </c>
      <c r="F559" s="38">
        <v>2961</v>
      </c>
      <c r="G559" s="38">
        <v>4007</v>
      </c>
      <c r="H559" s="38">
        <v>10080</v>
      </c>
      <c r="I559" s="38">
        <v>3381</v>
      </c>
      <c r="J559" s="38">
        <v>2725</v>
      </c>
      <c r="K559" s="38">
        <v>1543</v>
      </c>
      <c r="L559" s="38">
        <v>2167</v>
      </c>
      <c r="M559" s="38">
        <v>1582</v>
      </c>
      <c r="N559" s="38">
        <v>1169</v>
      </c>
      <c r="O559" s="38">
        <v>2091</v>
      </c>
      <c r="P559" s="38">
        <f t="shared" ref="P559" si="416">IF(D559*E559*F559*G559*H559*I559*J559*K559*L559*M559*N559*O559&gt;0,SUM(D559:O559),0)</f>
        <v>38756</v>
      </c>
      <c r="Q559" s="10">
        <f t="shared" si="411"/>
        <v>10011</v>
      </c>
      <c r="R559" s="10">
        <f t="shared" si="412"/>
        <v>17468</v>
      </c>
      <c r="S559" s="10">
        <f t="shared" si="413"/>
        <v>6435</v>
      </c>
      <c r="T559" s="10">
        <f t="shared" si="414"/>
        <v>4842</v>
      </c>
    </row>
    <row r="560" spans="1:20" ht="15" customHeight="1" x14ac:dyDescent="0.2">
      <c r="B560" s="132"/>
      <c r="C560" s="56" t="s">
        <v>39</v>
      </c>
      <c r="D560" s="38">
        <v>1636</v>
      </c>
      <c r="E560" s="38">
        <v>1535</v>
      </c>
      <c r="F560" s="38">
        <v>2143</v>
      </c>
      <c r="G560" s="38">
        <v>4665</v>
      </c>
      <c r="H560" s="38">
        <v>6669</v>
      </c>
      <c r="I560" s="38">
        <v>2909</v>
      </c>
      <c r="J560" s="38">
        <v>2362</v>
      </c>
      <c r="K560" s="38">
        <v>1601</v>
      </c>
      <c r="L560" s="38">
        <v>2446</v>
      </c>
      <c r="M560" s="38">
        <v>985</v>
      </c>
      <c r="N560" s="38">
        <v>986</v>
      </c>
      <c r="O560" s="38">
        <v>1730</v>
      </c>
      <c r="P560" s="38">
        <f t="shared" ref="P560:P561" si="417">IF(D560*E560*F560*G560*H560*I560*J560*K560*L560*M560*N560*O560&gt;0,SUM(D560:O560),0)</f>
        <v>29667</v>
      </c>
      <c r="Q560" s="10">
        <f t="shared" si="411"/>
        <v>5314</v>
      </c>
      <c r="R560" s="10">
        <f t="shared" si="412"/>
        <v>14243</v>
      </c>
      <c r="S560" s="10">
        <f t="shared" si="413"/>
        <v>6409</v>
      </c>
      <c r="T560" s="10">
        <f t="shared" si="414"/>
        <v>3701</v>
      </c>
    </row>
    <row r="561" spans="2:20" ht="15" customHeight="1" x14ac:dyDescent="0.2">
      <c r="B561" s="132"/>
      <c r="C561" s="56" t="s">
        <v>42</v>
      </c>
      <c r="D561" s="38">
        <v>1869</v>
      </c>
      <c r="E561" s="38">
        <v>2723</v>
      </c>
      <c r="F561" s="38">
        <v>2202</v>
      </c>
      <c r="G561" s="38">
        <v>2839</v>
      </c>
      <c r="H561" s="38">
        <v>4408</v>
      </c>
      <c r="I561" s="38">
        <v>2631</v>
      </c>
      <c r="J561" s="38">
        <v>2018</v>
      </c>
      <c r="K561" s="38">
        <v>1697</v>
      </c>
      <c r="L561" s="38">
        <v>2350</v>
      </c>
      <c r="M561" s="38">
        <v>1033</v>
      </c>
      <c r="N561" s="38">
        <v>788</v>
      </c>
      <c r="O561" s="38">
        <v>1562</v>
      </c>
      <c r="P561" s="38">
        <f t="shared" si="417"/>
        <v>26120</v>
      </c>
      <c r="Q561" s="10">
        <f t="shared" si="411"/>
        <v>6794</v>
      </c>
      <c r="R561" s="10">
        <f t="shared" si="412"/>
        <v>9878</v>
      </c>
      <c r="S561" s="10">
        <f t="shared" si="413"/>
        <v>6065</v>
      </c>
      <c r="T561" s="10">
        <f t="shared" si="414"/>
        <v>3383</v>
      </c>
    </row>
    <row r="562" spans="2:20" ht="15" customHeight="1" x14ac:dyDescent="0.2">
      <c r="B562" s="132"/>
      <c r="C562" s="56" t="s">
        <v>88</v>
      </c>
      <c r="D562" s="38">
        <v>2012</v>
      </c>
      <c r="E562" s="38">
        <v>2716</v>
      </c>
      <c r="F562" s="38">
        <v>1970</v>
      </c>
      <c r="G562" s="38">
        <v>2353</v>
      </c>
      <c r="H562" s="38">
        <v>5089</v>
      </c>
      <c r="I562" s="38">
        <v>2655</v>
      </c>
      <c r="J562" s="38">
        <v>2596</v>
      </c>
      <c r="K562" s="38">
        <v>1986</v>
      </c>
      <c r="L562" s="38">
        <v>2961</v>
      </c>
      <c r="M562" s="38">
        <v>1905</v>
      </c>
      <c r="N562" s="38">
        <v>1727</v>
      </c>
      <c r="O562" s="38">
        <v>4418</v>
      </c>
      <c r="P562" s="38">
        <f>IF(D562*E562*F562*G562*H562*I562*J562*K562*L562*M562*N562*O562&gt;0,SUM(D562:O562),0)</f>
        <v>32388</v>
      </c>
      <c r="Q562" s="10">
        <f t="shared" si="411"/>
        <v>6698</v>
      </c>
      <c r="R562" s="10">
        <f t="shared" si="412"/>
        <v>10097</v>
      </c>
      <c r="S562" s="10">
        <f t="shared" si="413"/>
        <v>7543</v>
      </c>
      <c r="T562" s="10">
        <f t="shared" si="414"/>
        <v>8050</v>
      </c>
    </row>
    <row r="563" spans="2:20" ht="15" customHeight="1" x14ac:dyDescent="0.2">
      <c r="B563" s="132"/>
      <c r="C563" s="56" t="s">
        <v>92</v>
      </c>
      <c r="D563" s="38">
        <v>1736</v>
      </c>
      <c r="E563" s="38">
        <v>3175</v>
      </c>
      <c r="F563" s="38">
        <v>1717</v>
      </c>
      <c r="G563" s="38">
        <v>2452</v>
      </c>
      <c r="H563" s="38">
        <v>4175</v>
      </c>
      <c r="I563" s="38">
        <v>1879</v>
      </c>
      <c r="J563" s="38">
        <v>1682</v>
      </c>
      <c r="K563" s="38">
        <v>1184</v>
      </c>
      <c r="L563" s="38">
        <v>1681</v>
      </c>
      <c r="M563" s="38">
        <v>1033</v>
      </c>
      <c r="N563" s="38">
        <v>728</v>
      </c>
      <c r="O563" s="38">
        <v>1149</v>
      </c>
      <c r="P563" s="37">
        <f>IF(D563*E563*F563*G563*H563*I563*J563*K563*L563*M563*N563*O563&gt;0,SUM(D563:O563),0)</f>
        <v>22591</v>
      </c>
      <c r="Q563" s="10">
        <f t="shared" si="411"/>
        <v>6628</v>
      </c>
      <c r="R563" s="10">
        <f t="shared" si="412"/>
        <v>8506</v>
      </c>
      <c r="S563" s="10">
        <f t="shared" si="413"/>
        <v>4547</v>
      </c>
      <c r="T563" s="10">
        <f t="shared" si="414"/>
        <v>2910</v>
      </c>
    </row>
    <row r="564" spans="2:20" ht="15" customHeight="1" x14ac:dyDescent="0.2">
      <c r="B564" s="132"/>
      <c r="C564" s="56" t="s">
        <v>93</v>
      </c>
      <c r="D564" s="67">
        <v>1440</v>
      </c>
      <c r="E564" s="67">
        <v>1825</v>
      </c>
      <c r="F564" s="67">
        <v>1575</v>
      </c>
      <c r="G564" s="67">
        <v>1827</v>
      </c>
      <c r="H564" s="101">
        <v>4437</v>
      </c>
      <c r="I564" s="101">
        <v>1802</v>
      </c>
      <c r="J564" s="101">
        <v>1656</v>
      </c>
      <c r="K564" s="101">
        <v>1166</v>
      </c>
      <c r="L564" s="101">
        <v>1798</v>
      </c>
      <c r="M564" s="101">
        <v>1079</v>
      </c>
      <c r="N564" s="101">
        <v>763</v>
      </c>
      <c r="O564" s="107">
        <v>1100</v>
      </c>
      <c r="P564" s="37">
        <f>IF(D564*E564*F564*G564*H564*I564*J564*K564*L564*M564*N564*O564&gt;0,SUM(D564:O564),0)</f>
        <v>20468</v>
      </c>
      <c r="Q564" s="10">
        <f t="shared" si="411"/>
        <v>4840</v>
      </c>
      <c r="R564" s="10">
        <f t="shared" si="412"/>
        <v>8066</v>
      </c>
      <c r="S564" s="10">
        <f t="shared" si="413"/>
        <v>4620</v>
      </c>
      <c r="T564" s="10">
        <f t="shared" si="414"/>
        <v>2942</v>
      </c>
    </row>
    <row r="565" spans="2:20" ht="15" customHeight="1" x14ac:dyDescent="0.2">
      <c r="B565" s="132"/>
      <c r="C565" s="76" t="s">
        <v>97</v>
      </c>
      <c r="D565" s="67">
        <v>1394</v>
      </c>
      <c r="E565" s="67">
        <v>1700</v>
      </c>
      <c r="F565" s="67">
        <v>1532</v>
      </c>
      <c r="G565" s="67">
        <v>1843</v>
      </c>
      <c r="H565" s="101">
        <v>4304</v>
      </c>
      <c r="I565" s="101">
        <v>2035</v>
      </c>
      <c r="J565" s="101"/>
      <c r="K565" s="101"/>
      <c r="L565" s="101"/>
      <c r="M565" s="101"/>
      <c r="N565" s="101"/>
      <c r="O565" s="107"/>
      <c r="P565" s="37"/>
      <c r="Q565" s="10">
        <f t="shared" ref="Q565" si="418">SUM(D565:F565)</f>
        <v>4626</v>
      </c>
      <c r="R565" s="10">
        <f t="shared" ref="R565" si="419">SUM(G565:I565)</f>
        <v>8182</v>
      </c>
      <c r="S565" s="37">
        <f>IF(J565*K565*L565&gt;0,SUM(J565:L565),0)</f>
        <v>0</v>
      </c>
      <c r="T565" s="37">
        <f>IF(M565*N565*O565&gt;0,SUM(M565:O565),0)</f>
        <v>0</v>
      </c>
    </row>
    <row r="566" spans="2:20" ht="15" customHeight="1" x14ac:dyDescent="0.2">
      <c r="B566" s="132"/>
      <c r="C566" s="72" t="str">
        <f>C23</f>
        <v>R7/R6</v>
      </c>
      <c r="D566" s="12">
        <f>IF(D565&gt;0,D565/D564," ")</f>
        <v>0.96805555555555556</v>
      </c>
      <c r="E566" s="12">
        <f t="shared" ref="E566:T566" si="420">IF(E565&gt;0,E565/E564," ")</f>
        <v>0.93150684931506844</v>
      </c>
      <c r="F566" s="12">
        <f t="shared" si="420"/>
        <v>0.97269841269841273</v>
      </c>
      <c r="G566" s="12">
        <f t="shared" si="420"/>
        <v>1.0087575259989052</v>
      </c>
      <c r="H566" s="12">
        <f t="shared" si="420"/>
        <v>0.97002479152580567</v>
      </c>
      <c r="I566" s="12">
        <f t="shared" si="420"/>
        <v>1.1293007769145393</v>
      </c>
      <c r="J566" s="12" t="str">
        <f t="shared" si="420"/>
        <v xml:space="preserve"> </v>
      </c>
      <c r="K566" s="12" t="str">
        <f t="shared" si="420"/>
        <v xml:space="preserve"> </v>
      </c>
      <c r="L566" s="12" t="str">
        <f t="shared" si="420"/>
        <v xml:space="preserve"> </v>
      </c>
      <c r="M566" s="12" t="str">
        <f t="shared" si="420"/>
        <v xml:space="preserve"> </v>
      </c>
      <c r="N566" s="12" t="str">
        <f t="shared" si="420"/>
        <v xml:space="preserve"> </v>
      </c>
      <c r="O566" s="12" t="str">
        <f t="shared" si="420"/>
        <v xml:space="preserve"> </v>
      </c>
      <c r="P566" s="12" t="str">
        <f t="shared" si="420"/>
        <v xml:space="preserve"> </v>
      </c>
      <c r="Q566" s="12">
        <f t="shared" si="420"/>
        <v>0.95578512396694215</v>
      </c>
      <c r="R566" s="12">
        <f t="shared" si="420"/>
        <v>1.014381353830895</v>
      </c>
      <c r="S566" s="12" t="str">
        <f t="shared" si="420"/>
        <v xml:space="preserve"> </v>
      </c>
      <c r="T566" s="12" t="str">
        <f t="shared" si="420"/>
        <v xml:space="preserve"> </v>
      </c>
    </row>
    <row r="567" spans="2:20" ht="15" customHeight="1" x14ac:dyDescent="0.2">
      <c r="B567" s="57"/>
      <c r="C567" s="55"/>
      <c r="D567" s="62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spans="2:20" ht="15" customHeight="1" x14ac:dyDescent="0.2">
      <c r="B568" s="132" t="s">
        <v>69</v>
      </c>
      <c r="C568" s="72" t="s">
        <v>0</v>
      </c>
      <c r="D568" s="72" t="s">
        <v>1</v>
      </c>
      <c r="E568" s="72" t="s">
        <v>2</v>
      </c>
      <c r="F568" s="72" t="s">
        <v>3</v>
      </c>
      <c r="G568" s="72" t="s">
        <v>4</v>
      </c>
      <c r="H568" s="72" t="s">
        <v>5</v>
      </c>
      <c r="I568" s="72" t="s">
        <v>6</v>
      </c>
      <c r="J568" s="72" t="s">
        <v>7</v>
      </c>
      <c r="K568" s="72" t="s">
        <v>8</v>
      </c>
      <c r="L568" s="72" t="s">
        <v>9</v>
      </c>
      <c r="M568" s="72" t="s">
        <v>10</v>
      </c>
      <c r="N568" s="72" t="s">
        <v>11</v>
      </c>
      <c r="O568" s="72" t="s">
        <v>12</v>
      </c>
      <c r="P568" s="72" t="s">
        <v>21</v>
      </c>
      <c r="Q568" s="72" t="s">
        <v>22</v>
      </c>
      <c r="R568" s="72" t="s">
        <v>23</v>
      </c>
      <c r="S568" s="72" t="s">
        <v>24</v>
      </c>
      <c r="T568" s="72" t="s">
        <v>25</v>
      </c>
    </row>
    <row r="569" spans="2:20" ht="15" customHeight="1" x14ac:dyDescent="0.2">
      <c r="B569" s="132"/>
      <c r="C569" s="19" t="s">
        <v>27</v>
      </c>
      <c r="D569" s="10">
        <v>9483</v>
      </c>
      <c r="E569" s="10">
        <v>22591</v>
      </c>
      <c r="F569" s="10">
        <v>47810</v>
      </c>
      <c r="G569" s="10">
        <v>48854</v>
      </c>
      <c r="H569" s="10">
        <v>37149</v>
      </c>
      <c r="I569" s="10">
        <v>24886</v>
      </c>
      <c r="J569" s="10">
        <v>13380</v>
      </c>
      <c r="K569" s="10">
        <v>5068</v>
      </c>
      <c r="L569" s="10">
        <v>4368</v>
      </c>
      <c r="M569" s="10">
        <v>4019</v>
      </c>
      <c r="N569" s="10">
        <v>3420</v>
      </c>
      <c r="O569" s="10">
        <v>4126</v>
      </c>
      <c r="P569" s="10">
        <f>SUM(D569:O569)</f>
        <v>225154</v>
      </c>
      <c r="Q569" s="10">
        <f>SUM(D569:F569)</f>
        <v>79884</v>
      </c>
      <c r="R569" s="10">
        <f>SUM(G569:I569)</f>
        <v>110889</v>
      </c>
      <c r="S569" s="10">
        <f>SUM(J569:L569)</f>
        <v>22816</v>
      </c>
      <c r="T569" s="10">
        <f>SUM(M569:O569)</f>
        <v>11565</v>
      </c>
    </row>
    <row r="570" spans="2:20" ht="15" customHeight="1" x14ac:dyDescent="0.2">
      <c r="B570" s="132"/>
      <c r="C570" s="72" t="s">
        <v>13</v>
      </c>
      <c r="D570" s="10">
        <v>7828</v>
      </c>
      <c r="E570" s="10">
        <v>19129</v>
      </c>
      <c r="F570" s="10">
        <v>44195</v>
      </c>
      <c r="G570" s="10">
        <v>44410</v>
      </c>
      <c r="H570" s="10">
        <v>33288</v>
      </c>
      <c r="I570" s="10">
        <v>28203</v>
      </c>
      <c r="J570" s="10">
        <v>13883</v>
      </c>
      <c r="K570" s="10">
        <v>5038</v>
      </c>
      <c r="L570" s="10">
        <v>3779</v>
      </c>
      <c r="M570" s="10">
        <v>3892</v>
      </c>
      <c r="N570" s="10">
        <v>3604</v>
      </c>
      <c r="O570" s="10">
        <v>5288</v>
      </c>
      <c r="P570" s="10">
        <f>SUM(D570:O570)</f>
        <v>212537</v>
      </c>
      <c r="Q570" s="10">
        <f t="shared" ref="Q570:Q585" si="421">SUM(D570:F570)</f>
        <v>71152</v>
      </c>
      <c r="R570" s="10">
        <f t="shared" ref="R570:R585" si="422">SUM(G570:I570)</f>
        <v>105901</v>
      </c>
      <c r="S570" s="10">
        <f t="shared" ref="S570:S585" si="423">SUM(J570:L570)</f>
        <v>22700</v>
      </c>
      <c r="T570" s="10">
        <f t="shared" ref="T570:T585" si="424">SUM(M570:O570)</f>
        <v>12784</v>
      </c>
    </row>
    <row r="571" spans="2:20" ht="15" customHeight="1" x14ac:dyDescent="0.2">
      <c r="B571" s="132"/>
      <c r="C571" s="72" t="s">
        <v>26</v>
      </c>
      <c r="D571" s="11">
        <v>8485</v>
      </c>
      <c r="E571" s="11">
        <v>21645</v>
      </c>
      <c r="F571" s="11">
        <v>37247</v>
      </c>
      <c r="G571" s="11">
        <v>40892</v>
      </c>
      <c r="H571" s="11">
        <v>32210</v>
      </c>
      <c r="I571" s="11">
        <v>29673</v>
      </c>
      <c r="J571" s="11">
        <v>14714</v>
      </c>
      <c r="K571" s="11">
        <v>5447</v>
      </c>
      <c r="L571" s="11">
        <v>4285</v>
      </c>
      <c r="M571" s="11">
        <v>4156</v>
      </c>
      <c r="N571" s="11">
        <v>4108</v>
      </c>
      <c r="O571" s="11">
        <v>5553</v>
      </c>
      <c r="P571" s="10">
        <f>SUM(D571:O571)</f>
        <v>208415</v>
      </c>
      <c r="Q571" s="10">
        <f t="shared" si="421"/>
        <v>67377</v>
      </c>
      <c r="R571" s="10">
        <f t="shared" si="422"/>
        <v>102775</v>
      </c>
      <c r="S571" s="10">
        <f t="shared" si="423"/>
        <v>24446</v>
      </c>
      <c r="T571" s="10">
        <f t="shared" si="424"/>
        <v>13817</v>
      </c>
    </row>
    <row r="572" spans="2:20" ht="15" customHeight="1" x14ac:dyDescent="0.2">
      <c r="B572" s="132"/>
      <c r="C572" s="72" t="s">
        <v>28</v>
      </c>
      <c r="D572" s="11">
        <v>7812</v>
      </c>
      <c r="E572" s="11">
        <v>14472</v>
      </c>
      <c r="F572" s="11">
        <v>30982</v>
      </c>
      <c r="G572" s="11">
        <v>39485</v>
      </c>
      <c r="H572" s="11">
        <v>34620</v>
      </c>
      <c r="I572" s="11">
        <v>24798</v>
      </c>
      <c r="J572" s="11">
        <v>13105</v>
      </c>
      <c r="K572" s="11">
        <v>5257</v>
      </c>
      <c r="L572" s="11">
        <v>3803</v>
      </c>
      <c r="M572" s="11">
        <v>4213</v>
      </c>
      <c r="N572" s="11">
        <v>3408</v>
      </c>
      <c r="O572" s="11">
        <v>4555</v>
      </c>
      <c r="P572" s="10">
        <f>SUM(D572:O572)</f>
        <v>186510</v>
      </c>
      <c r="Q572" s="10">
        <f t="shared" si="421"/>
        <v>53266</v>
      </c>
      <c r="R572" s="10">
        <f t="shared" si="422"/>
        <v>98903</v>
      </c>
      <c r="S572" s="10">
        <f t="shared" si="423"/>
        <v>22165</v>
      </c>
      <c r="T572" s="10">
        <f t="shared" si="424"/>
        <v>12176</v>
      </c>
    </row>
    <row r="573" spans="2:20" ht="15" customHeight="1" x14ac:dyDescent="0.2">
      <c r="B573" s="132"/>
      <c r="C573" s="72" t="s">
        <v>29</v>
      </c>
      <c r="D573" s="11">
        <v>7921</v>
      </c>
      <c r="E573" s="11">
        <v>16788</v>
      </c>
      <c r="F573" s="11">
        <v>33047</v>
      </c>
      <c r="G573" s="11">
        <v>38003</v>
      </c>
      <c r="H573" s="11">
        <v>30346</v>
      </c>
      <c r="I573" s="11">
        <v>22346</v>
      </c>
      <c r="J573" s="11">
        <v>15291</v>
      </c>
      <c r="K573" s="11">
        <v>4771</v>
      </c>
      <c r="L573" s="11">
        <v>3589</v>
      </c>
      <c r="M573" s="11">
        <v>3868</v>
      </c>
      <c r="N573" s="11">
        <v>2988</v>
      </c>
      <c r="O573" s="11">
        <v>3963</v>
      </c>
      <c r="P573" s="37">
        <f>IF(D573*E573*F573*G573*H573*I573*J573*K573*L573*M573*N573*O573&gt;0,SUM(D573:O573),0)</f>
        <v>182921</v>
      </c>
      <c r="Q573" s="10">
        <f t="shared" si="421"/>
        <v>57756</v>
      </c>
      <c r="R573" s="10">
        <f t="shared" si="422"/>
        <v>90695</v>
      </c>
      <c r="S573" s="10">
        <f t="shared" si="423"/>
        <v>23651</v>
      </c>
      <c r="T573" s="10">
        <f t="shared" si="424"/>
        <v>10819</v>
      </c>
    </row>
    <row r="574" spans="2:20" ht="15" customHeight="1" x14ac:dyDescent="0.2">
      <c r="B574" s="132"/>
      <c r="C574" s="72" t="s">
        <v>30</v>
      </c>
      <c r="D574" s="11">
        <v>9654</v>
      </c>
      <c r="E574" s="11">
        <v>19993</v>
      </c>
      <c r="F574" s="11">
        <v>31302</v>
      </c>
      <c r="G574" s="11">
        <v>35868</v>
      </c>
      <c r="H574" s="11">
        <v>29750</v>
      </c>
      <c r="I574" s="11">
        <v>23227</v>
      </c>
      <c r="J574" s="11">
        <v>15592</v>
      </c>
      <c r="K574" s="11">
        <v>4723</v>
      </c>
      <c r="L574" s="11">
        <v>4012</v>
      </c>
      <c r="M574" s="11">
        <v>3961</v>
      </c>
      <c r="N574" s="11">
        <v>3164</v>
      </c>
      <c r="O574" s="11">
        <v>4742</v>
      </c>
      <c r="P574" s="37">
        <f>IF(D574*E574*F574*G574*H574*I574*J574*K574*L574*M574*N574*O574&gt;0,SUM(D574:O574),0)</f>
        <v>185988</v>
      </c>
      <c r="Q574" s="10">
        <f t="shared" si="421"/>
        <v>60949</v>
      </c>
      <c r="R574" s="10">
        <f t="shared" si="422"/>
        <v>88845</v>
      </c>
      <c r="S574" s="10">
        <f t="shared" si="423"/>
        <v>24327</v>
      </c>
      <c r="T574" s="10">
        <f t="shared" si="424"/>
        <v>11867</v>
      </c>
    </row>
    <row r="575" spans="2:20" ht="15" customHeight="1" x14ac:dyDescent="0.2">
      <c r="B575" s="132"/>
      <c r="C575" s="72" t="s">
        <v>31</v>
      </c>
      <c r="D575" s="11">
        <v>8188</v>
      </c>
      <c r="E575" s="11">
        <v>17513</v>
      </c>
      <c r="F575" s="11">
        <v>30835</v>
      </c>
      <c r="G575" s="11">
        <v>31669</v>
      </c>
      <c r="H575" s="11">
        <v>26315</v>
      </c>
      <c r="I575" s="11">
        <v>21428</v>
      </c>
      <c r="J575" s="11">
        <v>12335</v>
      </c>
      <c r="K575" s="11">
        <v>4719</v>
      </c>
      <c r="L575" s="11">
        <v>3279</v>
      </c>
      <c r="M575" s="11">
        <v>3920</v>
      </c>
      <c r="N575" s="11">
        <v>3332</v>
      </c>
      <c r="O575" s="11">
        <v>4517</v>
      </c>
      <c r="P575" s="37">
        <f>IF(D575*E575*F575*G575*H575*I575*J575*K575*L575*M575*N575*O575&gt;0,SUM(D575:O575),0)</f>
        <v>168050</v>
      </c>
      <c r="Q575" s="10">
        <f t="shared" si="421"/>
        <v>56536</v>
      </c>
      <c r="R575" s="10">
        <f t="shared" si="422"/>
        <v>79412</v>
      </c>
      <c r="S575" s="10">
        <f t="shared" si="423"/>
        <v>20333</v>
      </c>
      <c r="T575" s="10">
        <f t="shared" si="424"/>
        <v>11769</v>
      </c>
    </row>
    <row r="576" spans="2:20" ht="15" customHeight="1" x14ac:dyDescent="0.2">
      <c r="B576" s="132"/>
      <c r="C576" s="72" t="s">
        <v>34</v>
      </c>
      <c r="D576" s="11">
        <v>7666</v>
      </c>
      <c r="E576" s="11">
        <v>15713</v>
      </c>
      <c r="F576" s="11">
        <v>29399</v>
      </c>
      <c r="G576" s="11">
        <v>29604</v>
      </c>
      <c r="H576" s="11">
        <v>26625</v>
      </c>
      <c r="I576" s="11">
        <v>24289</v>
      </c>
      <c r="J576" s="11">
        <v>10843</v>
      </c>
      <c r="K576" s="11">
        <v>4994</v>
      </c>
      <c r="L576" s="11">
        <v>4114</v>
      </c>
      <c r="M576" s="66">
        <v>3943</v>
      </c>
      <c r="N576" s="66">
        <v>3660</v>
      </c>
      <c r="O576" s="66">
        <v>4750</v>
      </c>
      <c r="P576" s="37">
        <f>IF(D576*E576*F576*G576*H576*I576*J576*K576*L576*M576*N576*O576&gt;0,SUM(D576:O576),0)</f>
        <v>165600</v>
      </c>
      <c r="Q576" s="10">
        <f t="shared" si="421"/>
        <v>52778</v>
      </c>
      <c r="R576" s="10">
        <f t="shared" si="422"/>
        <v>80518</v>
      </c>
      <c r="S576" s="10">
        <f t="shared" si="423"/>
        <v>19951</v>
      </c>
      <c r="T576" s="10">
        <f t="shared" si="424"/>
        <v>12353</v>
      </c>
    </row>
    <row r="577" spans="2:20" ht="15" customHeight="1" x14ac:dyDescent="0.2">
      <c r="B577" s="132"/>
      <c r="C577" s="56" t="s">
        <v>35</v>
      </c>
      <c r="D577" s="38">
        <v>7485</v>
      </c>
      <c r="E577" s="38">
        <v>16901</v>
      </c>
      <c r="F577" s="38">
        <v>31449</v>
      </c>
      <c r="G577" s="38">
        <v>30434</v>
      </c>
      <c r="H577" s="38">
        <v>27819</v>
      </c>
      <c r="I577" s="38">
        <v>22009</v>
      </c>
      <c r="J577" s="38">
        <v>11736</v>
      </c>
      <c r="K577" s="38">
        <v>4638</v>
      </c>
      <c r="L577" s="38">
        <v>4009</v>
      </c>
      <c r="M577" s="38">
        <v>3881</v>
      </c>
      <c r="N577" s="38">
        <v>3787</v>
      </c>
      <c r="O577" s="38">
        <v>4975</v>
      </c>
      <c r="P577" s="37">
        <f>IF(D577*E577*F577*G577*H577*I577*J577*K577*L577*M577*N577*O577&gt;0,SUM(D577:O577),0)</f>
        <v>169123</v>
      </c>
      <c r="Q577" s="10">
        <f t="shared" si="421"/>
        <v>55835</v>
      </c>
      <c r="R577" s="10">
        <f t="shared" si="422"/>
        <v>80262</v>
      </c>
      <c r="S577" s="10">
        <f t="shared" si="423"/>
        <v>20383</v>
      </c>
      <c r="T577" s="10">
        <f t="shared" si="424"/>
        <v>12643</v>
      </c>
    </row>
    <row r="578" spans="2:20" ht="15" customHeight="1" x14ac:dyDescent="0.2">
      <c r="B578" s="132"/>
      <c r="C578" s="72" t="s">
        <v>36</v>
      </c>
      <c r="D578" s="38">
        <v>7005</v>
      </c>
      <c r="E578" s="38">
        <v>17633</v>
      </c>
      <c r="F578" s="38">
        <v>29600</v>
      </c>
      <c r="G578" s="38">
        <v>32049</v>
      </c>
      <c r="H578" s="38">
        <v>29253</v>
      </c>
      <c r="I578" s="38">
        <v>21842</v>
      </c>
      <c r="J578" s="38">
        <v>13588</v>
      </c>
      <c r="K578" s="38">
        <v>4352</v>
      </c>
      <c r="L578" s="38">
        <v>3429</v>
      </c>
      <c r="M578" s="38">
        <v>3846</v>
      </c>
      <c r="N578" s="38">
        <v>3395</v>
      </c>
      <c r="O578" s="38">
        <v>4222</v>
      </c>
      <c r="P578" s="37">
        <f t="shared" ref="P578:P579" si="425">IF(D578*E578*F578*G578*H578*I578*J578*K578*L578*M578*N578*O578&gt;0,SUM(D578:O578),0)</f>
        <v>170214</v>
      </c>
      <c r="Q578" s="10">
        <f t="shared" si="421"/>
        <v>54238</v>
      </c>
      <c r="R578" s="10">
        <f t="shared" si="422"/>
        <v>83144</v>
      </c>
      <c r="S578" s="10">
        <f t="shared" si="423"/>
        <v>21369</v>
      </c>
      <c r="T578" s="10">
        <f t="shared" si="424"/>
        <v>11463</v>
      </c>
    </row>
    <row r="579" spans="2:20" ht="15" customHeight="1" x14ac:dyDescent="0.2">
      <c r="B579" s="132"/>
      <c r="C579" s="72" t="s">
        <v>37</v>
      </c>
      <c r="D579" s="38">
        <v>7178</v>
      </c>
      <c r="E579" s="38">
        <v>16781</v>
      </c>
      <c r="F579" s="38">
        <v>28049</v>
      </c>
      <c r="G579" s="38">
        <v>32048</v>
      </c>
      <c r="H579" s="38">
        <v>27158</v>
      </c>
      <c r="I579" s="38">
        <v>17133</v>
      </c>
      <c r="J579" s="38">
        <v>11765</v>
      </c>
      <c r="K579" s="38">
        <v>4869</v>
      </c>
      <c r="L579" s="38">
        <v>3546</v>
      </c>
      <c r="M579" s="38">
        <v>3468</v>
      </c>
      <c r="N579" s="38">
        <v>3514</v>
      </c>
      <c r="O579" s="20">
        <v>4468</v>
      </c>
      <c r="P579" s="37">
        <f t="shared" si="425"/>
        <v>159977</v>
      </c>
      <c r="Q579" s="10">
        <f t="shared" si="421"/>
        <v>52008</v>
      </c>
      <c r="R579" s="10">
        <f t="shared" si="422"/>
        <v>76339</v>
      </c>
      <c r="S579" s="10">
        <f t="shared" si="423"/>
        <v>20180</v>
      </c>
      <c r="T579" s="10">
        <f t="shared" si="424"/>
        <v>11450</v>
      </c>
    </row>
    <row r="580" spans="2:20" ht="15" customHeight="1" x14ac:dyDescent="0.2">
      <c r="B580" s="132"/>
      <c r="C580" s="56" t="s">
        <v>38</v>
      </c>
      <c r="D580" s="38">
        <v>8458</v>
      </c>
      <c r="E580" s="38">
        <v>18384</v>
      </c>
      <c r="F580" s="38">
        <v>25549</v>
      </c>
      <c r="G580" s="38">
        <v>29382</v>
      </c>
      <c r="H580" s="38">
        <v>25737</v>
      </c>
      <c r="I580" s="38">
        <v>20387</v>
      </c>
      <c r="J580" s="38">
        <v>12187</v>
      </c>
      <c r="K580" s="38">
        <v>4035</v>
      </c>
      <c r="L580" s="38">
        <v>3579</v>
      </c>
      <c r="M580" s="38">
        <v>3515</v>
      </c>
      <c r="N580" s="38">
        <v>3463</v>
      </c>
      <c r="O580" s="38">
        <v>4112</v>
      </c>
      <c r="P580" s="37">
        <f t="shared" ref="P580:P584" si="426">IF(D580*E580*F580*G580*H580*I580*J580*K580*L580*M580*N580*O580&gt;0,SUM(D580:O580),0)</f>
        <v>158788</v>
      </c>
      <c r="Q580" s="10">
        <f t="shared" si="421"/>
        <v>52391</v>
      </c>
      <c r="R580" s="10">
        <f t="shared" si="422"/>
        <v>75506</v>
      </c>
      <c r="S580" s="10">
        <f t="shared" si="423"/>
        <v>19801</v>
      </c>
      <c r="T580" s="10">
        <f t="shared" si="424"/>
        <v>11090</v>
      </c>
    </row>
    <row r="581" spans="2:20" ht="15" customHeight="1" x14ac:dyDescent="0.2">
      <c r="B581" s="132"/>
      <c r="C581" s="56" t="s">
        <v>41</v>
      </c>
      <c r="D581" s="38">
        <v>2536</v>
      </c>
      <c r="E581" s="38">
        <v>1717</v>
      </c>
      <c r="F581" s="38">
        <v>4504</v>
      </c>
      <c r="G581" s="38">
        <v>10284</v>
      </c>
      <c r="H581" s="38">
        <v>13059</v>
      </c>
      <c r="I581" s="38">
        <v>10919</v>
      </c>
      <c r="J581" s="38">
        <v>11572</v>
      </c>
      <c r="K581" s="38">
        <v>2728</v>
      </c>
      <c r="L581" s="38">
        <v>2087</v>
      </c>
      <c r="M581" s="38">
        <v>1900</v>
      </c>
      <c r="N581" s="38">
        <v>1975</v>
      </c>
      <c r="O581" s="38">
        <v>3247</v>
      </c>
      <c r="P581" s="37">
        <f t="shared" si="426"/>
        <v>66528</v>
      </c>
      <c r="Q581" s="10">
        <f t="shared" si="421"/>
        <v>8757</v>
      </c>
      <c r="R581" s="10">
        <f t="shared" si="422"/>
        <v>34262</v>
      </c>
      <c r="S581" s="10">
        <f t="shared" si="423"/>
        <v>16387</v>
      </c>
      <c r="T581" s="10">
        <f t="shared" si="424"/>
        <v>7122</v>
      </c>
    </row>
    <row r="582" spans="2:20" ht="15" customHeight="1" x14ac:dyDescent="0.2">
      <c r="B582" s="132"/>
      <c r="C582" s="56" t="s">
        <v>42</v>
      </c>
      <c r="D582" s="38">
        <v>3876</v>
      </c>
      <c r="E582" s="38">
        <v>3994</v>
      </c>
      <c r="F582" s="38">
        <v>5763</v>
      </c>
      <c r="G582" s="38">
        <v>12820</v>
      </c>
      <c r="H582" s="38">
        <v>11406</v>
      </c>
      <c r="I582" s="38">
        <v>6217</v>
      </c>
      <c r="J582" s="38">
        <v>6801</v>
      </c>
      <c r="K582" s="38">
        <v>3386</v>
      </c>
      <c r="L582" s="38">
        <v>2832</v>
      </c>
      <c r="M582" s="38">
        <v>2270</v>
      </c>
      <c r="N582" s="38">
        <v>1476</v>
      </c>
      <c r="O582" s="38">
        <v>2809</v>
      </c>
      <c r="P582" s="37">
        <f t="shared" si="426"/>
        <v>63650</v>
      </c>
      <c r="Q582" s="10">
        <f t="shared" si="421"/>
        <v>13633</v>
      </c>
      <c r="R582" s="10">
        <f t="shared" si="422"/>
        <v>30443</v>
      </c>
      <c r="S582" s="10">
        <f t="shared" si="423"/>
        <v>13019</v>
      </c>
      <c r="T582" s="10">
        <f t="shared" si="424"/>
        <v>6555</v>
      </c>
    </row>
    <row r="583" spans="2:20" ht="15" customHeight="1" x14ac:dyDescent="0.2">
      <c r="B583" s="132"/>
      <c r="C583" s="56" t="s">
        <v>88</v>
      </c>
      <c r="D583" s="11">
        <v>4081</v>
      </c>
      <c r="E583" s="11">
        <v>10887</v>
      </c>
      <c r="F583" s="11">
        <v>17950</v>
      </c>
      <c r="G583" s="11">
        <v>19643</v>
      </c>
      <c r="H583" s="11">
        <v>15417</v>
      </c>
      <c r="I583" s="11">
        <v>11093</v>
      </c>
      <c r="J583" s="11">
        <v>7391</v>
      </c>
      <c r="K583" s="11">
        <v>3219</v>
      </c>
      <c r="L583" s="11">
        <v>2395</v>
      </c>
      <c r="M583" s="20">
        <v>2391</v>
      </c>
      <c r="N583" s="20">
        <v>2361</v>
      </c>
      <c r="O583" s="20">
        <v>3571</v>
      </c>
      <c r="P583" s="37">
        <f t="shared" si="426"/>
        <v>100399</v>
      </c>
      <c r="Q583" s="10">
        <f t="shared" si="421"/>
        <v>32918</v>
      </c>
      <c r="R583" s="10">
        <f t="shared" si="422"/>
        <v>46153</v>
      </c>
      <c r="S583" s="10">
        <f t="shared" si="423"/>
        <v>13005</v>
      </c>
      <c r="T583" s="10">
        <f t="shared" si="424"/>
        <v>8323</v>
      </c>
    </row>
    <row r="584" spans="2:20" ht="15" customHeight="1" x14ac:dyDescent="0.2">
      <c r="B584" s="132"/>
      <c r="C584" s="56" t="s">
        <v>92</v>
      </c>
      <c r="D584" s="38">
        <v>4353</v>
      </c>
      <c r="E584" s="38">
        <v>12833</v>
      </c>
      <c r="F584" s="38">
        <v>20454</v>
      </c>
      <c r="G584" s="38">
        <v>22209</v>
      </c>
      <c r="H584" s="38">
        <v>17557</v>
      </c>
      <c r="I584" s="38">
        <v>14439</v>
      </c>
      <c r="J584" s="38">
        <v>9007</v>
      </c>
      <c r="K584" s="38">
        <v>3098</v>
      </c>
      <c r="L584" s="38">
        <v>2430</v>
      </c>
      <c r="M584" s="38">
        <v>2352</v>
      </c>
      <c r="N584" s="38">
        <v>2670</v>
      </c>
      <c r="O584" s="38">
        <v>3399</v>
      </c>
      <c r="P584" s="37">
        <f t="shared" si="426"/>
        <v>114801</v>
      </c>
      <c r="Q584" s="10">
        <f t="shared" si="421"/>
        <v>37640</v>
      </c>
      <c r="R584" s="10">
        <f t="shared" si="422"/>
        <v>54205</v>
      </c>
      <c r="S584" s="10">
        <f t="shared" si="423"/>
        <v>14535</v>
      </c>
      <c r="T584" s="10">
        <f t="shared" si="424"/>
        <v>8421</v>
      </c>
    </row>
    <row r="585" spans="2:20" ht="15" customHeight="1" x14ac:dyDescent="0.2">
      <c r="B585" s="132"/>
      <c r="C585" s="56" t="s">
        <v>93</v>
      </c>
      <c r="D585" s="38">
        <v>4891</v>
      </c>
      <c r="E585" s="38">
        <v>12522</v>
      </c>
      <c r="F585" s="38">
        <v>22663</v>
      </c>
      <c r="G585" s="38">
        <v>23437</v>
      </c>
      <c r="H585" s="38">
        <v>20032</v>
      </c>
      <c r="I585" s="38">
        <v>15913</v>
      </c>
      <c r="J585" s="38">
        <v>8016</v>
      </c>
      <c r="K585" s="38">
        <v>3324</v>
      </c>
      <c r="L585" s="38">
        <v>2633</v>
      </c>
      <c r="M585" s="38">
        <v>2258</v>
      </c>
      <c r="N585" s="38">
        <v>2178</v>
      </c>
      <c r="O585" s="38">
        <v>3009</v>
      </c>
      <c r="P585" s="37">
        <f t="shared" ref="P585" si="427">IF(D585*E585*F585*G585*H585*I585*J585*K585*L585*M585*N585*O585&gt;0,SUM(D585:O585),0)</f>
        <v>120876</v>
      </c>
      <c r="Q585" s="10">
        <f t="shared" si="421"/>
        <v>40076</v>
      </c>
      <c r="R585" s="10">
        <f t="shared" si="422"/>
        <v>59382</v>
      </c>
      <c r="S585" s="10">
        <f t="shared" si="423"/>
        <v>13973</v>
      </c>
      <c r="T585" s="10">
        <f t="shared" si="424"/>
        <v>7445</v>
      </c>
    </row>
    <row r="586" spans="2:20" ht="15" customHeight="1" x14ac:dyDescent="0.2">
      <c r="B586" s="132"/>
      <c r="C586" s="76" t="s">
        <v>97</v>
      </c>
      <c r="D586" s="38">
        <v>4404</v>
      </c>
      <c r="E586" s="38">
        <v>11856</v>
      </c>
      <c r="F586" s="38">
        <v>21254</v>
      </c>
      <c r="G586" s="38">
        <v>22037</v>
      </c>
      <c r="H586" s="38">
        <v>20370</v>
      </c>
      <c r="I586" s="38">
        <v>14313</v>
      </c>
      <c r="J586" s="38"/>
      <c r="K586" s="38"/>
      <c r="L586" s="38"/>
      <c r="M586" s="38"/>
      <c r="N586" s="38"/>
      <c r="O586" s="38"/>
      <c r="P586" s="37"/>
      <c r="Q586" s="10">
        <f t="shared" ref="Q586" si="428">SUM(D586:F586)</f>
        <v>37514</v>
      </c>
      <c r="R586" s="10">
        <f t="shared" ref="R586" si="429">SUM(G586:I586)</f>
        <v>56720</v>
      </c>
      <c r="S586" s="37">
        <f>IF(J586*K586*L586&gt;0,SUM(J586:L586),0)</f>
        <v>0</v>
      </c>
      <c r="T586" s="37">
        <f>IF(M586*N586*O586&gt;0,SUM(M586:O586),0)</f>
        <v>0</v>
      </c>
    </row>
    <row r="587" spans="2:20" ht="15" customHeight="1" x14ac:dyDescent="0.2">
      <c r="B587" s="132"/>
      <c r="C587" s="72" t="str">
        <f>C23</f>
        <v>R7/R6</v>
      </c>
      <c r="D587" s="12">
        <f>IF(D586&gt;0,D586/D585," ")</f>
        <v>0.9004293600490697</v>
      </c>
      <c r="E587" s="12">
        <f t="shared" ref="E587:T587" si="430">IF(E586&gt;0,E586/E585," ")</f>
        <v>0.94681360804983228</v>
      </c>
      <c r="F587" s="12">
        <f t="shared" si="430"/>
        <v>0.93782817808763186</v>
      </c>
      <c r="G587" s="12">
        <f t="shared" si="430"/>
        <v>0.9402653923283697</v>
      </c>
      <c r="H587" s="12">
        <f t="shared" si="430"/>
        <v>1.0168730031948883</v>
      </c>
      <c r="I587" s="12">
        <f t="shared" si="430"/>
        <v>0.89945327719474644</v>
      </c>
      <c r="J587" s="12" t="str">
        <f t="shared" si="430"/>
        <v xml:space="preserve"> </v>
      </c>
      <c r="K587" s="12" t="str">
        <f t="shared" si="430"/>
        <v xml:space="preserve"> </v>
      </c>
      <c r="L587" s="12" t="str">
        <f t="shared" si="430"/>
        <v xml:space="preserve"> </v>
      </c>
      <c r="M587" s="12" t="str">
        <f t="shared" si="430"/>
        <v xml:space="preserve"> </v>
      </c>
      <c r="N587" s="12" t="str">
        <f t="shared" si="430"/>
        <v xml:space="preserve"> </v>
      </c>
      <c r="O587" s="12" t="str">
        <f t="shared" si="430"/>
        <v xml:space="preserve"> </v>
      </c>
      <c r="P587" s="12" t="str">
        <f t="shared" si="430"/>
        <v xml:space="preserve"> </v>
      </c>
      <c r="Q587" s="12">
        <f t="shared" si="430"/>
        <v>0.93607146421798582</v>
      </c>
      <c r="R587" s="12">
        <f t="shared" si="430"/>
        <v>0.95517160082179786</v>
      </c>
      <c r="S587" s="12" t="str">
        <f t="shared" si="430"/>
        <v xml:space="preserve"> </v>
      </c>
      <c r="T587" s="12" t="str">
        <f t="shared" si="430"/>
        <v xml:space="preserve"> </v>
      </c>
    </row>
    <row r="588" spans="2:20" ht="15" customHeight="1" x14ac:dyDescent="0.2">
      <c r="B588" s="2"/>
      <c r="C588" s="5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2:20" ht="15" customHeight="1" x14ac:dyDescent="0.2">
      <c r="B589" s="132" t="s">
        <v>70</v>
      </c>
      <c r="C589" s="72" t="s">
        <v>0</v>
      </c>
      <c r="D589" s="72" t="s">
        <v>1</v>
      </c>
      <c r="E589" s="72" t="s">
        <v>2</v>
      </c>
      <c r="F589" s="72" t="s">
        <v>3</v>
      </c>
      <c r="G589" s="72" t="s">
        <v>4</v>
      </c>
      <c r="H589" s="72" t="s">
        <v>5</v>
      </c>
      <c r="I589" s="72" t="s">
        <v>6</v>
      </c>
      <c r="J589" s="72" t="s">
        <v>7</v>
      </c>
      <c r="K589" s="72" t="s">
        <v>8</v>
      </c>
      <c r="L589" s="72" t="s">
        <v>9</v>
      </c>
      <c r="M589" s="72" t="s">
        <v>10</v>
      </c>
      <c r="N589" s="72" t="s">
        <v>11</v>
      </c>
      <c r="O589" s="72" t="s">
        <v>12</v>
      </c>
      <c r="P589" s="72" t="s">
        <v>21</v>
      </c>
      <c r="Q589" s="72" t="s">
        <v>22</v>
      </c>
      <c r="R589" s="72" t="s">
        <v>23</v>
      </c>
      <c r="S589" s="72" t="s">
        <v>24</v>
      </c>
      <c r="T589" s="72" t="s">
        <v>25</v>
      </c>
    </row>
    <row r="590" spans="2:20" ht="15" customHeight="1" x14ac:dyDescent="0.2">
      <c r="B590" s="132"/>
      <c r="C590" s="19" t="s">
        <v>27</v>
      </c>
      <c r="D590" s="10">
        <v>266</v>
      </c>
      <c r="E590" s="10">
        <v>906</v>
      </c>
      <c r="F590" s="10">
        <v>1158</v>
      </c>
      <c r="G590" s="10">
        <v>1236</v>
      </c>
      <c r="H590" s="10">
        <v>1464</v>
      </c>
      <c r="I590" s="10">
        <v>722</v>
      </c>
      <c r="J590" s="10">
        <v>278</v>
      </c>
      <c r="K590" s="10">
        <v>276</v>
      </c>
      <c r="L590" s="10">
        <v>125</v>
      </c>
      <c r="M590" s="10">
        <v>185</v>
      </c>
      <c r="N590" s="10">
        <v>72</v>
      </c>
      <c r="O590" s="10">
        <v>158</v>
      </c>
      <c r="P590" s="10">
        <f>SUM(D590:O590)</f>
        <v>6846</v>
      </c>
      <c r="Q590" s="10">
        <f>SUM(D590:F590)</f>
        <v>2330</v>
      </c>
      <c r="R590" s="10">
        <f>SUM(G590:I590)</f>
        <v>3422</v>
      </c>
      <c r="S590" s="10">
        <f>SUM(J590:L590)</f>
        <v>679</v>
      </c>
      <c r="T590" s="10">
        <f>SUM(M590:O590)</f>
        <v>415</v>
      </c>
    </row>
    <row r="591" spans="2:20" ht="15" customHeight="1" x14ac:dyDescent="0.2">
      <c r="B591" s="132"/>
      <c r="C591" s="72" t="s">
        <v>13</v>
      </c>
      <c r="D591" s="10">
        <v>2615</v>
      </c>
      <c r="E591" s="10">
        <v>4926</v>
      </c>
      <c r="F591" s="10">
        <v>5640</v>
      </c>
      <c r="G591" s="10">
        <v>7179</v>
      </c>
      <c r="H591" s="10">
        <v>8048</v>
      </c>
      <c r="I591" s="10">
        <v>6167</v>
      </c>
      <c r="J591" s="10">
        <v>3974</v>
      </c>
      <c r="K591" s="10">
        <v>2879</v>
      </c>
      <c r="L591" s="10">
        <v>2939</v>
      </c>
      <c r="M591" s="10">
        <v>1645</v>
      </c>
      <c r="N591" s="10">
        <v>2107</v>
      </c>
      <c r="O591" s="10">
        <v>2586</v>
      </c>
      <c r="P591" s="10">
        <f>SUM(D591:O591)</f>
        <v>50705</v>
      </c>
      <c r="Q591" s="10">
        <f t="shared" ref="Q591:Q606" si="431">SUM(D591:F591)</f>
        <v>13181</v>
      </c>
      <c r="R591" s="10">
        <f t="shared" ref="R591:R606" si="432">SUM(G591:I591)</f>
        <v>21394</v>
      </c>
      <c r="S591" s="10">
        <f t="shared" ref="S591:S606" si="433">SUM(J591:L591)</f>
        <v>9792</v>
      </c>
      <c r="T591" s="10">
        <f t="shared" ref="T591:T606" si="434">SUM(M591:O591)</f>
        <v>6338</v>
      </c>
    </row>
    <row r="592" spans="2:20" ht="15" customHeight="1" x14ac:dyDescent="0.2">
      <c r="B592" s="132"/>
      <c r="C592" s="72" t="s">
        <v>26</v>
      </c>
      <c r="D592" s="11">
        <v>2433</v>
      </c>
      <c r="E592" s="11">
        <v>6026</v>
      </c>
      <c r="F592" s="11">
        <v>6342</v>
      </c>
      <c r="G592" s="11">
        <v>7080</v>
      </c>
      <c r="H592" s="11">
        <v>8800</v>
      </c>
      <c r="I592" s="11">
        <v>6398</v>
      </c>
      <c r="J592" s="11">
        <v>4533</v>
      </c>
      <c r="K592" s="11">
        <v>3878</v>
      </c>
      <c r="L592" s="11">
        <v>3062</v>
      </c>
      <c r="M592" s="11">
        <v>1768</v>
      </c>
      <c r="N592" s="11">
        <v>2186</v>
      </c>
      <c r="O592" s="11">
        <v>3126</v>
      </c>
      <c r="P592" s="10">
        <f>SUM(D592:O592)</f>
        <v>55632</v>
      </c>
      <c r="Q592" s="10">
        <f t="shared" si="431"/>
        <v>14801</v>
      </c>
      <c r="R592" s="10">
        <f t="shared" si="432"/>
        <v>22278</v>
      </c>
      <c r="S592" s="10">
        <f t="shared" si="433"/>
        <v>11473</v>
      </c>
      <c r="T592" s="10">
        <f t="shared" si="434"/>
        <v>7080</v>
      </c>
    </row>
    <row r="593" spans="1:20" ht="15" customHeight="1" x14ac:dyDescent="0.2">
      <c r="B593" s="132"/>
      <c r="C593" s="72" t="s">
        <v>28</v>
      </c>
      <c r="D593" s="11">
        <v>3337</v>
      </c>
      <c r="E593" s="11">
        <v>4562</v>
      </c>
      <c r="F593" s="11">
        <v>4474</v>
      </c>
      <c r="G593" s="11">
        <v>6769</v>
      </c>
      <c r="H593" s="11">
        <v>7605</v>
      </c>
      <c r="I593" s="11">
        <v>5335</v>
      </c>
      <c r="J593" s="11">
        <v>4695</v>
      </c>
      <c r="K593" s="11">
        <v>3372</v>
      </c>
      <c r="L593" s="11">
        <v>3040</v>
      </c>
      <c r="M593" s="11">
        <v>1837</v>
      </c>
      <c r="N593" s="11">
        <v>2180</v>
      </c>
      <c r="O593" s="11">
        <v>2508</v>
      </c>
      <c r="P593" s="10">
        <f>SUM(D593:O593)</f>
        <v>49714</v>
      </c>
      <c r="Q593" s="10">
        <f t="shared" si="431"/>
        <v>12373</v>
      </c>
      <c r="R593" s="10">
        <f t="shared" si="432"/>
        <v>19709</v>
      </c>
      <c r="S593" s="10">
        <f t="shared" si="433"/>
        <v>11107</v>
      </c>
      <c r="T593" s="10">
        <f t="shared" si="434"/>
        <v>6525</v>
      </c>
    </row>
    <row r="594" spans="1:20" ht="15" customHeight="1" x14ac:dyDescent="0.2">
      <c r="B594" s="132"/>
      <c r="C594" s="72" t="s">
        <v>29</v>
      </c>
      <c r="D594" s="11">
        <v>3116</v>
      </c>
      <c r="E594" s="11">
        <v>4554</v>
      </c>
      <c r="F594" s="11">
        <v>5064</v>
      </c>
      <c r="G594" s="11">
        <v>6550</v>
      </c>
      <c r="H594" s="11">
        <v>8260</v>
      </c>
      <c r="I594" s="11">
        <v>5115</v>
      </c>
      <c r="J594" s="11">
        <v>3948</v>
      </c>
      <c r="K594" s="11">
        <v>2798</v>
      </c>
      <c r="L594" s="11">
        <v>2989</v>
      </c>
      <c r="M594" s="11">
        <v>1546</v>
      </c>
      <c r="N594" s="11">
        <v>1987</v>
      </c>
      <c r="O594" s="11">
        <v>2319</v>
      </c>
      <c r="P594" s="37">
        <f>IF(D594*E594*F594*G594*H594*I594*J594*K594*L594*M594*N594*O594&gt;0,SUM(D594:O594),0)</f>
        <v>48246</v>
      </c>
      <c r="Q594" s="10">
        <f t="shared" si="431"/>
        <v>12734</v>
      </c>
      <c r="R594" s="10">
        <f t="shared" si="432"/>
        <v>19925</v>
      </c>
      <c r="S594" s="10">
        <f t="shared" si="433"/>
        <v>9735</v>
      </c>
      <c r="T594" s="10">
        <f t="shared" si="434"/>
        <v>5852</v>
      </c>
    </row>
    <row r="595" spans="1:20" ht="15" customHeight="1" x14ac:dyDescent="0.25">
      <c r="A595" s="60" t="s">
        <v>32</v>
      </c>
      <c r="B595" s="132"/>
      <c r="C595" s="72" t="s">
        <v>30</v>
      </c>
      <c r="D595" s="11">
        <v>2834</v>
      </c>
      <c r="E595" s="11">
        <v>4044</v>
      </c>
      <c r="F595" s="11">
        <v>5213</v>
      </c>
      <c r="G595" s="11">
        <v>7106</v>
      </c>
      <c r="H595" s="11">
        <v>7880</v>
      </c>
      <c r="I595" s="11">
        <v>5413</v>
      </c>
      <c r="J595" s="11">
        <v>4317</v>
      </c>
      <c r="K595" s="11">
        <v>2997</v>
      </c>
      <c r="L595" s="11">
        <v>2430</v>
      </c>
      <c r="M595" s="11">
        <v>1348</v>
      </c>
      <c r="N595" s="11">
        <v>1860</v>
      </c>
      <c r="O595" s="11">
        <v>2093</v>
      </c>
      <c r="P595" s="37">
        <f>IF(D595*E595*F595*G595*H595*I595*J595*K595*L595*M595*N595*O595&gt;0,SUM(D595:O595),0)</f>
        <v>47535</v>
      </c>
      <c r="Q595" s="10">
        <f t="shared" si="431"/>
        <v>12091</v>
      </c>
      <c r="R595" s="10">
        <f t="shared" si="432"/>
        <v>20399</v>
      </c>
      <c r="S595" s="10">
        <f t="shared" si="433"/>
        <v>9744</v>
      </c>
      <c r="T595" s="10">
        <f t="shared" si="434"/>
        <v>5301</v>
      </c>
    </row>
    <row r="596" spans="1:20" ht="15" customHeight="1" x14ac:dyDescent="0.2">
      <c r="B596" s="132"/>
      <c r="C596" s="72" t="s">
        <v>31</v>
      </c>
      <c r="D596" s="11">
        <v>3543</v>
      </c>
      <c r="E596" s="11">
        <v>4382</v>
      </c>
      <c r="F596" s="11">
        <v>4808</v>
      </c>
      <c r="G596" s="11">
        <v>6383</v>
      </c>
      <c r="H596" s="11">
        <v>8185</v>
      </c>
      <c r="I596" s="11">
        <v>4933</v>
      </c>
      <c r="J596" s="11">
        <v>3687</v>
      </c>
      <c r="K596" s="11">
        <v>2815</v>
      </c>
      <c r="L596" s="11">
        <v>2991</v>
      </c>
      <c r="M596" s="11">
        <v>1334</v>
      </c>
      <c r="N596" s="11">
        <v>1923</v>
      </c>
      <c r="O596" s="11">
        <v>2125</v>
      </c>
      <c r="P596" s="37">
        <f>IF(D596*E596*F596*G596*H596*I596*J596*K596*L596*M596*N596*O596&gt;0,SUM(D596:O596),0)</f>
        <v>47109</v>
      </c>
      <c r="Q596" s="10">
        <f t="shared" si="431"/>
        <v>12733</v>
      </c>
      <c r="R596" s="10">
        <f t="shared" si="432"/>
        <v>19501</v>
      </c>
      <c r="S596" s="10">
        <f t="shared" si="433"/>
        <v>9493</v>
      </c>
      <c r="T596" s="10">
        <f t="shared" si="434"/>
        <v>5382</v>
      </c>
    </row>
    <row r="597" spans="1:20" ht="15" customHeight="1" x14ac:dyDescent="0.2">
      <c r="B597" s="132"/>
      <c r="C597" s="72" t="s">
        <v>34</v>
      </c>
      <c r="D597" s="11">
        <v>2732</v>
      </c>
      <c r="E597" s="11">
        <v>5073</v>
      </c>
      <c r="F597" s="11">
        <v>4005</v>
      </c>
      <c r="G597" s="11">
        <v>6574</v>
      </c>
      <c r="H597" s="11">
        <v>7198</v>
      </c>
      <c r="I597" s="11">
        <v>5415</v>
      </c>
      <c r="J597" s="11">
        <v>3614</v>
      </c>
      <c r="K597" s="11">
        <v>3145</v>
      </c>
      <c r="L597" s="11">
        <v>3099</v>
      </c>
      <c r="M597" s="66">
        <v>1325</v>
      </c>
      <c r="N597" s="66">
        <v>1510</v>
      </c>
      <c r="O597" s="66">
        <v>2275</v>
      </c>
      <c r="P597" s="37">
        <f>IF(D597*E597*F597*G597*H597*I597*J597*K597*L597*M597*N597*O597&gt;0,SUM(D597:O597),0)</f>
        <v>45965</v>
      </c>
      <c r="Q597" s="10">
        <f t="shared" si="431"/>
        <v>11810</v>
      </c>
      <c r="R597" s="10">
        <f t="shared" si="432"/>
        <v>19187</v>
      </c>
      <c r="S597" s="10">
        <f t="shared" si="433"/>
        <v>9858</v>
      </c>
      <c r="T597" s="10">
        <f t="shared" si="434"/>
        <v>5110</v>
      </c>
    </row>
    <row r="598" spans="1:20" ht="15" customHeight="1" x14ac:dyDescent="0.2">
      <c r="B598" s="132"/>
      <c r="C598" s="56" t="s">
        <v>35</v>
      </c>
      <c r="D598" s="38">
        <v>280</v>
      </c>
      <c r="E598" s="38">
        <v>2719</v>
      </c>
      <c r="F598" s="38">
        <v>3566</v>
      </c>
      <c r="G598" s="38">
        <v>4711</v>
      </c>
      <c r="H598" s="38">
        <v>4521</v>
      </c>
      <c r="I598" s="38">
        <v>3784</v>
      </c>
      <c r="J598" s="38">
        <v>2208</v>
      </c>
      <c r="K598" s="38">
        <v>1427</v>
      </c>
      <c r="L598" s="38">
        <v>1630</v>
      </c>
      <c r="M598" s="38">
        <v>951</v>
      </c>
      <c r="N598" s="38">
        <v>1110</v>
      </c>
      <c r="O598" s="38">
        <v>849</v>
      </c>
      <c r="P598" s="37">
        <f>IF(D598*E598*F598*G598*H598*I598*J598*K598*L598*M598*N598*O598&gt;0,SUM(D598:O598),0)</f>
        <v>27756</v>
      </c>
      <c r="Q598" s="10">
        <f t="shared" si="431"/>
        <v>6565</v>
      </c>
      <c r="R598" s="10">
        <f t="shared" si="432"/>
        <v>13016</v>
      </c>
      <c r="S598" s="10">
        <f t="shared" si="433"/>
        <v>5265</v>
      </c>
      <c r="T598" s="10">
        <f t="shared" si="434"/>
        <v>2910</v>
      </c>
    </row>
    <row r="599" spans="1:20" ht="15" customHeight="1" x14ac:dyDescent="0.2">
      <c r="B599" s="132"/>
      <c r="C599" s="72" t="s">
        <v>36</v>
      </c>
      <c r="D599" s="38">
        <v>2675</v>
      </c>
      <c r="E599" s="38">
        <v>4856</v>
      </c>
      <c r="F599" s="38">
        <v>4453</v>
      </c>
      <c r="G599" s="38">
        <v>6509</v>
      </c>
      <c r="H599" s="38">
        <v>7304</v>
      </c>
      <c r="I599" s="38">
        <v>5335</v>
      </c>
      <c r="J599" s="38">
        <v>4087</v>
      </c>
      <c r="K599" s="38">
        <v>2623</v>
      </c>
      <c r="L599" s="38">
        <v>3876</v>
      </c>
      <c r="M599" s="38">
        <v>1871</v>
      </c>
      <c r="N599" s="38">
        <v>2016</v>
      </c>
      <c r="O599" s="38">
        <v>2136</v>
      </c>
      <c r="P599" s="37">
        <f t="shared" ref="P599:P600" si="435">IF(D599*E599*F599*G599*H599*I599*J599*K599*L599*M599*N599*O599&gt;0,SUM(D599:O599),0)</f>
        <v>47741</v>
      </c>
      <c r="Q599" s="10">
        <f t="shared" si="431"/>
        <v>11984</v>
      </c>
      <c r="R599" s="10">
        <f t="shared" si="432"/>
        <v>19148</v>
      </c>
      <c r="S599" s="10">
        <f t="shared" si="433"/>
        <v>10586</v>
      </c>
      <c r="T599" s="10">
        <f t="shared" si="434"/>
        <v>6023</v>
      </c>
    </row>
    <row r="600" spans="1:20" ht="15" customHeight="1" x14ac:dyDescent="0.2">
      <c r="B600" s="132"/>
      <c r="C600" s="72" t="s">
        <v>37</v>
      </c>
      <c r="D600" s="38">
        <v>2784</v>
      </c>
      <c r="E600" s="38">
        <v>3961</v>
      </c>
      <c r="F600" s="38">
        <v>3902</v>
      </c>
      <c r="G600" s="38">
        <v>6149</v>
      </c>
      <c r="H600" s="38">
        <v>6922</v>
      </c>
      <c r="I600" s="38">
        <v>4483</v>
      </c>
      <c r="J600" s="38">
        <v>3296</v>
      </c>
      <c r="K600" s="38">
        <v>2930</v>
      </c>
      <c r="L600" s="38">
        <v>3455</v>
      </c>
      <c r="M600" s="38">
        <v>1413</v>
      </c>
      <c r="N600" s="38">
        <v>1839</v>
      </c>
      <c r="O600" s="38">
        <v>2287</v>
      </c>
      <c r="P600" s="37">
        <f t="shared" si="435"/>
        <v>43421</v>
      </c>
      <c r="Q600" s="10">
        <f t="shared" si="431"/>
        <v>10647</v>
      </c>
      <c r="R600" s="10">
        <f t="shared" si="432"/>
        <v>17554</v>
      </c>
      <c r="S600" s="10">
        <f t="shared" si="433"/>
        <v>9681</v>
      </c>
      <c r="T600" s="10">
        <f t="shared" si="434"/>
        <v>5539</v>
      </c>
    </row>
    <row r="601" spans="1:20" ht="15" customHeight="1" x14ac:dyDescent="0.2">
      <c r="B601" s="132"/>
      <c r="C601" s="56" t="s">
        <v>38</v>
      </c>
      <c r="D601" s="38">
        <v>2960</v>
      </c>
      <c r="E601" s="38">
        <v>5049</v>
      </c>
      <c r="F601" s="38">
        <v>4068</v>
      </c>
      <c r="G601" s="38">
        <v>5383</v>
      </c>
      <c r="H601" s="38">
        <v>6144</v>
      </c>
      <c r="I601" s="38">
        <v>4905</v>
      </c>
      <c r="J601" s="38">
        <v>3870</v>
      </c>
      <c r="K601" s="38">
        <v>2379</v>
      </c>
      <c r="L601" s="38">
        <v>2811</v>
      </c>
      <c r="M601" s="38">
        <v>1445</v>
      </c>
      <c r="N601" s="38">
        <v>1254</v>
      </c>
      <c r="O601" s="38">
        <v>201</v>
      </c>
      <c r="P601" s="37">
        <f t="shared" ref="P601:P606" si="436">IF(D601*E601*F601*G601*H601*I601*J601*K601*L601*M601*N601*O601&gt;0,SUM(D601:O601),0)</f>
        <v>40469</v>
      </c>
      <c r="Q601" s="10">
        <f t="shared" si="431"/>
        <v>12077</v>
      </c>
      <c r="R601" s="10">
        <f t="shared" si="432"/>
        <v>16432</v>
      </c>
      <c r="S601" s="10">
        <f t="shared" si="433"/>
        <v>9060</v>
      </c>
      <c r="T601" s="10">
        <f t="shared" si="434"/>
        <v>2900</v>
      </c>
    </row>
    <row r="602" spans="1:20" ht="15" customHeight="1" x14ac:dyDescent="0.2">
      <c r="B602" s="132"/>
      <c r="C602" s="56" t="s">
        <v>41</v>
      </c>
      <c r="D602" s="38">
        <v>1351</v>
      </c>
      <c r="E602" s="38">
        <v>477</v>
      </c>
      <c r="F602" s="38">
        <v>2930</v>
      </c>
      <c r="G602" s="38">
        <v>4987</v>
      </c>
      <c r="H602" s="38">
        <v>4775</v>
      </c>
      <c r="I602" s="38">
        <v>4065</v>
      </c>
      <c r="J602" s="38">
        <v>3826</v>
      </c>
      <c r="K602" s="38">
        <v>2938</v>
      </c>
      <c r="L602" s="38">
        <v>2719</v>
      </c>
      <c r="M602" s="38">
        <v>2113</v>
      </c>
      <c r="N602" s="38">
        <v>1970</v>
      </c>
      <c r="O602" s="38">
        <v>2501</v>
      </c>
      <c r="P602" s="37">
        <f t="shared" si="436"/>
        <v>34652</v>
      </c>
      <c r="Q602" s="10">
        <f t="shared" si="431"/>
        <v>4758</v>
      </c>
      <c r="R602" s="10">
        <f t="shared" si="432"/>
        <v>13827</v>
      </c>
      <c r="S602" s="10">
        <f t="shared" si="433"/>
        <v>9483</v>
      </c>
      <c r="T602" s="10">
        <f t="shared" si="434"/>
        <v>6584</v>
      </c>
    </row>
    <row r="603" spans="1:20" ht="15" customHeight="1" x14ac:dyDescent="0.2">
      <c r="B603" s="132"/>
      <c r="C603" s="56" t="s">
        <v>42</v>
      </c>
      <c r="D603" s="38">
        <v>2577</v>
      </c>
      <c r="E603" s="38">
        <v>2056</v>
      </c>
      <c r="F603" s="38">
        <v>1103</v>
      </c>
      <c r="G603" s="38">
        <v>4553</v>
      </c>
      <c r="H603" s="38">
        <v>4853</v>
      </c>
      <c r="I603" s="38">
        <v>2647</v>
      </c>
      <c r="J603" s="38">
        <v>3816</v>
      </c>
      <c r="K603" s="38">
        <v>3388</v>
      </c>
      <c r="L603" s="38">
        <v>3524</v>
      </c>
      <c r="M603" s="38">
        <v>2531</v>
      </c>
      <c r="N603" s="38">
        <v>1836</v>
      </c>
      <c r="O603" s="38">
        <v>2653</v>
      </c>
      <c r="P603" s="37">
        <f t="shared" si="436"/>
        <v>35537</v>
      </c>
      <c r="Q603" s="10">
        <f t="shared" si="431"/>
        <v>5736</v>
      </c>
      <c r="R603" s="10">
        <f t="shared" si="432"/>
        <v>12053</v>
      </c>
      <c r="S603" s="10">
        <f t="shared" si="433"/>
        <v>10728</v>
      </c>
      <c r="T603" s="10">
        <f t="shared" si="434"/>
        <v>7020</v>
      </c>
    </row>
    <row r="604" spans="1:20" ht="15" customHeight="1" x14ac:dyDescent="0.2">
      <c r="B604" s="132"/>
      <c r="C604" s="56" t="s">
        <v>88</v>
      </c>
      <c r="D604" s="11">
        <v>2653</v>
      </c>
      <c r="E604" s="11">
        <v>3719</v>
      </c>
      <c r="F604" s="11">
        <v>4251</v>
      </c>
      <c r="G604" s="11">
        <v>5070</v>
      </c>
      <c r="H604" s="11">
        <v>4860</v>
      </c>
      <c r="I604" s="11">
        <v>4716</v>
      </c>
      <c r="J604" s="11">
        <v>4118</v>
      </c>
      <c r="K604" s="104">
        <v>2953</v>
      </c>
      <c r="L604" s="104">
        <v>3635</v>
      </c>
      <c r="M604" s="104">
        <v>2410</v>
      </c>
      <c r="N604" s="104">
        <v>2402</v>
      </c>
      <c r="O604" s="104">
        <v>2894</v>
      </c>
      <c r="P604" s="37">
        <f t="shared" si="436"/>
        <v>43681</v>
      </c>
      <c r="Q604" s="10">
        <f t="shared" si="431"/>
        <v>10623</v>
      </c>
      <c r="R604" s="10">
        <f t="shared" si="432"/>
        <v>14646</v>
      </c>
      <c r="S604" s="10">
        <f t="shared" si="433"/>
        <v>10706</v>
      </c>
      <c r="T604" s="10">
        <f t="shared" si="434"/>
        <v>7706</v>
      </c>
    </row>
    <row r="605" spans="1:20" ht="15" customHeight="1" x14ac:dyDescent="0.2">
      <c r="B605" s="132"/>
      <c r="C605" s="56" t="s">
        <v>92</v>
      </c>
      <c r="D605" s="11">
        <v>3313</v>
      </c>
      <c r="E605" s="11">
        <v>4454</v>
      </c>
      <c r="F605" s="11">
        <v>4010</v>
      </c>
      <c r="G605" s="11">
        <v>5117</v>
      </c>
      <c r="H605" s="11">
        <v>6188</v>
      </c>
      <c r="I605" s="11">
        <v>4662</v>
      </c>
      <c r="J605" s="11">
        <v>3763</v>
      </c>
      <c r="K605" s="11">
        <v>2974</v>
      </c>
      <c r="L605" s="11">
        <v>4872</v>
      </c>
      <c r="M605" s="11">
        <v>2151</v>
      </c>
      <c r="N605" s="11">
        <v>2714</v>
      </c>
      <c r="O605" s="11">
        <v>2782</v>
      </c>
      <c r="P605" s="37">
        <f t="shared" si="436"/>
        <v>47000</v>
      </c>
      <c r="Q605" s="10">
        <f t="shared" si="431"/>
        <v>11777</v>
      </c>
      <c r="R605" s="10">
        <f t="shared" si="432"/>
        <v>15967</v>
      </c>
      <c r="S605" s="10">
        <f t="shared" si="433"/>
        <v>11609</v>
      </c>
      <c r="T605" s="10">
        <f t="shared" si="434"/>
        <v>7647</v>
      </c>
    </row>
    <row r="606" spans="1:20" ht="15" customHeight="1" x14ac:dyDescent="0.2">
      <c r="B606" s="132"/>
      <c r="C606" s="56" t="s">
        <v>93</v>
      </c>
      <c r="D606" s="11">
        <v>3178</v>
      </c>
      <c r="E606" s="11">
        <v>4781</v>
      </c>
      <c r="F606" s="11">
        <v>4256</v>
      </c>
      <c r="G606" s="11">
        <v>4819</v>
      </c>
      <c r="H606" s="11">
        <v>6307</v>
      </c>
      <c r="I606" s="11">
        <v>4676</v>
      </c>
      <c r="J606" s="11">
        <v>4081</v>
      </c>
      <c r="K606" s="11">
        <v>3102</v>
      </c>
      <c r="L606" s="11">
        <v>4172</v>
      </c>
      <c r="M606" s="11">
        <v>2084</v>
      </c>
      <c r="N606" s="11">
        <v>2358</v>
      </c>
      <c r="O606" s="11">
        <v>2090</v>
      </c>
      <c r="P606" s="37">
        <f t="shared" si="436"/>
        <v>45904</v>
      </c>
      <c r="Q606" s="10">
        <f t="shared" si="431"/>
        <v>12215</v>
      </c>
      <c r="R606" s="10">
        <f t="shared" si="432"/>
        <v>15802</v>
      </c>
      <c r="S606" s="10">
        <f t="shared" si="433"/>
        <v>11355</v>
      </c>
      <c r="T606" s="10">
        <f t="shared" si="434"/>
        <v>6532</v>
      </c>
    </row>
    <row r="607" spans="1:20" ht="15" customHeight="1" x14ac:dyDescent="0.2">
      <c r="B607" s="132"/>
      <c r="C607" s="76" t="s">
        <v>97</v>
      </c>
      <c r="D607" s="11">
        <v>2563</v>
      </c>
      <c r="E607" s="11">
        <v>3849</v>
      </c>
      <c r="F607" s="11">
        <v>4021</v>
      </c>
      <c r="G607" s="11">
        <v>4389</v>
      </c>
      <c r="H607" s="11">
        <v>4556</v>
      </c>
      <c r="I607" s="11">
        <v>3667</v>
      </c>
      <c r="J607" s="11"/>
      <c r="K607" s="11"/>
      <c r="L607" s="11"/>
      <c r="M607" s="11"/>
      <c r="N607" s="11"/>
      <c r="O607" s="11"/>
      <c r="P607" s="37"/>
      <c r="Q607" s="10">
        <f t="shared" ref="Q607" si="437">SUM(D607:F607)</f>
        <v>10433</v>
      </c>
      <c r="R607" s="10">
        <f t="shared" ref="R607" si="438">SUM(G607:I607)</f>
        <v>12612</v>
      </c>
      <c r="S607" s="37">
        <f>IF(J607*K607*L607&gt;0,SUM(J607:L607),0)</f>
        <v>0</v>
      </c>
      <c r="T607" s="37">
        <f>IF(M607*N607*O607&gt;0,SUM(M607:O607),0)</f>
        <v>0</v>
      </c>
    </row>
    <row r="608" spans="1:20" ht="15" customHeight="1" x14ac:dyDescent="0.2">
      <c r="B608" s="132"/>
      <c r="C608" s="72" t="str">
        <f>C23</f>
        <v>R7/R6</v>
      </c>
      <c r="D608" s="12">
        <f>IF(D607&gt;0,D607/D606," ")</f>
        <v>0.8064820641913153</v>
      </c>
      <c r="E608" s="12">
        <f t="shared" ref="E608:T608" si="439">IF(E607&gt;0,E607/E606," ")</f>
        <v>0.8050617025726835</v>
      </c>
      <c r="F608" s="12">
        <f t="shared" si="439"/>
        <v>0.9447838345864662</v>
      </c>
      <c r="G608" s="12">
        <f t="shared" si="439"/>
        <v>0.91076986926748293</v>
      </c>
      <c r="H608" s="12">
        <f t="shared" si="439"/>
        <v>0.72237196765498657</v>
      </c>
      <c r="I608" s="12">
        <f t="shared" si="439"/>
        <v>0.78421727972626176</v>
      </c>
      <c r="J608" s="12" t="str">
        <f t="shared" si="439"/>
        <v xml:space="preserve"> </v>
      </c>
      <c r="K608" s="12" t="str">
        <f t="shared" si="439"/>
        <v xml:space="preserve"> </v>
      </c>
      <c r="L608" s="12" t="str">
        <f t="shared" si="439"/>
        <v xml:space="preserve"> </v>
      </c>
      <c r="M608" s="12" t="str">
        <f t="shared" si="439"/>
        <v xml:space="preserve"> </v>
      </c>
      <c r="N608" s="12" t="str">
        <f t="shared" si="439"/>
        <v xml:space="preserve"> </v>
      </c>
      <c r="O608" s="12" t="str">
        <f t="shared" si="439"/>
        <v xml:space="preserve"> </v>
      </c>
      <c r="P608" s="12" t="str">
        <f t="shared" si="439"/>
        <v xml:space="preserve"> </v>
      </c>
      <c r="Q608" s="12">
        <f t="shared" si="439"/>
        <v>0.85411379451494063</v>
      </c>
      <c r="R608" s="12">
        <f t="shared" si="439"/>
        <v>0.79812681938995067</v>
      </c>
      <c r="S608" s="12" t="str">
        <f t="shared" si="439"/>
        <v xml:space="preserve"> </v>
      </c>
      <c r="T608" s="12" t="str">
        <f t="shared" si="439"/>
        <v xml:space="preserve"> </v>
      </c>
    </row>
    <row r="609" spans="2:20" ht="15" customHeight="1" x14ac:dyDescent="0.2">
      <c r="B609" s="2"/>
      <c r="C609" s="5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spans="2:20" ht="15" customHeight="1" x14ac:dyDescent="0.2">
      <c r="B610" s="1" t="s">
        <v>17</v>
      </c>
    </row>
    <row r="611" spans="2:20" ht="15" customHeight="1" x14ac:dyDescent="0.2">
      <c r="B611" s="132" t="s">
        <v>71</v>
      </c>
      <c r="C611" s="72" t="s">
        <v>0</v>
      </c>
      <c r="D611" s="72" t="s">
        <v>1</v>
      </c>
      <c r="E611" s="72" t="s">
        <v>2</v>
      </c>
      <c r="F611" s="72" t="s">
        <v>3</v>
      </c>
      <c r="G611" s="72" t="s">
        <v>4</v>
      </c>
      <c r="H611" s="72" t="s">
        <v>5</v>
      </c>
      <c r="I611" s="72" t="s">
        <v>6</v>
      </c>
      <c r="J611" s="72" t="s">
        <v>7</v>
      </c>
      <c r="K611" s="72" t="s">
        <v>8</v>
      </c>
      <c r="L611" s="72" t="s">
        <v>9</v>
      </c>
      <c r="M611" s="72" t="s">
        <v>10</v>
      </c>
      <c r="N611" s="72" t="s">
        <v>11</v>
      </c>
      <c r="O611" s="72" t="s">
        <v>12</v>
      </c>
      <c r="P611" s="72" t="s">
        <v>21</v>
      </c>
      <c r="Q611" s="72" t="s">
        <v>22</v>
      </c>
      <c r="R611" s="72" t="s">
        <v>23</v>
      </c>
      <c r="S611" s="72" t="s">
        <v>24</v>
      </c>
      <c r="T611" s="72" t="s">
        <v>25</v>
      </c>
    </row>
    <row r="612" spans="2:20" ht="15" customHeight="1" x14ac:dyDescent="0.2">
      <c r="B612" s="132"/>
      <c r="C612" s="19" t="s">
        <v>27</v>
      </c>
      <c r="D612" s="10">
        <v>10596</v>
      </c>
      <c r="E612" s="10">
        <v>30164</v>
      </c>
      <c r="F612" s="10">
        <v>28844</v>
      </c>
      <c r="G612" s="20">
        <v>35827</v>
      </c>
      <c r="H612" s="20">
        <v>52181</v>
      </c>
      <c r="I612" s="20">
        <v>36836</v>
      </c>
      <c r="J612" s="20">
        <v>29778</v>
      </c>
      <c r="K612" s="20">
        <v>12557</v>
      </c>
      <c r="L612" s="20">
        <v>5050</v>
      </c>
      <c r="M612" s="20">
        <v>4780</v>
      </c>
      <c r="N612" s="20">
        <v>15621</v>
      </c>
      <c r="O612" s="20">
        <v>13252</v>
      </c>
      <c r="P612" s="10">
        <f>SUM(D612:O612)</f>
        <v>275486</v>
      </c>
      <c r="Q612" s="10">
        <f>SUM(D612:F612)</f>
        <v>69604</v>
      </c>
      <c r="R612" s="10">
        <f>SUM(G612:I612)</f>
        <v>124844</v>
      </c>
      <c r="S612" s="10">
        <f>SUM(J612:L612)</f>
        <v>47385</v>
      </c>
      <c r="T612" s="10">
        <f>SUM(M612:O612)</f>
        <v>33653</v>
      </c>
    </row>
    <row r="613" spans="2:20" ht="15" customHeight="1" x14ac:dyDescent="0.2">
      <c r="B613" s="132"/>
      <c r="C613" s="72" t="s">
        <v>13</v>
      </c>
      <c r="D613" s="10">
        <v>5753</v>
      </c>
      <c r="E613" s="10">
        <v>26515</v>
      </c>
      <c r="F613" s="10">
        <v>23032</v>
      </c>
      <c r="G613" s="20">
        <v>30125</v>
      </c>
      <c r="H613" s="20">
        <v>41779</v>
      </c>
      <c r="I613" s="20">
        <v>37135</v>
      </c>
      <c r="J613" s="20">
        <v>20007</v>
      </c>
      <c r="K613" s="20">
        <v>7902</v>
      </c>
      <c r="L613" s="20">
        <v>3758</v>
      </c>
      <c r="M613" s="20">
        <v>4022</v>
      </c>
      <c r="N613" s="20">
        <v>19007</v>
      </c>
      <c r="O613" s="20">
        <v>13529</v>
      </c>
      <c r="P613" s="10">
        <f>SUM(D613:O613)</f>
        <v>232564</v>
      </c>
      <c r="Q613" s="10">
        <f t="shared" ref="Q613:Q628" si="440">SUM(D613:F613)</f>
        <v>55300</v>
      </c>
      <c r="R613" s="10">
        <f t="shared" ref="R613:R628" si="441">SUM(G613:I613)</f>
        <v>109039</v>
      </c>
      <c r="S613" s="10">
        <f t="shared" ref="S613:S628" si="442">SUM(J613:L613)</f>
        <v>31667</v>
      </c>
      <c r="T613" s="10">
        <f t="shared" ref="T613:T628" si="443">SUM(M613:O613)</f>
        <v>36558</v>
      </c>
    </row>
    <row r="614" spans="2:20" ht="15" customHeight="1" x14ac:dyDescent="0.2">
      <c r="B614" s="132"/>
      <c r="C614" s="72" t="s">
        <v>26</v>
      </c>
      <c r="D614" s="11">
        <v>6010</v>
      </c>
      <c r="E614" s="11">
        <v>28576</v>
      </c>
      <c r="F614" s="11">
        <v>22740</v>
      </c>
      <c r="G614" s="11">
        <v>32638</v>
      </c>
      <c r="H614" s="11">
        <v>45830</v>
      </c>
      <c r="I614" s="11">
        <v>32587</v>
      </c>
      <c r="J614" s="11">
        <v>20849</v>
      </c>
      <c r="K614" s="11">
        <v>7035</v>
      </c>
      <c r="L614" s="11">
        <v>2871</v>
      </c>
      <c r="M614" s="11">
        <v>3406</v>
      </c>
      <c r="N614" s="11">
        <v>14465</v>
      </c>
      <c r="O614" s="11">
        <v>7852</v>
      </c>
      <c r="P614" s="10">
        <f>SUM(D614:O614)</f>
        <v>224859</v>
      </c>
      <c r="Q614" s="10">
        <f t="shared" si="440"/>
        <v>57326</v>
      </c>
      <c r="R614" s="10">
        <f t="shared" si="441"/>
        <v>111055</v>
      </c>
      <c r="S614" s="10">
        <f t="shared" si="442"/>
        <v>30755</v>
      </c>
      <c r="T614" s="10">
        <f t="shared" si="443"/>
        <v>25723</v>
      </c>
    </row>
    <row r="615" spans="2:20" ht="15" customHeight="1" x14ac:dyDescent="0.2">
      <c r="B615" s="132"/>
      <c r="C615" s="72" t="s">
        <v>28</v>
      </c>
      <c r="D615" s="11">
        <v>4862</v>
      </c>
      <c r="E615" s="11">
        <v>21015</v>
      </c>
      <c r="F615" s="11">
        <v>21486</v>
      </c>
      <c r="G615" s="11">
        <v>24903</v>
      </c>
      <c r="H615" s="11">
        <v>39139</v>
      </c>
      <c r="I615" s="11">
        <v>26480</v>
      </c>
      <c r="J615" s="11">
        <v>16671</v>
      </c>
      <c r="K615" s="11">
        <v>6218</v>
      </c>
      <c r="L615" s="11">
        <v>2517</v>
      </c>
      <c r="M615" s="11">
        <v>3951</v>
      </c>
      <c r="N615" s="11">
        <v>13461</v>
      </c>
      <c r="O615" s="11">
        <v>7069</v>
      </c>
      <c r="P615" s="10">
        <f>SUM(D615:O615)</f>
        <v>187772</v>
      </c>
      <c r="Q615" s="10">
        <f t="shared" si="440"/>
        <v>47363</v>
      </c>
      <c r="R615" s="10">
        <f t="shared" si="441"/>
        <v>90522</v>
      </c>
      <c r="S615" s="10">
        <f t="shared" si="442"/>
        <v>25406</v>
      </c>
      <c r="T615" s="10">
        <f t="shared" si="443"/>
        <v>24481</v>
      </c>
    </row>
    <row r="616" spans="2:20" ht="15" customHeight="1" x14ac:dyDescent="0.2">
      <c r="B616" s="132"/>
      <c r="C616" s="72" t="s">
        <v>29</v>
      </c>
      <c r="D616" s="11">
        <v>5876</v>
      </c>
      <c r="E616" s="11">
        <v>21060</v>
      </c>
      <c r="F616" s="11">
        <v>20048</v>
      </c>
      <c r="G616" s="11">
        <v>27937</v>
      </c>
      <c r="H616" s="11">
        <v>42189</v>
      </c>
      <c r="I616" s="11">
        <v>25732</v>
      </c>
      <c r="J616" s="11">
        <v>18958</v>
      </c>
      <c r="K616" s="11">
        <v>5977</v>
      </c>
      <c r="L616" s="11">
        <v>2462</v>
      </c>
      <c r="M616" s="11">
        <v>3932</v>
      </c>
      <c r="N616" s="11">
        <v>14175</v>
      </c>
      <c r="O616" s="11">
        <v>7558</v>
      </c>
      <c r="P616" s="37">
        <f>IF(D616*E616*F616*G616*H616*I616*J616*K616*L616*M616*N616*O616&gt;0,SUM(D616:O616),0)</f>
        <v>195904</v>
      </c>
      <c r="Q616" s="10">
        <f t="shared" si="440"/>
        <v>46984</v>
      </c>
      <c r="R616" s="10">
        <f t="shared" si="441"/>
        <v>95858</v>
      </c>
      <c r="S616" s="10">
        <f t="shared" si="442"/>
        <v>27397</v>
      </c>
      <c r="T616" s="10">
        <f t="shared" si="443"/>
        <v>25665</v>
      </c>
    </row>
    <row r="617" spans="2:20" ht="15" customHeight="1" x14ac:dyDescent="0.2">
      <c r="B617" s="132"/>
      <c r="C617" s="72" t="s">
        <v>30</v>
      </c>
      <c r="D617" s="11">
        <v>5142</v>
      </c>
      <c r="E617" s="11">
        <v>17749</v>
      </c>
      <c r="F617" s="11">
        <v>22320</v>
      </c>
      <c r="G617" s="11">
        <v>28740</v>
      </c>
      <c r="H617" s="11">
        <v>44176</v>
      </c>
      <c r="I617" s="11">
        <v>27626</v>
      </c>
      <c r="J617" s="11">
        <v>19208</v>
      </c>
      <c r="K617" s="11">
        <v>8347</v>
      </c>
      <c r="L617" s="11">
        <v>3739</v>
      </c>
      <c r="M617" s="11">
        <v>4077</v>
      </c>
      <c r="N617" s="11">
        <v>12003</v>
      </c>
      <c r="O617" s="11">
        <v>8142</v>
      </c>
      <c r="P617" s="37">
        <f>IF(D617*E617*F617*G617*H617*I617*J617*K617*L617*M617*N617*O617&gt;0,SUM(D617:O617),0)</f>
        <v>201269</v>
      </c>
      <c r="Q617" s="10">
        <f t="shared" si="440"/>
        <v>45211</v>
      </c>
      <c r="R617" s="10">
        <f t="shared" si="441"/>
        <v>100542</v>
      </c>
      <c r="S617" s="10">
        <f t="shared" si="442"/>
        <v>31294</v>
      </c>
      <c r="T617" s="10">
        <f t="shared" si="443"/>
        <v>24222</v>
      </c>
    </row>
    <row r="618" spans="2:20" ht="15" customHeight="1" x14ac:dyDescent="0.2">
      <c r="B618" s="132"/>
      <c r="C618" s="72" t="s">
        <v>31</v>
      </c>
      <c r="D618" s="11">
        <v>4995</v>
      </c>
      <c r="E618" s="11">
        <v>19480</v>
      </c>
      <c r="F618" s="11">
        <v>19816</v>
      </c>
      <c r="G618" s="11">
        <v>30550</v>
      </c>
      <c r="H618" s="11">
        <v>43983</v>
      </c>
      <c r="I618" s="11">
        <v>27925</v>
      </c>
      <c r="J618" s="11">
        <v>19663</v>
      </c>
      <c r="K618" s="11">
        <v>8853</v>
      </c>
      <c r="L618" s="11">
        <v>4563</v>
      </c>
      <c r="M618" s="11">
        <v>3882</v>
      </c>
      <c r="N618" s="11">
        <v>14982</v>
      </c>
      <c r="O618" s="11">
        <v>9926</v>
      </c>
      <c r="P618" s="37">
        <f>IF(D618*E618*F618*G618*H618*I618*J618*K618*L618*M618*N618*O618&gt;0,SUM(D618:O618),0)</f>
        <v>208618</v>
      </c>
      <c r="Q618" s="10">
        <f t="shared" si="440"/>
        <v>44291</v>
      </c>
      <c r="R618" s="10">
        <f t="shared" si="441"/>
        <v>102458</v>
      </c>
      <c r="S618" s="10">
        <f t="shared" si="442"/>
        <v>33079</v>
      </c>
      <c r="T618" s="10">
        <f t="shared" si="443"/>
        <v>28790</v>
      </c>
    </row>
    <row r="619" spans="2:20" ht="15" customHeight="1" x14ac:dyDescent="0.2">
      <c r="B619" s="132"/>
      <c r="C619" s="72" t="s">
        <v>34</v>
      </c>
      <c r="D619" s="11">
        <v>7062</v>
      </c>
      <c r="E619" s="11">
        <v>21981</v>
      </c>
      <c r="F619" s="11">
        <v>20936</v>
      </c>
      <c r="G619" s="11">
        <v>27119</v>
      </c>
      <c r="H619" s="11">
        <v>41274</v>
      </c>
      <c r="I619" s="11">
        <v>33372</v>
      </c>
      <c r="J619" s="11">
        <v>20557</v>
      </c>
      <c r="K619" s="11">
        <v>10867</v>
      </c>
      <c r="L619" s="11">
        <v>6523</v>
      </c>
      <c r="M619" s="11">
        <v>5650</v>
      </c>
      <c r="N619" s="11">
        <v>16505</v>
      </c>
      <c r="O619" s="11">
        <v>9862</v>
      </c>
      <c r="P619" s="37">
        <f>IF(D619*E619*F619*G619*H619*I619*J619*K619*L619*M619*N619*O619&gt;0,SUM(D619:O619),0)</f>
        <v>221708</v>
      </c>
      <c r="Q619" s="10">
        <f t="shared" si="440"/>
        <v>49979</v>
      </c>
      <c r="R619" s="10">
        <f t="shared" si="441"/>
        <v>101765</v>
      </c>
      <c r="S619" s="10">
        <f t="shared" si="442"/>
        <v>37947</v>
      </c>
      <c r="T619" s="10">
        <f t="shared" si="443"/>
        <v>32017</v>
      </c>
    </row>
    <row r="620" spans="2:20" ht="15" customHeight="1" x14ac:dyDescent="0.2">
      <c r="B620" s="132"/>
      <c r="C620" s="56" t="s">
        <v>35</v>
      </c>
      <c r="D620" s="38">
        <v>9688</v>
      </c>
      <c r="E620" s="38">
        <v>23995</v>
      </c>
      <c r="F620" s="38">
        <v>20200</v>
      </c>
      <c r="G620" s="38">
        <v>28347</v>
      </c>
      <c r="H620" s="38">
        <v>42276</v>
      </c>
      <c r="I620" s="38">
        <v>25066</v>
      </c>
      <c r="J620" s="38">
        <v>18237</v>
      </c>
      <c r="K620" s="38">
        <v>10249</v>
      </c>
      <c r="L620" s="38">
        <v>5634</v>
      </c>
      <c r="M620" s="38">
        <v>6268</v>
      </c>
      <c r="N620" s="38">
        <v>13954</v>
      </c>
      <c r="O620" s="38">
        <v>10615</v>
      </c>
      <c r="P620" s="37">
        <f>IF(D620*E620*F620*G620*H620*I620*J620*K620*L620*M620*N620*O620&gt;0,SUM(D620:O620),0)</f>
        <v>214529</v>
      </c>
      <c r="Q620" s="10">
        <f t="shared" si="440"/>
        <v>53883</v>
      </c>
      <c r="R620" s="10">
        <f t="shared" si="441"/>
        <v>95689</v>
      </c>
      <c r="S620" s="10">
        <f t="shared" si="442"/>
        <v>34120</v>
      </c>
      <c r="T620" s="10">
        <f t="shared" si="443"/>
        <v>30837</v>
      </c>
    </row>
    <row r="621" spans="2:20" ht="15" customHeight="1" x14ac:dyDescent="0.2">
      <c r="B621" s="132"/>
      <c r="C621" s="72" t="s">
        <v>36</v>
      </c>
      <c r="D621" s="38">
        <v>11142</v>
      </c>
      <c r="E621" s="38">
        <v>29395</v>
      </c>
      <c r="F621" s="38">
        <v>22900</v>
      </c>
      <c r="G621" s="38">
        <v>31576</v>
      </c>
      <c r="H621" s="38">
        <v>49026</v>
      </c>
      <c r="I621" s="38">
        <v>28593</v>
      </c>
      <c r="J621" s="38">
        <v>21009</v>
      </c>
      <c r="K621" s="38">
        <v>12001</v>
      </c>
      <c r="L621" s="38">
        <v>7228</v>
      </c>
      <c r="M621" s="38">
        <v>6745</v>
      </c>
      <c r="N621" s="38">
        <v>16034</v>
      </c>
      <c r="O621" s="38">
        <v>11157</v>
      </c>
      <c r="P621" s="37">
        <f t="shared" ref="P621:P622" si="444">IF(D621*E621*F621*G621*H621*I621*J621*K621*L621*M621*N621*O621&gt;0,SUM(D621:O621),0)</f>
        <v>246806</v>
      </c>
      <c r="Q621" s="10">
        <f t="shared" si="440"/>
        <v>63437</v>
      </c>
      <c r="R621" s="10">
        <f t="shared" si="441"/>
        <v>109195</v>
      </c>
      <c r="S621" s="10">
        <f t="shared" si="442"/>
        <v>40238</v>
      </c>
      <c r="T621" s="10">
        <f t="shared" si="443"/>
        <v>33936</v>
      </c>
    </row>
    <row r="622" spans="2:20" ht="15" customHeight="1" x14ac:dyDescent="0.2">
      <c r="B622" s="132"/>
      <c r="C622" s="72" t="s">
        <v>37</v>
      </c>
      <c r="D622" s="38">
        <v>10228</v>
      </c>
      <c r="E622" s="38">
        <v>24944</v>
      </c>
      <c r="F622" s="38">
        <v>23101</v>
      </c>
      <c r="G622" s="38">
        <v>33271</v>
      </c>
      <c r="H622" s="38">
        <v>50488</v>
      </c>
      <c r="I622" s="38">
        <v>23125</v>
      </c>
      <c r="J622" s="38">
        <v>18934</v>
      </c>
      <c r="K622" s="38">
        <v>9885</v>
      </c>
      <c r="L622" s="38">
        <v>7953</v>
      </c>
      <c r="M622" s="38">
        <v>7340</v>
      </c>
      <c r="N622" s="38">
        <v>19415</v>
      </c>
      <c r="O622" s="11">
        <v>13530</v>
      </c>
      <c r="P622" s="37">
        <f t="shared" si="444"/>
        <v>242214</v>
      </c>
      <c r="Q622" s="10">
        <f t="shared" si="440"/>
        <v>58273</v>
      </c>
      <c r="R622" s="10">
        <f t="shared" si="441"/>
        <v>106884</v>
      </c>
      <c r="S622" s="10">
        <f t="shared" si="442"/>
        <v>36772</v>
      </c>
      <c r="T622" s="10">
        <f t="shared" si="443"/>
        <v>40285</v>
      </c>
    </row>
    <row r="623" spans="2:20" ht="15" customHeight="1" x14ac:dyDescent="0.2">
      <c r="B623" s="132"/>
      <c r="C623" s="56" t="s">
        <v>38</v>
      </c>
      <c r="D623" s="11">
        <v>17074</v>
      </c>
      <c r="E623" s="11">
        <v>34625</v>
      </c>
      <c r="F623" s="11">
        <v>23874</v>
      </c>
      <c r="G623" s="11">
        <v>34175</v>
      </c>
      <c r="H623" s="11">
        <v>53319</v>
      </c>
      <c r="I623" s="11">
        <v>32690</v>
      </c>
      <c r="J623" s="11">
        <v>21634</v>
      </c>
      <c r="K623" s="11">
        <v>10076</v>
      </c>
      <c r="L623" s="11">
        <v>6367</v>
      </c>
      <c r="M623" s="11">
        <v>7385</v>
      </c>
      <c r="N623" s="11">
        <v>16000</v>
      </c>
      <c r="O623" s="11">
        <v>3725</v>
      </c>
      <c r="P623" s="37">
        <f t="shared" ref="P623" si="445">IF(D623*E623*F623*G623*H623*I623*J623*K623*L623*M623*N623*O623&gt;0,SUM(D623:O623),0)</f>
        <v>260944</v>
      </c>
      <c r="Q623" s="10">
        <f t="shared" si="440"/>
        <v>75573</v>
      </c>
      <c r="R623" s="10">
        <f t="shared" si="441"/>
        <v>120184</v>
      </c>
      <c r="S623" s="10">
        <f t="shared" si="442"/>
        <v>38077</v>
      </c>
      <c r="T623" s="10">
        <f t="shared" si="443"/>
        <v>27110</v>
      </c>
    </row>
    <row r="624" spans="2:20" ht="15" customHeight="1" x14ac:dyDescent="0.2">
      <c r="B624" s="132"/>
      <c r="C624" s="56" t="s">
        <v>41</v>
      </c>
      <c r="D624" s="11">
        <v>802</v>
      </c>
      <c r="E624" s="11">
        <v>395</v>
      </c>
      <c r="F624" s="11">
        <v>3238</v>
      </c>
      <c r="G624" s="11">
        <v>12762</v>
      </c>
      <c r="H624" s="11">
        <v>27601</v>
      </c>
      <c r="I624" s="11">
        <v>23996</v>
      </c>
      <c r="J624" s="11">
        <v>19095</v>
      </c>
      <c r="K624" s="11">
        <v>9106</v>
      </c>
      <c r="L624" s="11">
        <v>2420</v>
      </c>
      <c r="M624" s="11">
        <v>873</v>
      </c>
      <c r="N624" s="11">
        <v>6097</v>
      </c>
      <c r="O624" s="11">
        <v>5924</v>
      </c>
      <c r="P624" s="37">
        <f t="shared" ref="P624:P627" si="446">IF(D624*E624*F624*G624*H624*I624*J624*K624*L624*M624*N624*O624&gt;0,SUM(D624:O624),0)</f>
        <v>112309</v>
      </c>
      <c r="Q624" s="10">
        <f t="shared" si="440"/>
        <v>4435</v>
      </c>
      <c r="R624" s="10">
        <f t="shared" si="441"/>
        <v>64359</v>
      </c>
      <c r="S624" s="10">
        <f t="shared" si="442"/>
        <v>30621</v>
      </c>
      <c r="T624" s="10">
        <f t="shared" si="443"/>
        <v>12894</v>
      </c>
    </row>
    <row r="625" spans="2:20" ht="15" customHeight="1" x14ac:dyDescent="0.2">
      <c r="B625" s="132"/>
      <c r="C625" s="56" t="s">
        <v>42</v>
      </c>
      <c r="D625" s="11">
        <v>3926</v>
      </c>
      <c r="E625" s="11">
        <v>9186</v>
      </c>
      <c r="F625" s="11">
        <v>2471</v>
      </c>
      <c r="G625" s="11">
        <v>18116</v>
      </c>
      <c r="H625" s="11">
        <v>30619</v>
      </c>
      <c r="I625" s="11">
        <v>15417</v>
      </c>
      <c r="J625" s="11">
        <v>15844</v>
      </c>
      <c r="K625" s="11">
        <v>7942</v>
      </c>
      <c r="L625" s="11">
        <v>4208</v>
      </c>
      <c r="M625" s="11">
        <v>3643</v>
      </c>
      <c r="N625" s="11">
        <v>10664</v>
      </c>
      <c r="O625" s="11">
        <v>9853</v>
      </c>
      <c r="P625" s="37">
        <f t="shared" si="446"/>
        <v>131889</v>
      </c>
      <c r="Q625" s="10">
        <f t="shared" si="440"/>
        <v>15583</v>
      </c>
      <c r="R625" s="10">
        <f t="shared" si="441"/>
        <v>64152</v>
      </c>
      <c r="S625" s="10">
        <f t="shared" si="442"/>
        <v>27994</v>
      </c>
      <c r="T625" s="10">
        <f t="shared" si="443"/>
        <v>24160</v>
      </c>
    </row>
    <row r="626" spans="2:20" ht="15" customHeight="1" x14ac:dyDescent="0.2">
      <c r="B626" s="132"/>
      <c r="C626" s="56" t="s">
        <v>88</v>
      </c>
      <c r="D626" s="11">
        <v>6551</v>
      </c>
      <c r="E626" s="11">
        <v>22426</v>
      </c>
      <c r="F626" s="11">
        <v>17284</v>
      </c>
      <c r="G626" s="11">
        <v>25746</v>
      </c>
      <c r="H626" s="11">
        <v>38213</v>
      </c>
      <c r="I626" s="11">
        <v>26914</v>
      </c>
      <c r="J626" s="11">
        <v>17359</v>
      </c>
      <c r="K626" s="11">
        <v>8302</v>
      </c>
      <c r="L626" s="11">
        <v>5700</v>
      </c>
      <c r="M626" s="11">
        <v>5543</v>
      </c>
      <c r="N626" s="11">
        <v>16547</v>
      </c>
      <c r="O626" s="11">
        <v>12841</v>
      </c>
      <c r="P626" s="37">
        <f t="shared" si="446"/>
        <v>203426</v>
      </c>
      <c r="Q626" s="10">
        <f t="shared" si="440"/>
        <v>46261</v>
      </c>
      <c r="R626" s="10">
        <f t="shared" si="441"/>
        <v>90873</v>
      </c>
      <c r="S626" s="10">
        <f t="shared" si="442"/>
        <v>31361</v>
      </c>
      <c r="T626" s="10">
        <f t="shared" si="443"/>
        <v>34931</v>
      </c>
    </row>
    <row r="627" spans="2:20" ht="15" customHeight="1" x14ac:dyDescent="0.2">
      <c r="B627" s="132"/>
      <c r="C627" s="56" t="s">
        <v>92</v>
      </c>
      <c r="D627" s="11">
        <v>6801</v>
      </c>
      <c r="E627" s="11">
        <v>24695</v>
      </c>
      <c r="F627" s="11">
        <v>21355</v>
      </c>
      <c r="G627" s="11">
        <v>28755</v>
      </c>
      <c r="H627" s="11">
        <v>41259</v>
      </c>
      <c r="I627" s="11">
        <v>26771</v>
      </c>
      <c r="J627" s="11">
        <v>20890</v>
      </c>
      <c r="K627" s="11">
        <v>8056</v>
      </c>
      <c r="L627" s="11">
        <v>5264</v>
      </c>
      <c r="M627" s="11">
        <v>6336</v>
      </c>
      <c r="N627" s="11">
        <v>19814</v>
      </c>
      <c r="O627" s="11">
        <v>12633</v>
      </c>
      <c r="P627" s="37">
        <f t="shared" si="446"/>
        <v>222629</v>
      </c>
      <c r="Q627" s="10">
        <f t="shared" si="440"/>
        <v>52851</v>
      </c>
      <c r="R627" s="10">
        <f t="shared" si="441"/>
        <v>96785</v>
      </c>
      <c r="S627" s="10">
        <f t="shared" si="442"/>
        <v>34210</v>
      </c>
      <c r="T627" s="10">
        <f t="shared" si="443"/>
        <v>38783</v>
      </c>
    </row>
    <row r="628" spans="2:20" ht="15" customHeight="1" x14ac:dyDescent="0.2">
      <c r="B628" s="132"/>
      <c r="C628" s="56" t="s">
        <v>93</v>
      </c>
      <c r="D628" s="11">
        <v>9133</v>
      </c>
      <c r="E628" s="11">
        <v>23042</v>
      </c>
      <c r="F628" s="11">
        <v>21664</v>
      </c>
      <c r="G628" s="11">
        <v>31320</v>
      </c>
      <c r="H628" s="11">
        <v>48226</v>
      </c>
      <c r="I628" s="11">
        <v>31457</v>
      </c>
      <c r="J628" s="11">
        <v>21543</v>
      </c>
      <c r="K628" s="11">
        <v>8689</v>
      </c>
      <c r="L628" s="11">
        <v>6487</v>
      </c>
      <c r="M628" s="11">
        <v>9000</v>
      </c>
      <c r="N628" s="11">
        <v>23786</v>
      </c>
      <c r="O628" s="11">
        <v>14166</v>
      </c>
      <c r="P628" s="37">
        <f t="shared" ref="P628" si="447">IF(D628*E628*F628*G628*H628*I628*J628*K628*L628*M628*N628*O628&gt;0,SUM(D628:O628),0)</f>
        <v>248513</v>
      </c>
      <c r="Q628" s="10">
        <f t="shared" si="440"/>
        <v>53839</v>
      </c>
      <c r="R628" s="10">
        <f t="shared" si="441"/>
        <v>111003</v>
      </c>
      <c r="S628" s="10">
        <f t="shared" si="442"/>
        <v>36719</v>
      </c>
      <c r="T628" s="10">
        <f t="shared" si="443"/>
        <v>46952</v>
      </c>
    </row>
    <row r="629" spans="2:20" ht="15" customHeight="1" x14ac:dyDescent="0.2">
      <c r="B629" s="132"/>
      <c r="C629" s="76" t="s">
        <v>97</v>
      </c>
      <c r="D629" s="11">
        <v>8351</v>
      </c>
      <c r="E629" s="11">
        <v>22937</v>
      </c>
      <c r="F629" s="11">
        <v>22573</v>
      </c>
      <c r="G629" s="11">
        <v>31139</v>
      </c>
      <c r="H629" s="11">
        <v>48519</v>
      </c>
      <c r="I629" s="11">
        <v>29270</v>
      </c>
      <c r="J629" s="11"/>
      <c r="K629" s="11"/>
      <c r="L629" s="11"/>
      <c r="M629" s="11"/>
      <c r="N629" s="11"/>
      <c r="O629" s="11"/>
      <c r="P629" s="37"/>
      <c r="Q629" s="10">
        <f t="shared" ref="Q629" si="448">SUM(D629:F629)</f>
        <v>53861</v>
      </c>
      <c r="R629" s="10">
        <f t="shared" ref="R629" si="449">SUM(G629:I629)</f>
        <v>108928</v>
      </c>
      <c r="S629" s="37">
        <f>IF(J629*K629*L629&gt;0,SUM(J629:L629),0)</f>
        <v>0</v>
      </c>
      <c r="T629" s="37">
        <f>IF(M629*N629*O629&gt;0,SUM(M629:O629),0)</f>
        <v>0</v>
      </c>
    </row>
    <row r="630" spans="2:20" ht="15" customHeight="1" x14ac:dyDescent="0.2">
      <c r="B630" s="132"/>
      <c r="C630" s="72" t="str">
        <f>C23</f>
        <v>R7/R6</v>
      </c>
      <c r="D630" s="12">
        <f>IF(D629&gt;0,D629/D628," ")</f>
        <v>0.91437643709624439</v>
      </c>
      <c r="E630" s="12">
        <f t="shared" ref="E630:T630" si="450">IF(E629&gt;0,E629/E628," ")</f>
        <v>0.99544310389723112</v>
      </c>
      <c r="F630" s="12">
        <f t="shared" si="450"/>
        <v>1.041959010339734</v>
      </c>
      <c r="G630" s="12">
        <f t="shared" si="450"/>
        <v>0.99422094508301406</v>
      </c>
      <c r="H630" s="12">
        <f t="shared" si="450"/>
        <v>1.006075560900759</v>
      </c>
      <c r="I630" s="12">
        <f t="shared" si="450"/>
        <v>0.93047652350828114</v>
      </c>
      <c r="J630" s="12" t="str">
        <f t="shared" si="450"/>
        <v xml:space="preserve"> </v>
      </c>
      <c r="K630" s="12" t="str">
        <f t="shared" si="450"/>
        <v xml:space="preserve"> </v>
      </c>
      <c r="L630" s="12" t="str">
        <f t="shared" si="450"/>
        <v xml:space="preserve"> </v>
      </c>
      <c r="M630" s="12" t="str">
        <f t="shared" si="450"/>
        <v xml:space="preserve"> </v>
      </c>
      <c r="N630" s="12" t="str">
        <f t="shared" si="450"/>
        <v xml:space="preserve"> </v>
      </c>
      <c r="O630" s="12" t="str">
        <f t="shared" si="450"/>
        <v xml:space="preserve"> </v>
      </c>
      <c r="P630" s="12" t="str">
        <f t="shared" si="450"/>
        <v xml:space="preserve"> </v>
      </c>
      <c r="Q630" s="12">
        <f t="shared" si="450"/>
        <v>1.0004086257174167</v>
      </c>
      <c r="R630" s="12">
        <f t="shared" si="450"/>
        <v>0.98130681152761634</v>
      </c>
      <c r="S630" s="12" t="str">
        <f t="shared" si="450"/>
        <v xml:space="preserve"> </v>
      </c>
      <c r="T630" s="12" t="str">
        <f t="shared" si="450"/>
        <v xml:space="preserve"> </v>
      </c>
    </row>
    <row r="631" spans="2:20" ht="15" customHeight="1" x14ac:dyDescent="0.2"/>
    <row r="632" spans="2:20" ht="15" customHeight="1" x14ac:dyDescent="0.2">
      <c r="B632" s="132" t="s">
        <v>72</v>
      </c>
      <c r="C632" s="72" t="s">
        <v>0</v>
      </c>
      <c r="D632" s="72" t="s">
        <v>1</v>
      </c>
      <c r="E632" s="72" t="s">
        <v>2</v>
      </c>
      <c r="F632" s="72" t="s">
        <v>3</v>
      </c>
      <c r="G632" s="72" t="s">
        <v>4</v>
      </c>
      <c r="H632" s="72" t="s">
        <v>5</v>
      </c>
      <c r="I632" s="72" t="s">
        <v>6</v>
      </c>
      <c r="J632" s="72" t="s">
        <v>7</v>
      </c>
      <c r="K632" s="72" t="s">
        <v>8</v>
      </c>
      <c r="L632" s="72" t="s">
        <v>9</v>
      </c>
      <c r="M632" s="72" t="s">
        <v>10</v>
      </c>
      <c r="N632" s="72" t="s">
        <v>11</v>
      </c>
      <c r="O632" s="72" t="s">
        <v>12</v>
      </c>
      <c r="P632" s="72" t="s">
        <v>21</v>
      </c>
      <c r="Q632" s="72" t="s">
        <v>22</v>
      </c>
      <c r="R632" s="72" t="s">
        <v>23</v>
      </c>
      <c r="S632" s="72" t="s">
        <v>24</v>
      </c>
      <c r="T632" s="72" t="s">
        <v>25</v>
      </c>
    </row>
    <row r="633" spans="2:20" ht="15" customHeight="1" x14ac:dyDescent="0.2">
      <c r="B633" s="132"/>
      <c r="C633" s="19" t="s">
        <v>27</v>
      </c>
      <c r="D633" s="13">
        <v>14243</v>
      </c>
      <c r="E633" s="13">
        <v>41732</v>
      </c>
      <c r="F633" s="13">
        <v>54934</v>
      </c>
      <c r="G633" s="15">
        <v>58626</v>
      </c>
      <c r="H633" s="15">
        <v>72932</v>
      </c>
      <c r="I633" s="15">
        <v>61524</v>
      </c>
      <c r="J633" s="15">
        <v>51917</v>
      </c>
      <c r="K633" s="15">
        <v>25171</v>
      </c>
      <c r="L633" s="15">
        <v>11534</v>
      </c>
      <c r="M633" s="15">
        <v>14992</v>
      </c>
      <c r="N633" s="15">
        <v>27849</v>
      </c>
      <c r="O633" s="15">
        <v>23950</v>
      </c>
      <c r="P633" s="10">
        <f>SUM(D633:O633)</f>
        <v>459404</v>
      </c>
      <c r="Q633" s="10">
        <f>SUM(D633:F633)</f>
        <v>110909</v>
      </c>
      <c r="R633" s="10">
        <f>SUM(G633:I633)</f>
        <v>193082</v>
      </c>
      <c r="S633" s="10">
        <f>SUM(J633:L633)</f>
        <v>88622</v>
      </c>
      <c r="T633" s="10">
        <f>SUM(M633:O633)</f>
        <v>66791</v>
      </c>
    </row>
    <row r="634" spans="2:20" ht="15" customHeight="1" x14ac:dyDescent="0.2">
      <c r="B634" s="132"/>
      <c r="C634" s="72" t="s">
        <v>13</v>
      </c>
      <c r="D634" s="13">
        <v>14928</v>
      </c>
      <c r="E634" s="13">
        <v>34712</v>
      </c>
      <c r="F634" s="13">
        <v>42112</v>
      </c>
      <c r="G634" s="15">
        <v>51456</v>
      </c>
      <c r="H634" s="15">
        <v>64618</v>
      </c>
      <c r="I634" s="15">
        <v>53123</v>
      </c>
      <c r="J634" s="15">
        <v>43962</v>
      </c>
      <c r="K634" s="15">
        <v>21009</v>
      </c>
      <c r="L634" s="15">
        <v>13853</v>
      </c>
      <c r="M634" s="15">
        <v>18387</v>
      </c>
      <c r="N634" s="15">
        <v>31584</v>
      </c>
      <c r="O634" s="15">
        <v>21263</v>
      </c>
      <c r="P634" s="10">
        <f>SUM(D634:O634)</f>
        <v>411007</v>
      </c>
      <c r="Q634" s="10">
        <f t="shared" ref="Q634:Q649" si="451">SUM(D634:F634)</f>
        <v>91752</v>
      </c>
      <c r="R634" s="10">
        <f t="shared" ref="R634:R649" si="452">SUM(G634:I634)</f>
        <v>169197</v>
      </c>
      <c r="S634" s="10">
        <f t="shared" ref="S634:S649" si="453">SUM(J634:L634)</f>
        <v>78824</v>
      </c>
      <c r="T634" s="10">
        <f t="shared" ref="T634:T649" si="454">SUM(M634:O634)</f>
        <v>71234</v>
      </c>
    </row>
    <row r="635" spans="2:20" ht="15" customHeight="1" x14ac:dyDescent="0.2">
      <c r="B635" s="132"/>
      <c r="C635" s="72" t="s">
        <v>26</v>
      </c>
      <c r="D635" s="11">
        <v>13070</v>
      </c>
      <c r="E635" s="11">
        <v>29599</v>
      </c>
      <c r="F635" s="11">
        <v>39642</v>
      </c>
      <c r="G635" s="11">
        <v>52575</v>
      </c>
      <c r="H635" s="11">
        <v>67916</v>
      </c>
      <c r="I635" s="11">
        <v>54863</v>
      </c>
      <c r="J635" s="11">
        <v>43355</v>
      </c>
      <c r="K635" s="11">
        <v>19458</v>
      </c>
      <c r="L635" s="11">
        <v>10575</v>
      </c>
      <c r="M635" s="11">
        <v>14621</v>
      </c>
      <c r="N635" s="11">
        <v>29938</v>
      </c>
      <c r="O635" s="11">
        <v>18559</v>
      </c>
      <c r="P635" s="10">
        <f>SUM(D635:O635)</f>
        <v>394171</v>
      </c>
      <c r="Q635" s="10">
        <f t="shared" si="451"/>
        <v>82311</v>
      </c>
      <c r="R635" s="10">
        <f t="shared" si="452"/>
        <v>175354</v>
      </c>
      <c r="S635" s="10">
        <f t="shared" si="453"/>
        <v>73388</v>
      </c>
      <c r="T635" s="10">
        <f t="shared" si="454"/>
        <v>63118</v>
      </c>
    </row>
    <row r="636" spans="2:20" ht="15" customHeight="1" x14ac:dyDescent="0.2">
      <c r="B636" s="132"/>
      <c r="C636" s="72" t="s">
        <v>28</v>
      </c>
      <c r="D636" s="11">
        <v>12676</v>
      </c>
      <c r="E636" s="11">
        <v>25765</v>
      </c>
      <c r="F636" s="11">
        <v>36042</v>
      </c>
      <c r="G636" s="11">
        <v>47859</v>
      </c>
      <c r="H636" s="11">
        <v>70609</v>
      </c>
      <c r="I636" s="11">
        <v>55741</v>
      </c>
      <c r="J636" s="11">
        <v>42980</v>
      </c>
      <c r="K636" s="11">
        <v>19309</v>
      </c>
      <c r="L636" s="11">
        <v>12145</v>
      </c>
      <c r="M636" s="11">
        <v>17684</v>
      </c>
      <c r="N636" s="11">
        <v>28615</v>
      </c>
      <c r="O636" s="11">
        <v>16727</v>
      </c>
      <c r="P636" s="10">
        <f>SUM(D636:O636)</f>
        <v>386152</v>
      </c>
      <c r="Q636" s="10">
        <f t="shared" si="451"/>
        <v>74483</v>
      </c>
      <c r="R636" s="10">
        <f t="shared" si="452"/>
        <v>174209</v>
      </c>
      <c r="S636" s="10">
        <f t="shared" si="453"/>
        <v>74434</v>
      </c>
      <c r="T636" s="10">
        <f t="shared" si="454"/>
        <v>63026</v>
      </c>
    </row>
    <row r="637" spans="2:20" ht="15" customHeight="1" x14ac:dyDescent="0.2">
      <c r="B637" s="132"/>
      <c r="C637" s="72" t="s">
        <v>29</v>
      </c>
      <c r="D637" s="11">
        <v>11627</v>
      </c>
      <c r="E637" s="11">
        <v>29585</v>
      </c>
      <c r="F637" s="11">
        <v>41188</v>
      </c>
      <c r="G637" s="11">
        <v>55609</v>
      </c>
      <c r="H637" s="11">
        <v>73704</v>
      </c>
      <c r="I637" s="11">
        <v>56271</v>
      </c>
      <c r="J637" s="11">
        <v>51099</v>
      </c>
      <c r="K637" s="11">
        <v>20934</v>
      </c>
      <c r="L637" s="11">
        <v>11673</v>
      </c>
      <c r="M637" s="11">
        <v>16405</v>
      </c>
      <c r="N637" s="11">
        <v>26737</v>
      </c>
      <c r="O637" s="11">
        <v>16859</v>
      </c>
      <c r="P637" s="37">
        <f>IF(D637*E637*F637*G637*H637*I637*J616*K616*L637*M637*N637*O637&gt;0,SUM(D637:O637),0)</f>
        <v>411691</v>
      </c>
      <c r="Q637" s="10">
        <f t="shared" si="451"/>
        <v>82400</v>
      </c>
      <c r="R637" s="10">
        <f t="shared" si="452"/>
        <v>185584</v>
      </c>
      <c r="S637" s="10">
        <f t="shared" si="453"/>
        <v>83706</v>
      </c>
      <c r="T637" s="10">
        <f t="shared" si="454"/>
        <v>60001</v>
      </c>
    </row>
    <row r="638" spans="2:20" ht="15" customHeight="1" x14ac:dyDescent="0.2">
      <c r="B638" s="132"/>
      <c r="C638" s="72" t="s">
        <v>30</v>
      </c>
      <c r="D638" s="11">
        <v>10708</v>
      </c>
      <c r="E638" s="11">
        <v>25848</v>
      </c>
      <c r="F638" s="11">
        <v>42860</v>
      </c>
      <c r="G638" s="11">
        <v>56218</v>
      </c>
      <c r="H638" s="11">
        <v>72899</v>
      </c>
      <c r="I638" s="11">
        <v>53757</v>
      </c>
      <c r="J638" s="11">
        <v>47021</v>
      </c>
      <c r="K638" s="11">
        <v>22062</v>
      </c>
      <c r="L638" s="11">
        <v>11285</v>
      </c>
      <c r="M638" s="11">
        <v>16062</v>
      </c>
      <c r="N638" s="11">
        <v>23134</v>
      </c>
      <c r="O638" s="11">
        <v>17590</v>
      </c>
      <c r="P638" s="37">
        <f>IF(D638*E638*F638*G638*H638*I638*J638*K638*L638*M638*N638*O638&gt;0,SUM(D638:O638),0)</f>
        <v>399444</v>
      </c>
      <c r="Q638" s="10">
        <f t="shared" si="451"/>
        <v>79416</v>
      </c>
      <c r="R638" s="10">
        <f t="shared" si="452"/>
        <v>182874</v>
      </c>
      <c r="S638" s="10">
        <f t="shared" si="453"/>
        <v>80368</v>
      </c>
      <c r="T638" s="10">
        <f t="shared" si="454"/>
        <v>56786</v>
      </c>
    </row>
    <row r="639" spans="2:20" ht="15" customHeight="1" x14ac:dyDescent="0.2">
      <c r="B639" s="132"/>
      <c r="C639" s="72" t="s">
        <v>31</v>
      </c>
      <c r="D639" s="11">
        <v>11954</v>
      </c>
      <c r="E639" s="11">
        <v>22756</v>
      </c>
      <c r="F639" s="11">
        <v>36920</v>
      </c>
      <c r="G639" s="11">
        <v>54850</v>
      </c>
      <c r="H639" s="11">
        <v>67604</v>
      </c>
      <c r="I639" s="11">
        <v>52274</v>
      </c>
      <c r="J639" s="11">
        <v>38275</v>
      </c>
      <c r="K639" s="11">
        <v>18821</v>
      </c>
      <c r="L639" s="11">
        <v>10719</v>
      </c>
      <c r="M639" s="11">
        <v>13347</v>
      </c>
      <c r="N639" s="11">
        <v>24652</v>
      </c>
      <c r="O639" s="11">
        <v>16966</v>
      </c>
      <c r="P639" s="37">
        <f>IF(D639*E639*F639*G639*H639*I639*J639*K639*L639*M639*N639*O639&gt;0,SUM(D639:O639),0)</f>
        <v>369138</v>
      </c>
      <c r="Q639" s="10">
        <f t="shared" si="451"/>
        <v>71630</v>
      </c>
      <c r="R639" s="10">
        <f t="shared" si="452"/>
        <v>174728</v>
      </c>
      <c r="S639" s="10">
        <f t="shared" si="453"/>
        <v>67815</v>
      </c>
      <c r="T639" s="10">
        <f t="shared" si="454"/>
        <v>54965</v>
      </c>
    </row>
    <row r="640" spans="2:20" ht="15" customHeight="1" x14ac:dyDescent="0.2">
      <c r="B640" s="132"/>
      <c r="C640" s="72" t="s">
        <v>34</v>
      </c>
      <c r="D640" s="11">
        <v>13424</v>
      </c>
      <c r="E640" s="11">
        <v>30249</v>
      </c>
      <c r="F640" s="11">
        <v>40417</v>
      </c>
      <c r="G640" s="11">
        <v>57972</v>
      </c>
      <c r="H640" s="11">
        <v>71176</v>
      </c>
      <c r="I640" s="11">
        <v>54366</v>
      </c>
      <c r="J640" s="11">
        <v>41392</v>
      </c>
      <c r="K640" s="11">
        <v>21277</v>
      </c>
      <c r="L640" s="11">
        <v>13286</v>
      </c>
      <c r="M640" s="11">
        <v>17259</v>
      </c>
      <c r="N640" s="11">
        <v>31032</v>
      </c>
      <c r="O640" s="11">
        <v>18332</v>
      </c>
      <c r="P640" s="37">
        <f>IF(D640*E640*F640*G640*H640*I640*J640*K640*L640*M640*N640*O640&gt;0,SUM(D640:O640),0)</f>
        <v>410182</v>
      </c>
      <c r="Q640" s="10">
        <f t="shared" si="451"/>
        <v>84090</v>
      </c>
      <c r="R640" s="10">
        <f t="shared" si="452"/>
        <v>183514</v>
      </c>
      <c r="S640" s="10">
        <f t="shared" si="453"/>
        <v>75955</v>
      </c>
      <c r="T640" s="10">
        <f t="shared" si="454"/>
        <v>66623</v>
      </c>
    </row>
    <row r="641" spans="2:21" ht="15" customHeight="1" x14ac:dyDescent="0.2">
      <c r="B641" s="132"/>
      <c r="C641" s="56" t="s">
        <v>35</v>
      </c>
      <c r="D641" s="38">
        <v>15565</v>
      </c>
      <c r="E641" s="38">
        <v>33661</v>
      </c>
      <c r="F641" s="38">
        <v>39210</v>
      </c>
      <c r="G641" s="38">
        <v>56831</v>
      </c>
      <c r="H641" s="38">
        <v>69115</v>
      </c>
      <c r="I641" s="38">
        <v>50582</v>
      </c>
      <c r="J641" s="38">
        <v>39240</v>
      </c>
      <c r="K641" s="38">
        <v>18955</v>
      </c>
      <c r="L641" s="38">
        <v>12531</v>
      </c>
      <c r="M641" s="38">
        <v>18035</v>
      </c>
      <c r="N641" s="38">
        <v>28006</v>
      </c>
      <c r="O641" s="38">
        <v>19245</v>
      </c>
      <c r="P641" s="37">
        <f>IF(D641*E641*F641*G641*H641*I641*J641*K641*L641*M641*N641*O641&gt;0,SUM(D641:O641),0)</f>
        <v>400976</v>
      </c>
      <c r="Q641" s="10">
        <f t="shared" si="451"/>
        <v>88436</v>
      </c>
      <c r="R641" s="10">
        <f t="shared" si="452"/>
        <v>176528</v>
      </c>
      <c r="S641" s="10">
        <f t="shared" si="453"/>
        <v>70726</v>
      </c>
      <c r="T641" s="10">
        <f t="shared" si="454"/>
        <v>65286</v>
      </c>
    </row>
    <row r="642" spans="2:21" ht="15" customHeight="1" x14ac:dyDescent="0.2">
      <c r="B642" s="132"/>
      <c r="C642" s="72" t="s">
        <v>36</v>
      </c>
      <c r="D642" s="38">
        <v>11909</v>
      </c>
      <c r="E642" s="38">
        <v>30487</v>
      </c>
      <c r="F642" s="38">
        <v>39989</v>
      </c>
      <c r="G642" s="38">
        <v>56591</v>
      </c>
      <c r="H642" s="38">
        <v>70133</v>
      </c>
      <c r="I642" s="38">
        <v>50075</v>
      </c>
      <c r="J642" s="38">
        <v>41763</v>
      </c>
      <c r="K642" s="38">
        <v>22322</v>
      </c>
      <c r="L642" s="38">
        <v>13785</v>
      </c>
      <c r="M642" s="38">
        <v>16354</v>
      </c>
      <c r="N642" s="38">
        <v>30158</v>
      </c>
      <c r="O642" s="38">
        <v>20977</v>
      </c>
      <c r="P642" s="37">
        <f t="shared" ref="P642:P643" si="455">IF(D642*E642*F642*G642*H642*I642*J642*K642*L642*M642*N642*O642&gt;0,SUM(D642:O642),0)</f>
        <v>404543</v>
      </c>
      <c r="Q642" s="10">
        <f t="shared" si="451"/>
        <v>82385</v>
      </c>
      <c r="R642" s="10">
        <f t="shared" si="452"/>
        <v>176799</v>
      </c>
      <c r="S642" s="10">
        <f t="shared" si="453"/>
        <v>77870</v>
      </c>
      <c r="T642" s="10">
        <f t="shared" si="454"/>
        <v>67489</v>
      </c>
    </row>
    <row r="643" spans="2:21" ht="15" customHeight="1" x14ac:dyDescent="0.2">
      <c r="B643" s="132"/>
      <c r="C643" s="72" t="s">
        <v>37</v>
      </c>
      <c r="D643" s="38">
        <v>14353</v>
      </c>
      <c r="E643" s="38">
        <v>31083</v>
      </c>
      <c r="F643" s="38">
        <v>42023</v>
      </c>
      <c r="G643" s="38">
        <v>55016</v>
      </c>
      <c r="H643" s="38">
        <v>68593</v>
      </c>
      <c r="I643" s="38">
        <v>38821</v>
      </c>
      <c r="J643" s="38">
        <v>35175</v>
      </c>
      <c r="K643" s="38">
        <v>17382</v>
      </c>
      <c r="L643" s="38">
        <v>13714</v>
      </c>
      <c r="M643" s="38">
        <v>17642</v>
      </c>
      <c r="N643" s="38">
        <v>31941</v>
      </c>
      <c r="O643" s="38">
        <v>19249</v>
      </c>
      <c r="P643" s="37">
        <f t="shared" si="455"/>
        <v>384992</v>
      </c>
      <c r="Q643" s="10">
        <f t="shared" si="451"/>
        <v>87459</v>
      </c>
      <c r="R643" s="10">
        <f t="shared" si="452"/>
        <v>162430</v>
      </c>
      <c r="S643" s="10">
        <f t="shared" si="453"/>
        <v>66271</v>
      </c>
      <c r="T643" s="10">
        <f t="shared" si="454"/>
        <v>68832</v>
      </c>
    </row>
    <row r="644" spans="2:21" ht="15" customHeight="1" x14ac:dyDescent="0.2">
      <c r="B644" s="132"/>
      <c r="C644" s="56" t="s">
        <v>38</v>
      </c>
      <c r="D644" s="38">
        <v>18109</v>
      </c>
      <c r="E644" s="38">
        <v>35216</v>
      </c>
      <c r="F644" s="38">
        <v>42967</v>
      </c>
      <c r="G644" s="38">
        <v>56407</v>
      </c>
      <c r="H644" s="38">
        <v>69430</v>
      </c>
      <c r="I644" s="38">
        <v>52935</v>
      </c>
      <c r="J644" s="38">
        <v>35679</v>
      </c>
      <c r="K644" s="38">
        <v>16990</v>
      </c>
      <c r="L644" s="38">
        <v>13288</v>
      </c>
      <c r="M644" s="38">
        <v>17168</v>
      </c>
      <c r="N644" s="38">
        <v>25911</v>
      </c>
      <c r="O644" s="38">
        <v>4143</v>
      </c>
      <c r="P644" s="37">
        <f t="shared" ref="P644" si="456">IF(D644*E644*F644*G644*H644*I644*J644*K644*L644*M644*N644*O644&gt;0,SUM(D644:O644),0)</f>
        <v>388243</v>
      </c>
      <c r="Q644" s="10">
        <f t="shared" si="451"/>
        <v>96292</v>
      </c>
      <c r="R644" s="10">
        <f t="shared" si="452"/>
        <v>178772</v>
      </c>
      <c r="S644" s="10">
        <f t="shared" si="453"/>
        <v>65957</v>
      </c>
      <c r="T644" s="10">
        <f t="shared" si="454"/>
        <v>47222</v>
      </c>
    </row>
    <row r="645" spans="2:21" ht="15" customHeight="1" x14ac:dyDescent="0.2">
      <c r="B645" s="132"/>
      <c r="C645" s="56" t="s">
        <v>41</v>
      </c>
      <c r="D645" s="38">
        <v>1542</v>
      </c>
      <c r="E645" s="38">
        <v>624</v>
      </c>
      <c r="F645" s="38">
        <v>5389</v>
      </c>
      <c r="G645" s="38">
        <v>17068</v>
      </c>
      <c r="H645" s="38">
        <v>42184</v>
      </c>
      <c r="I645" s="38">
        <v>37810</v>
      </c>
      <c r="J645" s="38">
        <v>34963</v>
      </c>
      <c r="K645" s="38">
        <v>17997</v>
      </c>
      <c r="L645" s="38">
        <v>7407</v>
      </c>
      <c r="M645" s="38">
        <v>3162</v>
      </c>
      <c r="N645" s="38">
        <v>6524</v>
      </c>
      <c r="O645" s="38">
        <v>5669</v>
      </c>
      <c r="P645" s="37">
        <f t="shared" ref="P645" si="457">IF(D645*E645*F645*G645*H645*I645*J645*K645*L645*M645*N645*O645&gt;0,SUM(D645:O645),0)</f>
        <v>180339</v>
      </c>
      <c r="Q645" s="10">
        <f t="shared" si="451"/>
        <v>7555</v>
      </c>
      <c r="R645" s="10">
        <f t="shared" si="452"/>
        <v>97062</v>
      </c>
      <c r="S645" s="10">
        <f t="shared" si="453"/>
        <v>60367</v>
      </c>
      <c r="T645" s="10">
        <f t="shared" si="454"/>
        <v>15355</v>
      </c>
    </row>
    <row r="646" spans="2:21" ht="15" customHeight="1" x14ac:dyDescent="0.2">
      <c r="B646" s="132"/>
      <c r="C646" s="56" t="s">
        <v>42</v>
      </c>
      <c r="D646" s="38">
        <v>4005</v>
      </c>
      <c r="E646" s="38">
        <v>9230</v>
      </c>
      <c r="F646" s="38">
        <v>7632</v>
      </c>
      <c r="G646" s="38">
        <v>23523</v>
      </c>
      <c r="H646" s="38">
        <v>36169</v>
      </c>
      <c r="I646" s="38">
        <v>21687</v>
      </c>
      <c r="J646" s="38">
        <v>24946</v>
      </c>
      <c r="K646" s="38">
        <v>11198</v>
      </c>
      <c r="L646" s="38">
        <v>9344</v>
      </c>
      <c r="M646" s="38">
        <v>8912</v>
      </c>
      <c r="N646" s="38">
        <v>17717</v>
      </c>
      <c r="O646" s="38">
        <v>11969</v>
      </c>
      <c r="P646" s="37">
        <f>IF(D646*E646*F646*G646*H646*I646*J646*K646*L646*M646*N646*O646&gt;0,SUM(D646:O646),0)</f>
        <v>186332</v>
      </c>
      <c r="Q646" s="10">
        <f t="shared" si="451"/>
        <v>20867</v>
      </c>
      <c r="R646" s="10">
        <f t="shared" si="452"/>
        <v>81379</v>
      </c>
      <c r="S646" s="10">
        <f t="shared" si="453"/>
        <v>45488</v>
      </c>
      <c r="T646" s="10">
        <f t="shared" si="454"/>
        <v>38598</v>
      </c>
    </row>
    <row r="647" spans="2:21" ht="15" customHeight="1" x14ac:dyDescent="0.2">
      <c r="B647" s="132"/>
      <c r="C647" s="56" t="s">
        <v>88</v>
      </c>
      <c r="D647" s="38">
        <v>10497</v>
      </c>
      <c r="E647" s="38">
        <v>23414</v>
      </c>
      <c r="F647" s="38">
        <v>22763</v>
      </c>
      <c r="G647" s="38">
        <v>26870</v>
      </c>
      <c r="H647" s="38">
        <v>33898</v>
      </c>
      <c r="I647" s="38">
        <v>26276</v>
      </c>
      <c r="J647" s="38">
        <v>20852</v>
      </c>
      <c r="K647" s="38">
        <v>8810</v>
      </c>
      <c r="L647" s="38">
        <v>7929</v>
      </c>
      <c r="M647" s="38">
        <v>7268</v>
      </c>
      <c r="N647" s="38">
        <v>23487</v>
      </c>
      <c r="O647" s="38">
        <v>14220</v>
      </c>
      <c r="P647" s="37">
        <f>IF(D647*E647*F647*G647*H647*I647*J647*K647*L647*M647*N647*O647&gt;0,SUM(D647:O647),0)</f>
        <v>226284</v>
      </c>
      <c r="Q647" s="10">
        <f t="shared" si="451"/>
        <v>56674</v>
      </c>
      <c r="R647" s="10">
        <f t="shared" si="452"/>
        <v>87044</v>
      </c>
      <c r="S647" s="10">
        <f t="shared" si="453"/>
        <v>37591</v>
      </c>
      <c r="T647" s="10">
        <f t="shared" si="454"/>
        <v>44975</v>
      </c>
      <c r="U647" s="97"/>
    </row>
    <row r="648" spans="2:21" ht="15" customHeight="1" x14ac:dyDescent="0.2">
      <c r="B648" s="132"/>
      <c r="C648" s="56" t="s">
        <v>92</v>
      </c>
      <c r="D648" s="38">
        <v>6153</v>
      </c>
      <c r="E648" s="38">
        <v>23850</v>
      </c>
      <c r="F648" s="38">
        <v>30288</v>
      </c>
      <c r="G648" s="38">
        <v>35953</v>
      </c>
      <c r="H648" s="38">
        <v>47507</v>
      </c>
      <c r="I648" s="38">
        <v>35208</v>
      </c>
      <c r="J648" s="38">
        <v>29492</v>
      </c>
      <c r="K648" s="38">
        <v>10980</v>
      </c>
      <c r="L648" s="38">
        <v>8882</v>
      </c>
      <c r="M648" s="38">
        <v>11229</v>
      </c>
      <c r="N648" s="38">
        <v>29006</v>
      </c>
      <c r="O648" s="38">
        <v>13437</v>
      </c>
      <c r="P648" s="37">
        <f>IF(D648*E648*F648*G648*H648*I648*J648*K648*L648*M648*N648*O648&gt;0,SUM(D648:O648),0)</f>
        <v>281985</v>
      </c>
      <c r="Q648" s="10">
        <f t="shared" si="451"/>
        <v>60291</v>
      </c>
      <c r="R648" s="10">
        <f t="shared" si="452"/>
        <v>118668</v>
      </c>
      <c r="S648" s="10">
        <f t="shared" si="453"/>
        <v>49354</v>
      </c>
      <c r="T648" s="10">
        <f t="shared" si="454"/>
        <v>53672</v>
      </c>
      <c r="U648" s="98"/>
    </row>
    <row r="649" spans="2:21" ht="15" customHeight="1" x14ac:dyDescent="0.2">
      <c r="B649" s="132"/>
      <c r="C649" s="56" t="s">
        <v>93</v>
      </c>
      <c r="D649" s="38">
        <v>7515</v>
      </c>
      <c r="E649" s="38">
        <v>25304</v>
      </c>
      <c r="F649" s="38">
        <v>31301</v>
      </c>
      <c r="G649" s="38">
        <v>43692</v>
      </c>
      <c r="H649" s="38">
        <v>54187</v>
      </c>
      <c r="I649" s="38">
        <v>41657</v>
      </c>
      <c r="J649" s="38">
        <v>34924</v>
      </c>
      <c r="K649" s="38">
        <v>12299</v>
      </c>
      <c r="L649" s="38">
        <v>9296</v>
      </c>
      <c r="M649" s="38">
        <v>16034</v>
      </c>
      <c r="N649" s="38">
        <v>30630</v>
      </c>
      <c r="O649" s="38">
        <v>17142</v>
      </c>
      <c r="P649" s="37">
        <f>IF(D649*E649*F649*G649*H649*I649*J649*K649*L649*M649*N649*O649&gt;0,SUM(D649:O649),0)</f>
        <v>323981</v>
      </c>
      <c r="Q649" s="10">
        <f t="shared" si="451"/>
        <v>64120</v>
      </c>
      <c r="R649" s="10">
        <f t="shared" si="452"/>
        <v>139536</v>
      </c>
      <c r="S649" s="10">
        <f t="shared" si="453"/>
        <v>56519</v>
      </c>
      <c r="T649" s="10">
        <f t="shared" si="454"/>
        <v>63806</v>
      </c>
      <c r="U649" s="98"/>
    </row>
    <row r="650" spans="2:21" ht="15" customHeight="1" x14ac:dyDescent="0.2">
      <c r="B650" s="132"/>
      <c r="C650" s="76" t="s">
        <v>97</v>
      </c>
      <c r="D650" s="38">
        <v>7916</v>
      </c>
      <c r="E650" s="38">
        <v>28573</v>
      </c>
      <c r="F650" s="38">
        <v>36988</v>
      </c>
      <c r="G650" s="38">
        <v>44094</v>
      </c>
      <c r="H650" s="38">
        <v>54689</v>
      </c>
      <c r="I650" s="38">
        <v>39236</v>
      </c>
      <c r="J650" s="38"/>
      <c r="K650" s="38"/>
      <c r="L650" s="38"/>
      <c r="M650" s="38"/>
      <c r="N650" s="38"/>
      <c r="O650" s="38"/>
      <c r="P650" s="37"/>
      <c r="Q650" s="10">
        <f t="shared" ref="Q650" si="458">SUM(D650:F650)</f>
        <v>73477</v>
      </c>
      <c r="R650" s="10">
        <f t="shared" ref="R650" si="459">SUM(G650:I650)</f>
        <v>138019</v>
      </c>
      <c r="S650" s="37">
        <f>IF(J650*K650*L650&gt;0,SUM(J650:L650),0)</f>
        <v>0</v>
      </c>
      <c r="T650" s="37">
        <f>IF(M650*N650*O650&gt;0,SUM(M650:O650),0)</f>
        <v>0</v>
      </c>
      <c r="U650" s="98"/>
    </row>
    <row r="651" spans="2:21" ht="15" customHeight="1" x14ac:dyDescent="0.2">
      <c r="B651" s="132"/>
      <c r="C651" s="72" t="str">
        <f>C23</f>
        <v>R7/R6</v>
      </c>
      <c r="D651" s="12">
        <f>IF(D650&gt;0,D650/D649," ")</f>
        <v>1.0533599467731205</v>
      </c>
      <c r="E651" s="12">
        <f t="shared" ref="E651:T651" si="460">IF(E650&gt;0,E650/E649," ")</f>
        <v>1.1291890610180209</v>
      </c>
      <c r="F651" s="12">
        <f t="shared" si="460"/>
        <v>1.1816874860228108</v>
      </c>
      <c r="G651" s="12">
        <f t="shared" si="460"/>
        <v>1.0092007690195002</v>
      </c>
      <c r="H651" s="12">
        <f t="shared" si="460"/>
        <v>1.0092642146640338</v>
      </c>
      <c r="I651" s="12">
        <f t="shared" si="460"/>
        <v>0.94188251674388457</v>
      </c>
      <c r="J651" s="12" t="str">
        <f t="shared" si="460"/>
        <v xml:space="preserve"> </v>
      </c>
      <c r="K651" s="12" t="str">
        <f t="shared" si="460"/>
        <v xml:space="preserve"> </v>
      </c>
      <c r="L651" s="12" t="str">
        <f t="shared" si="460"/>
        <v xml:space="preserve"> </v>
      </c>
      <c r="M651" s="12" t="str">
        <f t="shared" si="460"/>
        <v xml:space="preserve"> </v>
      </c>
      <c r="N651" s="12" t="str">
        <f t="shared" si="460"/>
        <v xml:space="preserve"> </v>
      </c>
      <c r="O651" s="12" t="str">
        <f t="shared" si="460"/>
        <v xml:space="preserve"> </v>
      </c>
      <c r="P651" s="12" t="str">
        <f t="shared" si="460"/>
        <v xml:space="preserve"> </v>
      </c>
      <c r="Q651" s="12">
        <f t="shared" si="460"/>
        <v>1.1459295071740487</v>
      </c>
      <c r="R651" s="12">
        <f t="shared" si="460"/>
        <v>0.9891282536406375</v>
      </c>
      <c r="S651" s="12" t="str">
        <f t="shared" si="460"/>
        <v xml:space="preserve"> </v>
      </c>
      <c r="T651" s="12" t="str">
        <f t="shared" si="460"/>
        <v xml:space="preserve"> </v>
      </c>
      <c r="U651" s="98"/>
    </row>
    <row r="652" spans="2:21" ht="15" customHeight="1" x14ac:dyDescent="0.2">
      <c r="B652" s="3"/>
      <c r="C652" s="3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</row>
    <row r="653" spans="2:21" ht="15" customHeight="1" x14ac:dyDescent="0.2">
      <c r="B653" s="132" t="s">
        <v>82</v>
      </c>
      <c r="C653" s="72" t="s">
        <v>0</v>
      </c>
      <c r="D653" s="72" t="s">
        <v>1</v>
      </c>
      <c r="E653" s="72" t="s">
        <v>2</v>
      </c>
      <c r="F653" s="72" t="s">
        <v>3</v>
      </c>
      <c r="G653" s="72" t="s">
        <v>4</v>
      </c>
      <c r="H653" s="72" t="s">
        <v>5</v>
      </c>
      <c r="I653" s="72" t="s">
        <v>6</v>
      </c>
      <c r="J653" s="72" t="s">
        <v>7</v>
      </c>
      <c r="K653" s="72" t="s">
        <v>8</v>
      </c>
      <c r="L653" s="72" t="s">
        <v>9</v>
      </c>
      <c r="M653" s="72" t="s">
        <v>10</v>
      </c>
      <c r="N653" s="72" t="s">
        <v>11</v>
      </c>
      <c r="O653" s="72" t="s">
        <v>12</v>
      </c>
      <c r="P653" s="72" t="s">
        <v>21</v>
      </c>
      <c r="Q653" s="72" t="s">
        <v>22</v>
      </c>
      <c r="R653" s="72" t="s">
        <v>23</v>
      </c>
      <c r="S653" s="72" t="s">
        <v>24</v>
      </c>
      <c r="T653" s="72" t="s">
        <v>25</v>
      </c>
    </row>
    <row r="654" spans="2:21" ht="15" customHeight="1" x14ac:dyDescent="0.2">
      <c r="B654" s="132"/>
      <c r="C654" s="19" t="s">
        <v>27</v>
      </c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10">
        <f>SUM(D654:O654)</f>
        <v>0</v>
      </c>
      <c r="Q654" s="10">
        <f>SUM(D654:F654)</f>
        <v>0</v>
      </c>
      <c r="R654" s="10">
        <f>SUM(G654:I654)</f>
        <v>0</v>
      </c>
      <c r="S654" s="10">
        <f>SUM(J654:L654)</f>
        <v>0</v>
      </c>
      <c r="T654" s="10">
        <f>SUM(M654:O654)</f>
        <v>0</v>
      </c>
    </row>
    <row r="655" spans="2:21" ht="15" customHeight="1" x14ac:dyDescent="0.2">
      <c r="B655" s="132"/>
      <c r="C655" s="72" t="s">
        <v>13</v>
      </c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10">
        <f>SUM(D655:O655)</f>
        <v>0</v>
      </c>
      <c r="Q655" s="10">
        <f t="shared" ref="Q655:Q670" si="461">SUM(D655:F655)</f>
        <v>0</v>
      </c>
      <c r="R655" s="10">
        <f t="shared" ref="R655:R670" si="462">SUM(G655:I655)</f>
        <v>0</v>
      </c>
      <c r="S655" s="10">
        <f t="shared" ref="S655:S670" si="463">SUM(J655:L655)</f>
        <v>0</v>
      </c>
      <c r="T655" s="10">
        <f t="shared" ref="T655:T670" si="464">SUM(M655:O655)</f>
        <v>0</v>
      </c>
    </row>
    <row r="656" spans="2:21" ht="15" customHeight="1" x14ac:dyDescent="0.2">
      <c r="B656" s="132"/>
      <c r="C656" s="72" t="s">
        <v>26</v>
      </c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10">
        <f>SUM(D656:O656)</f>
        <v>0</v>
      </c>
      <c r="Q656" s="10">
        <f t="shared" si="461"/>
        <v>0</v>
      </c>
      <c r="R656" s="10">
        <f t="shared" si="462"/>
        <v>0</v>
      </c>
      <c r="S656" s="10">
        <f t="shared" si="463"/>
        <v>0</v>
      </c>
      <c r="T656" s="10">
        <f t="shared" si="464"/>
        <v>0</v>
      </c>
    </row>
    <row r="657" spans="1:20" ht="15" customHeight="1" x14ac:dyDescent="0.2">
      <c r="B657" s="132"/>
      <c r="C657" s="72" t="s">
        <v>28</v>
      </c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10">
        <f>SUM(D657:O657)</f>
        <v>0</v>
      </c>
      <c r="Q657" s="10">
        <f t="shared" si="461"/>
        <v>0</v>
      </c>
      <c r="R657" s="10">
        <f t="shared" si="462"/>
        <v>0</v>
      </c>
      <c r="S657" s="10">
        <f t="shared" si="463"/>
        <v>0</v>
      </c>
      <c r="T657" s="10">
        <f t="shared" si="464"/>
        <v>0</v>
      </c>
    </row>
    <row r="658" spans="1:20" ht="15" customHeight="1" x14ac:dyDescent="0.2">
      <c r="B658" s="132"/>
      <c r="C658" s="72" t="s">
        <v>29</v>
      </c>
      <c r="D658" s="87"/>
      <c r="E658" s="87"/>
      <c r="F658" s="87"/>
      <c r="G658" s="11">
        <v>33855</v>
      </c>
      <c r="H658" s="11">
        <v>58006</v>
      </c>
      <c r="I658" s="11">
        <v>28206</v>
      </c>
      <c r="J658" s="11">
        <v>27884</v>
      </c>
      <c r="K658" s="11">
        <v>12434</v>
      </c>
      <c r="L658" s="11">
        <v>3190</v>
      </c>
      <c r="M658" s="11">
        <v>8898</v>
      </c>
      <c r="N658" s="11">
        <v>9116</v>
      </c>
      <c r="O658" s="11">
        <v>12610</v>
      </c>
      <c r="P658" s="37">
        <f>IF(D658*E658*F658*G658*H658*I658*J637*K637*L658*M658*N658*O658&gt;0,SUM(D658:O658),0)</f>
        <v>0</v>
      </c>
      <c r="Q658" s="10">
        <f t="shared" si="461"/>
        <v>0</v>
      </c>
      <c r="R658" s="10">
        <f t="shared" si="462"/>
        <v>120067</v>
      </c>
      <c r="S658" s="10">
        <f t="shared" si="463"/>
        <v>43508</v>
      </c>
      <c r="T658" s="10">
        <f t="shared" si="464"/>
        <v>30624</v>
      </c>
    </row>
    <row r="659" spans="1:20" ht="15" customHeight="1" x14ac:dyDescent="0.25">
      <c r="A659" s="60" t="s">
        <v>32</v>
      </c>
      <c r="B659" s="132"/>
      <c r="C659" s="72" t="s">
        <v>30</v>
      </c>
      <c r="D659" s="11">
        <v>22519</v>
      </c>
      <c r="E659" s="11">
        <v>42527</v>
      </c>
      <c r="F659" s="11">
        <v>30188</v>
      </c>
      <c r="G659" s="11">
        <v>34802</v>
      </c>
      <c r="H659" s="11">
        <v>59433</v>
      </c>
      <c r="I659" s="11">
        <v>33223</v>
      </c>
      <c r="J659" s="11">
        <v>27490</v>
      </c>
      <c r="K659" s="11">
        <v>11709</v>
      </c>
      <c r="L659" s="11">
        <v>1749</v>
      </c>
      <c r="M659" s="11">
        <v>6712</v>
      </c>
      <c r="N659" s="11">
        <v>7453</v>
      </c>
      <c r="O659" s="11">
        <v>8550</v>
      </c>
      <c r="P659" s="37">
        <f>IF(D659*E659*F659*G659*H659*I659*J659*K659*L659*M659*N659*O659&gt;0,SUM(D659:O659),0)</f>
        <v>286355</v>
      </c>
      <c r="Q659" s="10">
        <f t="shared" si="461"/>
        <v>95234</v>
      </c>
      <c r="R659" s="10">
        <f t="shared" si="462"/>
        <v>127458</v>
      </c>
      <c r="S659" s="10">
        <f t="shared" si="463"/>
        <v>40948</v>
      </c>
      <c r="T659" s="10">
        <f t="shared" si="464"/>
        <v>22715</v>
      </c>
    </row>
    <row r="660" spans="1:20" ht="15" customHeight="1" x14ac:dyDescent="0.2">
      <c r="B660" s="132"/>
      <c r="C660" s="72" t="s">
        <v>31</v>
      </c>
      <c r="D660" s="11">
        <v>9069</v>
      </c>
      <c r="E660" s="11">
        <v>29255</v>
      </c>
      <c r="F660" s="11">
        <v>16074</v>
      </c>
      <c r="G660" s="11">
        <v>22388</v>
      </c>
      <c r="H660" s="11">
        <v>45455</v>
      </c>
      <c r="I660" s="11">
        <v>22859</v>
      </c>
      <c r="J660" s="11">
        <v>16917</v>
      </c>
      <c r="K660" s="11">
        <v>8725</v>
      </c>
      <c r="L660" s="11">
        <v>2216</v>
      </c>
      <c r="M660" s="11">
        <v>4831</v>
      </c>
      <c r="N660" s="11">
        <v>6037</v>
      </c>
      <c r="O660" s="11">
        <v>7480</v>
      </c>
      <c r="P660" s="37">
        <f>IF(D660*E660*F660*G660*H660*I660*J660*K660*L660*M660*N660*O660&gt;0,SUM(D660:O660),0)</f>
        <v>191306</v>
      </c>
      <c r="Q660" s="10">
        <f t="shared" si="461"/>
        <v>54398</v>
      </c>
      <c r="R660" s="10">
        <f t="shared" si="462"/>
        <v>90702</v>
      </c>
      <c r="S660" s="10">
        <f t="shared" si="463"/>
        <v>27858</v>
      </c>
      <c r="T660" s="10">
        <f t="shared" si="464"/>
        <v>18348</v>
      </c>
    </row>
    <row r="661" spans="1:20" ht="15" customHeight="1" x14ac:dyDescent="0.2">
      <c r="B661" s="132"/>
      <c r="C661" s="72" t="s">
        <v>34</v>
      </c>
      <c r="D661" s="11">
        <v>6220</v>
      </c>
      <c r="E661" s="11">
        <v>28037</v>
      </c>
      <c r="F661" s="11">
        <v>10080</v>
      </c>
      <c r="G661" s="11">
        <v>16320</v>
      </c>
      <c r="H661" s="11">
        <v>29482</v>
      </c>
      <c r="I661" s="11">
        <v>20882</v>
      </c>
      <c r="J661" s="11">
        <v>12339</v>
      </c>
      <c r="K661" s="11">
        <v>6570</v>
      </c>
      <c r="L661" s="11">
        <v>1944</v>
      </c>
      <c r="M661" s="11">
        <v>4607</v>
      </c>
      <c r="N661" s="11">
        <v>4397</v>
      </c>
      <c r="O661" s="11">
        <v>6335</v>
      </c>
      <c r="P661" s="37">
        <f>IF(D661*E661*F661*G661*H661*I661*J661*K661*L661*M661*N661*O661&gt;0,SUM(D661:O661),0)</f>
        <v>147213</v>
      </c>
      <c r="Q661" s="10">
        <f t="shared" si="461"/>
        <v>44337</v>
      </c>
      <c r="R661" s="10">
        <f t="shared" si="462"/>
        <v>66684</v>
      </c>
      <c r="S661" s="10">
        <f t="shared" si="463"/>
        <v>20853</v>
      </c>
      <c r="T661" s="10">
        <f t="shared" si="464"/>
        <v>15339</v>
      </c>
    </row>
    <row r="662" spans="1:20" ht="15" customHeight="1" x14ac:dyDescent="0.2">
      <c r="B662" s="132"/>
      <c r="C662" s="56" t="s">
        <v>35</v>
      </c>
      <c r="D662" s="11">
        <v>5705</v>
      </c>
      <c r="E662" s="38">
        <v>20627</v>
      </c>
      <c r="F662" s="38">
        <v>8507</v>
      </c>
      <c r="G662" s="11">
        <v>14001</v>
      </c>
      <c r="H662" s="38">
        <v>22016</v>
      </c>
      <c r="I662" s="38">
        <v>10647</v>
      </c>
      <c r="J662" s="38">
        <v>9498</v>
      </c>
      <c r="K662" s="38">
        <v>3605</v>
      </c>
      <c r="L662" s="38">
        <v>1789</v>
      </c>
      <c r="M662" s="38">
        <v>3893</v>
      </c>
      <c r="N662" s="38">
        <v>3815</v>
      </c>
      <c r="O662" s="38">
        <v>6080</v>
      </c>
      <c r="P662" s="37">
        <f>IF(D662*E662*F662*G662*H662*I662*J662*K662*L662*M662*N662*O662&gt;0,SUM(D662:O662),0)</f>
        <v>110183</v>
      </c>
      <c r="Q662" s="10">
        <f t="shared" si="461"/>
        <v>34839</v>
      </c>
      <c r="R662" s="10">
        <f t="shared" si="462"/>
        <v>46664</v>
      </c>
      <c r="S662" s="10">
        <f t="shared" si="463"/>
        <v>14892</v>
      </c>
      <c r="T662" s="10">
        <f t="shared" si="464"/>
        <v>13788</v>
      </c>
    </row>
    <row r="663" spans="1:20" ht="15" customHeight="1" x14ac:dyDescent="0.2">
      <c r="B663" s="132"/>
      <c r="C663" s="72" t="s">
        <v>36</v>
      </c>
      <c r="D663" s="11">
        <v>5264</v>
      </c>
      <c r="E663" s="38">
        <v>19935</v>
      </c>
      <c r="F663" s="38">
        <v>7942</v>
      </c>
      <c r="G663" s="38">
        <v>14178</v>
      </c>
      <c r="H663" s="38">
        <v>24681</v>
      </c>
      <c r="I663" s="38">
        <v>11197</v>
      </c>
      <c r="J663" s="38">
        <v>8696</v>
      </c>
      <c r="K663" s="38">
        <v>4311</v>
      </c>
      <c r="L663" s="38">
        <v>1590</v>
      </c>
      <c r="M663" s="38">
        <v>3734</v>
      </c>
      <c r="N663" s="38">
        <v>3563</v>
      </c>
      <c r="O663" s="38">
        <v>5520</v>
      </c>
      <c r="P663" s="37">
        <f t="shared" ref="P663" si="465">IF(D663*E663*F663*G663*H663*I663*J663*K663*L663*M663*N663*O663&gt;0,SUM(D663:O663),0)</f>
        <v>110611</v>
      </c>
      <c r="Q663" s="10">
        <f t="shared" si="461"/>
        <v>33141</v>
      </c>
      <c r="R663" s="10">
        <f t="shared" si="462"/>
        <v>50056</v>
      </c>
      <c r="S663" s="10">
        <f t="shared" si="463"/>
        <v>14597</v>
      </c>
      <c r="T663" s="10">
        <f t="shared" si="464"/>
        <v>12817</v>
      </c>
    </row>
    <row r="664" spans="1:20" ht="15" customHeight="1" x14ac:dyDescent="0.2">
      <c r="B664" s="132"/>
      <c r="C664" s="72" t="s">
        <v>37</v>
      </c>
      <c r="D664" s="11">
        <v>7067</v>
      </c>
      <c r="E664" s="38">
        <v>16097</v>
      </c>
      <c r="F664" s="38">
        <v>7653</v>
      </c>
      <c r="G664" s="38">
        <v>11333</v>
      </c>
      <c r="H664" s="38">
        <v>21463</v>
      </c>
      <c r="I664" s="38">
        <v>8753</v>
      </c>
      <c r="J664" s="38">
        <v>7432</v>
      </c>
      <c r="K664" s="38">
        <v>4668</v>
      </c>
      <c r="L664" s="38">
        <v>1907</v>
      </c>
      <c r="M664" s="38">
        <v>3832</v>
      </c>
      <c r="N664" s="38">
        <v>3610</v>
      </c>
      <c r="O664" s="11">
        <v>5435</v>
      </c>
      <c r="P664" s="37">
        <f>IF(D664*E664*F664*G664*H664*I664*J664*K664*L664*M664*N664*O664&gt;0,SUM(D664:O664),0)</f>
        <v>99250</v>
      </c>
      <c r="Q664" s="10">
        <f t="shared" si="461"/>
        <v>30817</v>
      </c>
      <c r="R664" s="10">
        <f t="shared" si="462"/>
        <v>41549</v>
      </c>
      <c r="S664" s="10">
        <f t="shared" si="463"/>
        <v>14007</v>
      </c>
      <c r="T664" s="10">
        <f t="shared" si="464"/>
        <v>12877</v>
      </c>
    </row>
    <row r="665" spans="1:20" ht="15" customHeight="1" x14ac:dyDescent="0.2">
      <c r="B665" s="132"/>
      <c r="C665" s="56" t="s">
        <v>38</v>
      </c>
      <c r="D665" s="11">
        <v>8787</v>
      </c>
      <c r="E665" s="38">
        <v>16705</v>
      </c>
      <c r="F665" s="38">
        <v>6208</v>
      </c>
      <c r="G665" s="38">
        <v>9426</v>
      </c>
      <c r="H665" s="38">
        <v>18192</v>
      </c>
      <c r="I665" s="38">
        <v>9854</v>
      </c>
      <c r="J665" s="38">
        <v>7321</v>
      </c>
      <c r="K665" s="38">
        <v>4058</v>
      </c>
      <c r="L665" s="38">
        <v>1559</v>
      </c>
      <c r="M665" s="38">
        <v>3876</v>
      </c>
      <c r="N665" s="38">
        <v>3063</v>
      </c>
      <c r="O665" s="38">
        <v>78</v>
      </c>
      <c r="P665" s="37">
        <f>IF(D665*E665*F665*G665*H665*I665*J665*K665*L665*M665*N665*O665&gt;0,SUM(D665:O665),0)</f>
        <v>89127</v>
      </c>
      <c r="Q665" s="10">
        <f t="shared" si="461"/>
        <v>31700</v>
      </c>
      <c r="R665" s="10">
        <f t="shared" si="462"/>
        <v>37472</v>
      </c>
      <c r="S665" s="10">
        <f t="shared" si="463"/>
        <v>12938</v>
      </c>
      <c r="T665" s="10">
        <f t="shared" si="464"/>
        <v>7017</v>
      </c>
    </row>
    <row r="666" spans="1:20" ht="15" customHeight="1" x14ac:dyDescent="0.2">
      <c r="B666" s="132"/>
      <c r="C666" s="56" t="s">
        <v>41</v>
      </c>
      <c r="D666" s="11">
        <v>571</v>
      </c>
      <c r="E666" s="38">
        <v>632</v>
      </c>
      <c r="F666" s="38">
        <v>3722</v>
      </c>
      <c r="G666" s="38">
        <v>8137</v>
      </c>
      <c r="H666" s="38">
        <v>14528</v>
      </c>
      <c r="I666" s="38">
        <v>10183</v>
      </c>
      <c r="J666" s="38">
        <v>7435</v>
      </c>
      <c r="K666" s="38">
        <v>4077</v>
      </c>
      <c r="L666" s="38">
        <v>1054</v>
      </c>
      <c r="M666" s="38">
        <v>1467</v>
      </c>
      <c r="N666" s="38">
        <v>2614</v>
      </c>
      <c r="O666" s="38">
        <v>3690</v>
      </c>
      <c r="P666" s="37">
        <f t="shared" ref="P666:P669" si="466">IF(D666*E666*F666*G666*H666*I666*J666*K666*L666*M666*N666*O666&gt;0,SUM(D666:O666),0)</f>
        <v>58110</v>
      </c>
      <c r="Q666" s="10">
        <f t="shared" si="461"/>
        <v>4925</v>
      </c>
      <c r="R666" s="10">
        <f t="shared" si="462"/>
        <v>32848</v>
      </c>
      <c r="S666" s="10">
        <f t="shared" si="463"/>
        <v>12566</v>
      </c>
      <c r="T666" s="10">
        <f t="shared" si="464"/>
        <v>7771</v>
      </c>
    </row>
    <row r="667" spans="1:20" ht="15" customHeight="1" x14ac:dyDescent="0.2">
      <c r="B667" s="132"/>
      <c r="C667" s="56" t="s">
        <v>42</v>
      </c>
      <c r="D667" s="11">
        <v>3090</v>
      </c>
      <c r="E667" s="38">
        <v>6865</v>
      </c>
      <c r="F667" s="38">
        <v>1310</v>
      </c>
      <c r="G667" s="38">
        <v>7908</v>
      </c>
      <c r="H667" s="38">
        <v>4512</v>
      </c>
      <c r="I667" s="87">
        <v>0</v>
      </c>
      <c r="J667" s="38">
        <v>6376</v>
      </c>
      <c r="K667" s="38">
        <v>4750</v>
      </c>
      <c r="L667" s="38">
        <v>1723</v>
      </c>
      <c r="M667" s="38">
        <v>2742</v>
      </c>
      <c r="N667" s="38">
        <v>2519</v>
      </c>
      <c r="O667" s="38">
        <v>3385</v>
      </c>
      <c r="P667" s="37">
        <f>IF(D667*E667*F667*G667*H667*I667*J667*K667*L667*M667*N667*O667&gt;0,SUM(D667:O667),0)</f>
        <v>0</v>
      </c>
      <c r="Q667" s="10">
        <f t="shared" si="461"/>
        <v>11265</v>
      </c>
      <c r="R667" s="10">
        <f t="shared" si="462"/>
        <v>12420</v>
      </c>
      <c r="S667" s="10">
        <f t="shared" si="463"/>
        <v>12849</v>
      </c>
      <c r="T667" s="10">
        <f t="shared" si="464"/>
        <v>8646</v>
      </c>
    </row>
    <row r="668" spans="1:20" ht="14.5" customHeight="1" x14ac:dyDescent="0.2">
      <c r="B668" s="132"/>
      <c r="C668" s="56" t="s">
        <v>88</v>
      </c>
      <c r="D668" s="11">
        <v>4523</v>
      </c>
      <c r="E668" s="38">
        <v>11745</v>
      </c>
      <c r="F668" s="38">
        <v>5753</v>
      </c>
      <c r="G668" s="38">
        <v>9025</v>
      </c>
      <c r="H668" s="38">
        <v>13745</v>
      </c>
      <c r="I668" s="38">
        <v>8571</v>
      </c>
      <c r="J668" s="38">
        <v>6117</v>
      </c>
      <c r="K668" s="38">
        <v>4148</v>
      </c>
      <c r="L668" s="38">
        <v>1564</v>
      </c>
      <c r="M668" s="38">
        <v>2973</v>
      </c>
      <c r="N668" s="38">
        <v>3245</v>
      </c>
      <c r="O668" s="38">
        <v>4318</v>
      </c>
      <c r="P668" s="37">
        <f t="shared" si="466"/>
        <v>75727</v>
      </c>
      <c r="Q668" s="10">
        <f t="shared" si="461"/>
        <v>22021</v>
      </c>
      <c r="R668" s="10">
        <f t="shared" si="462"/>
        <v>31341</v>
      </c>
      <c r="S668" s="10">
        <f t="shared" si="463"/>
        <v>11829</v>
      </c>
      <c r="T668" s="10">
        <f t="shared" si="464"/>
        <v>10536</v>
      </c>
    </row>
    <row r="669" spans="1:20" ht="14.5" customHeight="1" x14ac:dyDescent="0.2">
      <c r="B669" s="132"/>
      <c r="C669" s="56" t="s">
        <v>92</v>
      </c>
      <c r="D669" s="11">
        <v>3918</v>
      </c>
      <c r="E669" s="11">
        <v>11427</v>
      </c>
      <c r="F669" s="11">
        <v>6078</v>
      </c>
      <c r="G669" s="11">
        <v>8830</v>
      </c>
      <c r="H669" s="11">
        <v>14781</v>
      </c>
      <c r="I669" s="11">
        <v>7566</v>
      </c>
      <c r="J669" s="11">
        <v>6875</v>
      </c>
      <c r="K669" s="11">
        <v>4585</v>
      </c>
      <c r="L669" s="11">
        <v>1490</v>
      </c>
      <c r="M669" s="11">
        <v>3429</v>
      </c>
      <c r="N669" s="11">
        <v>4335</v>
      </c>
      <c r="O669" s="11">
        <v>3966</v>
      </c>
      <c r="P669" s="37">
        <f t="shared" si="466"/>
        <v>77280</v>
      </c>
      <c r="Q669" s="10">
        <f t="shared" si="461"/>
        <v>21423</v>
      </c>
      <c r="R669" s="10">
        <f t="shared" si="462"/>
        <v>31177</v>
      </c>
      <c r="S669" s="10">
        <f t="shared" si="463"/>
        <v>12950</v>
      </c>
      <c r="T669" s="10">
        <f t="shared" si="464"/>
        <v>11730</v>
      </c>
    </row>
    <row r="670" spans="1:20" ht="14.5" customHeight="1" x14ac:dyDescent="0.2">
      <c r="B670" s="132"/>
      <c r="C670" s="56" t="s">
        <v>93</v>
      </c>
      <c r="D670" s="11">
        <v>4975</v>
      </c>
      <c r="E670" s="11">
        <v>10405</v>
      </c>
      <c r="F670" s="11">
        <v>5892</v>
      </c>
      <c r="G670" s="11">
        <v>7757</v>
      </c>
      <c r="H670" s="11">
        <v>14708</v>
      </c>
      <c r="I670" s="11">
        <v>8527</v>
      </c>
      <c r="J670" s="11">
        <v>5878</v>
      </c>
      <c r="K670" s="11">
        <v>4214</v>
      </c>
      <c r="L670" s="11">
        <v>2331</v>
      </c>
      <c r="M670" s="11">
        <v>3531</v>
      </c>
      <c r="N670" s="11">
        <v>4315</v>
      </c>
      <c r="O670" s="11">
        <v>4096</v>
      </c>
      <c r="P670" s="37">
        <f t="shared" ref="P670" si="467">IF(D670*E670*F670*G670*H670*I670*J670*K670*L670*M670*N670*O670&gt;0,SUM(D670:O670),0)</f>
        <v>76629</v>
      </c>
      <c r="Q670" s="10">
        <f t="shared" si="461"/>
        <v>21272</v>
      </c>
      <c r="R670" s="10">
        <f t="shared" si="462"/>
        <v>30992</v>
      </c>
      <c r="S670" s="10">
        <f t="shared" si="463"/>
        <v>12423</v>
      </c>
      <c r="T670" s="10">
        <f t="shared" si="464"/>
        <v>11942</v>
      </c>
    </row>
    <row r="671" spans="1:20" ht="14.5" customHeight="1" x14ac:dyDescent="0.2">
      <c r="B671" s="132"/>
      <c r="C671" s="76" t="s">
        <v>97</v>
      </c>
      <c r="D671" s="11">
        <v>3669</v>
      </c>
      <c r="E671" s="11">
        <v>9803</v>
      </c>
      <c r="F671" s="11">
        <v>5305</v>
      </c>
      <c r="G671" s="11">
        <v>7389</v>
      </c>
      <c r="H671" s="11">
        <v>13994</v>
      </c>
      <c r="I671" s="11">
        <v>7207</v>
      </c>
      <c r="J671" s="11"/>
      <c r="K671" s="11"/>
      <c r="L671" s="11"/>
      <c r="M671" s="11"/>
      <c r="N671" s="11"/>
      <c r="O671" s="11"/>
      <c r="P671" s="37"/>
      <c r="Q671" s="10">
        <f t="shared" ref="Q671" si="468">SUM(D671:F671)</f>
        <v>18777</v>
      </c>
      <c r="R671" s="10">
        <f t="shared" ref="R671" si="469">SUM(G671:I671)</f>
        <v>28590</v>
      </c>
      <c r="S671" s="10"/>
      <c r="T671" s="10"/>
    </row>
    <row r="672" spans="1:20" ht="15" customHeight="1" x14ac:dyDescent="0.2">
      <c r="B672" s="132"/>
      <c r="C672" s="72" t="str">
        <f>C23</f>
        <v>R7/R6</v>
      </c>
      <c r="D672" s="12">
        <f>IF(D671&gt;0,D671/D670," ")</f>
        <v>0.73748743718592968</v>
      </c>
      <c r="E672" s="12">
        <f t="shared" ref="E672:T672" si="470">IF(E671&gt;0,E671/E670," ")</f>
        <v>0.94214320038443056</v>
      </c>
      <c r="F672" s="12">
        <f t="shared" si="470"/>
        <v>0.90037338764426345</v>
      </c>
      <c r="G672" s="12">
        <f t="shared" si="470"/>
        <v>0.9525589789867217</v>
      </c>
      <c r="H672" s="12">
        <f t="shared" si="470"/>
        <v>0.95145499048137072</v>
      </c>
      <c r="I672" s="12">
        <f t="shared" si="470"/>
        <v>0.84519760759939022</v>
      </c>
      <c r="J672" s="12" t="str">
        <f t="shared" si="470"/>
        <v xml:space="preserve"> </v>
      </c>
      <c r="K672" s="12" t="str">
        <f t="shared" si="470"/>
        <v xml:space="preserve"> </v>
      </c>
      <c r="L672" s="12" t="str">
        <f t="shared" si="470"/>
        <v xml:space="preserve"> </v>
      </c>
      <c r="M672" s="12" t="str">
        <f t="shared" si="470"/>
        <v xml:space="preserve"> </v>
      </c>
      <c r="N672" s="12" t="str">
        <f t="shared" si="470"/>
        <v xml:space="preserve"> </v>
      </c>
      <c r="O672" s="12" t="str">
        <f t="shared" si="470"/>
        <v xml:space="preserve"> </v>
      </c>
      <c r="P672" s="12" t="str">
        <f t="shared" si="470"/>
        <v xml:space="preserve"> </v>
      </c>
      <c r="Q672" s="12">
        <f t="shared" si="470"/>
        <v>0.88270966528770212</v>
      </c>
      <c r="R672" s="12">
        <f t="shared" si="470"/>
        <v>0.92249612803304082</v>
      </c>
      <c r="S672" s="12" t="str">
        <f t="shared" si="470"/>
        <v xml:space="preserve"> </v>
      </c>
      <c r="T672" s="12" t="str">
        <f t="shared" si="470"/>
        <v xml:space="preserve"> </v>
      </c>
    </row>
    <row r="673" spans="1:20" ht="15" customHeight="1" x14ac:dyDescent="0.2">
      <c r="B673" s="3"/>
      <c r="C673" s="3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</row>
    <row r="674" spans="1:20" ht="15" customHeight="1" x14ac:dyDescent="0.2">
      <c r="B674" s="132" t="s">
        <v>73</v>
      </c>
      <c r="C674" s="72" t="s">
        <v>0</v>
      </c>
      <c r="D674" s="72" t="s">
        <v>1</v>
      </c>
      <c r="E674" s="72" t="s">
        <v>2</v>
      </c>
      <c r="F674" s="72" t="s">
        <v>3</v>
      </c>
      <c r="G674" s="72" t="s">
        <v>4</v>
      </c>
      <c r="H674" s="72" t="s">
        <v>5</v>
      </c>
      <c r="I674" s="72" t="s">
        <v>6</v>
      </c>
      <c r="J674" s="72" t="s">
        <v>7</v>
      </c>
      <c r="K674" s="72" t="s">
        <v>8</v>
      </c>
      <c r="L674" s="72" t="s">
        <v>9</v>
      </c>
      <c r="M674" s="72" t="s">
        <v>10</v>
      </c>
      <c r="N674" s="72" t="s">
        <v>11</v>
      </c>
      <c r="O674" s="72" t="s">
        <v>12</v>
      </c>
      <c r="P674" s="72" t="s">
        <v>21</v>
      </c>
      <c r="Q674" s="72" t="s">
        <v>22</v>
      </c>
      <c r="R674" s="72" t="s">
        <v>23</v>
      </c>
      <c r="S674" s="72" t="s">
        <v>24</v>
      </c>
      <c r="T674" s="72" t="s">
        <v>25</v>
      </c>
    </row>
    <row r="675" spans="1:20" ht="15" customHeight="1" x14ac:dyDescent="0.2">
      <c r="B675" s="132"/>
      <c r="C675" s="19" t="s">
        <v>27</v>
      </c>
      <c r="D675" s="13">
        <v>726</v>
      </c>
      <c r="E675" s="13">
        <v>3451</v>
      </c>
      <c r="F675" s="13">
        <v>1956</v>
      </c>
      <c r="G675" s="15">
        <v>2720</v>
      </c>
      <c r="H675" s="15">
        <v>4639</v>
      </c>
      <c r="I675" s="15">
        <v>2014</v>
      </c>
      <c r="J675" s="15">
        <v>1382</v>
      </c>
      <c r="K675" s="15">
        <v>4091</v>
      </c>
      <c r="L675" s="15">
        <v>1446</v>
      </c>
      <c r="M675" s="15">
        <v>1050</v>
      </c>
      <c r="N675" s="15">
        <v>2222</v>
      </c>
      <c r="O675" s="15">
        <v>1701</v>
      </c>
      <c r="P675" s="10">
        <f>SUM(D675:O675)</f>
        <v>27398</v>
      </c>
      <c r="Q675" s="10">
        <f>SUM(D675:F675)</f>
        <v>6133</v>
      </c>
      <c r="R675" s="10">
        <f>SUM(G675:I675)</f>
        <v>9373</v>
      </c>
      <c r="S675" s="10">
        <f>SUM(J675:L675)</f>
        <v>6919</v>
      </c>
      <c r="T675" s="10">
        <f>SUM(M675:O675)</f>
        <v>4973</v>
      </c>
    </row>
    <row r="676" spans="1:20" ht="15" customHeight="1" x14ac:dyDescent="0.2">
      <c r="B676" s="132"/>
      <c r="C676" s="72" t="s">
        <v>13</v>
      </c>
      <c r="D676" s="13">
        <v>447</v>
      </c>
      <c r="E676" s="13">
        <v>3050</v>
      </c>
      <c r="F676" s="13">
        <v>1532</v>
      </c>
      <c r="G676" s="15">
        <v>2810</v>
      </c>
      <c r="H676" s="15">
        <v>4114</v>
      </c>
      <c r="I676" s="15">
        <v>2226</v>
      </c>
      <c r="J676" s="15">
        <v>1193</v>
      </c>
      <c r="K676" s="15">
        <v>2334</v>
      </c>
      <c r="L676" s="15">
        <v>1378</v>
      </c>
      <c r="M676" s="15">
        <v>938</v>
      </c>
      <c r="N676" s="15">
        <v>3288</v>
      </c>
      <c r="O676" s="15">
        <v>1732</v>
      </c>
      <c r="P676" s="10">
        <f>SUM(D676:O676)</f>
        <v>25042</v>
      </c>
      <c r="Q676" s="10">
        <f t="shared" ref="Q676:Q691" si="471">SUM(D676:F676)</f>
        <v>5029</v>
      </c>
      <c r="R676" s="10">
        <f t="shared" ref="R676:R691" si="472">SUM(G676:I676)</f>
        <v>9150</v>
      </c>
      <c r="S676" s="10">
        <f t="shared" ref="S676:S691" si="473">SUM(J676:L676)</f>
        <v>4905</v>
      </c>
      <c r="T676" s="10">
        <f t="shared" ref="T676:T691" si="474">SUM(M676:O676)</f>
        <v>5958</v>
      </c>
    </row>
    <row r="677" spans="1:20" ht="15" customHeight="1" x14ac:dyDescent="0.2">
      <c r="B677" s="132"/>
      <c r="C677" s="72" t="s">
        <v>26</v>
      </c>
      <c r="D677" s="11">
        <v>744</v>
      </c>
      <c r="E677" s="11">
        <v>3985</v>
      </c>
      <c r="F677" s="11">
        <v>2109</v>
      </c>
      <c r="G677" s="11">
        <v>4063</v>
      </c>
      <c r="H677" s="11">
        <v>5881</v>
      </c>
      <c r="I677" s="11">
        <v>2756</v>
      </c>
      <c r="J677" s="11">
        <v>2372</v>
      </c>
      <c r="K677" s="11">
        <v>1176</v>
      </c>
      <c r="L677" s="11">
        <v>1014</v>
      </c>
      <c r="M677" s="11">
        <v>964</v>
      </c>
      <c r="N677" s="11">
        <v>3344</v>
      </c>
      <c r="O677" s="11">
        <v>1250</v>
      </c>
      <c r="P677" s="10">
        <f>SUM(D677:O677)</f>
        <v>29658</v>
      </c>
      <c r="Q677" s="10">
        <f t="shared" si="471"/>
        <v>6838</v>
      </c>
      <c r="R677" s="10">
        <f t="shared" si="472"/>
        <v>12700</v>
      </c>
      <c r="S677" s="10">
        <f t="shared" si="473"/>
        <v>4562</v>
      </c>
      <c r="T677" s="10">
        <f t="shared" si="474"/>
        <v>5558</v>
      </c>
    </row>
    <row r="678" spans="1:20" ht="15" customHeight="1" x14ac:dyDescent="0.2">
      <c r="B678" s="132"/>
      <c r="C678" s="72" t="s">
        <v>28</v>
      </c>
      <c r="D678" s="11">
        <v>940</v>
      </c>
      <c r="E678" s="11">
        <v>4016</v>
      </c>
      <c r="F678" s="11">
        <v>2270</v>
      </c>
      <c r="G678" s="11">
        <v>3686</v>
      </c>
      <c r="H678" s="11">
        <v>6138</v>
      </c>
      <c r="I678" s="11">
        <v>2168</v>
      </c>
      <c r="J678" s="11">
        <v>1566</v>
      </c>
      <c r="K678" s="11">
        <v>1952</v>
      </c>
      <c r="L678" s="11">
        <v>1122</v>
      </c>
      <c r="M678" s="11">
        <v>919</v>
      </c>
      <c r="N678" s="11">
        <v>2066</v>
      </c>
      <c r="O678" s="11">
        <v>1331</v>
      </c>
      <c r="P678" s="10">
        <f>SUM(D678:O678)</f>
        <v>28174</v>
      </c>
      <c r="Q678" s="10">
        <f t="shared" si="471"/>
        <v>7226</v>
      </c>
      <c r="R678" s="10">
        <f t="shared" si="472"/>
        <v>11992</v>
      </c>
      <c r="S678" s="10">
        <f t="shared" si="473"/>
        <v>4640</v>
      </c>
      <c r="T678" s="10">
        <f t="shared" si="474"/>
        <v>4316</v>
      </c>
    </row>
    <row r="679" spans="1:20" ht="15" customHeight="1" x14ac:dyDescent="0.2">
      <c r="B679" s="132"/>
      <c r="C679" s="72" t="s">
        <v>29</v>
      </c>
      <c r="D679" s="11">
        <v>1006</v>
      </c>
      <c r="E679" s="11">
        <v>4064</v>
      </c>
      <c r="F679" s="11">
        <v>2243</v>
      </c>
      <c r="G679" s="11">
        <v>3590</v>
      </c>
      <c r="H679" s="11">
        <v>5964</v>
      </c>
      <c r="I679" s="11">
        <v>2576</v>
      </c>
      <c r="J679" s="11">
        <v>2283</v>
      </c>
      <c r="K679" s="11">
        <v>3047</v>
      </c>
      <c r="L679" s="11">
        <v>1721</v>
      </c>
      <c r="M679" s="11">
        <v>1201</v>
      </c>
      <c r="N679" s="11">
        <v>2138</v>
      </c>
      <c r="O679" s="11">
        <v>1117</v>
      </c>
      <c r="P679" s="37">
        <f>IF(D679*E679*F679*G679*H679*I679*J658*K658*L679*M679*N679*O679&gt;0,SUM(D679:O679),0)</f>
        <v>30950</v>
      </c>
      <c r="Q679" s="10">
        <f t="shared" si="471"/>
        <v>7313</v>
      </c>
      <c r="R679" s="10">
        <f t="shared" si="472"/>
        <v>12130</v>
      </c>
      <c r="S679" s="10">
        <f t="shared" si="473"/>
        <v>7051</v>
      </c>
      <c r="T679" s="10">
        <f t="shared" si="474"/>
        <v>4456</v>
      </c>
    </row>
    <row r="680" spans="1:20" ht="15" customHeight="1" x14ac:dyDescent="0.25">
      <c r="A680" s="60" t="s">
        <v>32</v>
      </c>
      <c r="B680" s="132"/>
      <c r="C680" s="72" t="s">
        <v>30</v>
      </c>
      <c r="D680" s="11">
        <v>987</v>
      </c>
      <c r="E680" s="11">
        <v>3300</v>
      </c>
      <c r="F680" s="11">
        <v>2183</v>
      </c>
      <c r="G680" s="11">
        <v>3331</v>
      </c>
      <c r="H680" s="11">
        <v>6331</v>
      </c>
      <c r="I680" s="11">
        <v>2503</v>
      </c>
      <c r="J680" s="11">
        <v>2017</v>
      </c>
      <c r="K680" s="11">
        <v>1382</v>
      </c>
      <c r="L680" s="11">
        <v>901</v>
      </c>
      <c r="M680" s="11">
        <v>718</v>
      </c>
      <c r="N680" s="11">
        <v>2846</v>
      </c>
      <c r="O680" s="11">
        <v>2793</v>
      </c>
      <c r="P680" s="37">
        <f>IF(D680*E680*F680*G680*H680*I680*J680*K680*L680*M680*N680*O680&gt;0,SUM(D680:O680),0)</f>
        <v>29292</v>
      </c>
      <c r="Q680" s="10">
        <f t="shared" si="471"/>
        <v>6470</v>
      </c>
      <c r="R680" s="10">
        <f t="shared" si="472"/>
        <v>12165</v>
      </c>
      <c r="S680" s="10">
        <f t="shared" si="473"/>
        <v>4300</v>
      </c>
      <c r="T680" s="10">
        <f t="shared" si="474"/>
        <v>6357</v>
      </c>
    </row>
    <row r="681" spans="1:20" ht="15" customHeight="1" x14ac:dyDescent="0.2">
      <c r="B681" s="132"/>
      <c r="C681" s="72" t="s">
        <v>31</v>
      </c>
      <c r="D681" s="11">
        <v>912</v>
      </c>
      <c r="E681" s="11">
        <v>3362</v>
      </c>
      <c r="F681" s="11">
        <v>2201</v>
      </c>
      <c r="G681" s="11">
        <v>4135</v>
      </c>
      <c r="H681" s="11">
        <v>6632</v>
      </c>
      <c r="I681" s="11">
        <v>2490</v>
      </c>
      <c r="J681" s="11">
        <v>2642</v>
      </c>
      <c r="K681" s="11">
        <v>1602</v>
      </c>
      <c r="L681" s="11">
        <v>1070</v>
      </c>
      <c r="M681" s="11">
        <v>1197</v>
      </c>
      <c r="N681" s="11">
        <v>3090</v>
      </c>
      <c r="O681" s="11">
        <v>1963</v>
      </c>
      <c r="P681" s="37">
        <f>IF(D681*E681*F681*G681*H681*I681*J681*K681*L681*M681*N681*O681&gt;0,SUM(D681:O681),0)</f>
        <v>31296</v>
      </c>
      <c r="Q681" s="10">
        <f t="shared" si="471"/>
        <v>6475</v>
      </c>
      <c r="R681" s="10">
        <f t="shared" si="472"/>
        <v>13257</v>
      </c>
      <c r="S681" s="10">
        <f t="shared" si="473"/>
        <v>5314</v>
      </c>
      <c r="T681" s="10">
        <f t="shared" si="474"/>
        <v>6250</v>
      </c>
    </row>
    <row r="682" spans="1:20" ht="15" customHeight="1" x14ac:dyDescent="0.2">
      <c r="B682" s="132"/>
      <c r="C682" s="72" t="s">
        <v>34</v>
      </c>
      <c r="D682" s="11">
        <v>953</v>
      </c>
      <c r="E682" s="11">
        <v>4558</v>
      </c>
      <c r="F682" s="11">
        <v>2421</v>
      </c>
      <c r="G682" s="11">
        <v>4604</v>
      </c>
      <c r="H682" s="11">
        <v>5627</v>
      </c>
      <c r="I682" s="11">
        <v>3305</v>
      </c>
      <c r="J682" s="11">
        <v>2474</v>
      </c>
      <c r="K682" s="11">
        <v>1531</v>
      </c>
      <c r="L682" s="11">
        <v>1479</v>
      </c>
      <c r="M682" s="11">
        <v>1132</v>
      </c>
      <c r="N682" s="11">
        <v>3083</v>
      </c>
      <c r="O682" s="11">
        <v>1774</v>
      </c>
      <c r="P682" s="37">
        <f>IF(D682*E682*F682*G682*H682*I682*J682*K682*L682*M682*N682*O682&gt;0,SUM(D682:O682),0)</f>
        <v>32941</v>
      </c>
      <c r="Q682" s="10">
        <f t="shared" si="471"/>
        <v>7932</v>
      </c>
      <c r="R682" s="10">
        <f t="shared" si="472"/>
        <v>13536</v>
      </c>
      <c r="S682" s="10">
        <f t="shared" si="473"/>
        <v>5484</v>
      </c>
      <c r="T682" s="10">
        <f t="shared" si="474"/>
        <v>5989</v>
      </c>
    </row>
    <row r="683" spans="1:20" ht="15" customHeight="1" x14ac:dyDescent="0.2">
      <c r="B683" s="132"/>
      <c r="C683" s="56" t="s">
        <v>35</v>
      </c>
      <c r="D683" s="38">
        <v>1034</v>
      </c>
      <c r="E683" s="38">
        <v>3942</v>
      </c>
      <c r="F683" s="38">
        <v>2809</v>
      </c>
      <c r="G683" s="38">
        <v>4668</v>
      </c>
      <c r="H683" s="38">
        <v>5535</v>
      </c>
      <c r="I683" s="38">
        <v>2957</v>
      </c>
      <c r="J683" s="38">
        <v>2983</v>
      </c>
      <c r="K683" s="38">
        <v>1558</v>
      </c>
      <c r="L683" s="38">
        <v>2036</v>
      </c>
      <c r="M683" s="38">
        <v>2590</v>
      </c>
      <c r="N683" s="38">
        <v>3634</v>
      </c>
      <c r="O683" s="38">
        <v>2379</v>
      </c>
      <c r="P683" s="37">
        <f>IF(D683*E683*F683*G683*H683*I683*J683*K683*L683*M683*N683*O683&gt;0,SUM(D683:O683),0)</f>
        <v>36125</v>
      </c>
      <c r="Q683" s="10">
        <f t="shared" si="471"/>
        <v>7785</v>
      </c>
      <c r="R683" s="10">
        <f t="shared" si="472"/>
        <v>13160</v>
      </c>
      <c r="S683" s="10">
        <f t="shared" si="473"/>
        <v>6577</v>
      </c>
      <c r="T683" s="10">
        <f t="shared" si="474"/>
        <v>8603</v>
      </c>
    </row>
    <row r="684" spans="1:20" ht="15" customHeight="1" x14ac:dyDescent="0.2">
      <c r="B684" s="132"/>
      <c r="C684" s="72" t="s">
        <v>36</v>
      </c>
      <c r="D684" s="38">
        <v>2014</v>
      </c>
      <c r="E684" s="38">
        <v>5007</v>
      </c>
      <c r="F684" s="38">
        <v>2794</v>
      </c>
      <c r="G684" s="38">
        <v>5061</v>
      </c>
      <c r="H684" s="38">
        <v>6577</v>
      </c>
      <c r="I684" s="38">
        <v>2153</v>
      </c>
      <c r="J684" s="38">
        <v>2458</v>
      </c>
      <c r="K684" s="38">
        <v>1182</v>
      </c>
      <c r="L684" s="38">
        <v>2021</v>
      </c>
      <c r="M684" s="38">
        <v>2199</v>
      </c>
      <c r="N684" s="38">
        <v>2973</v>
      </c>
      <c r="O684" s="38">
        <v>3328</v>
      </c>
      <c r="P684" s="37">
        <f t="shared" ref="P684" si="475">IF(D684*E684*F684*G684*H684*I684*J684*K684*L684*M684*N684*O684&gt;0,SUM(D684:O684),0)</f>
        <v>37767</v>
      </c>
      <c r="Q684" s="10">
        <f t="shared" si="471"/>
        <v>9815</v>
      </c>
      <c r="R684" s="10">
        <f t="shared" si="472"/>
        <v>13791</v>
      </c>
      <c r="S684" s="10">
        <f t="shared" si="473"/>
        <v>5661</v>
      </c>
      <c r="T684" s="10">
        <f t="shared" si="474"/>
        <v>8500</v>
      </c>
    </row>
    <row r="685" spans="1:20" ht="15" customHeight="1" x14ac:dyDescent="0.2">
      <c r="B685" s="132"/>
      <c r="C685" s="72" t="s">
        <v>37</v>
      </c>
      <c r="D685" s="38">
        <v>3697</v>
      </c>
      <c r="E685" s="38">
        <v>5074</v>
      </c>
      <c r="F685" s="38">
        <v>2721</v>
      </c>
      <c r="G685" s="38">
        <v>4468</v>
      </c>
      <c r="H685" s="38">
        <v>6123</v>
      </c>
      <c r="I685" s="38">
        <v>2303</v>
      </c>
      <c r="J685" s="38">
        <v>2373</v>
      </c>
      <c r="K685" s="38">
        <v>1307</v>
      </c>
      <c r="L685" s="38">
        <v>2539</v>
      </c>
      <c r="M685" s="38">
        <v>1742</v>
      </c>
      <c r="N685" s="38">
        <v>3544</v>
      </c>
      <c r="O685" s="11">
        <v>3230</v>
      </c>
      <c r="P685" s="37">
        <f>IF(D685*E685*F685*G685*H685*I685*J685*K685*L685*M685*N685*O685&gt;0,SUM(D685:O685),0)</f>
        <v>39121</v>
      </c>
      <c r="Q685" s="10">
        <f t="shared" si="471"/>
        <v>11492</v>
      </c>
      <c r="R685" s="10">
        <f t="shared" si="472"/>
        <v>12894</v>
      </c>
      <c r="S685" s="10">
        <f t="shared" si="473"/>
        <v>6219</v>
      </c>
      <c r="T685" s="10">
        <f t="shared" si="474"/>
        <v>8516</v>
      </c>
    </row>
    <row r="686" spans="1:20" ht="15" customHeight="1" x14ac:dyDescent="0.2">
      <c r="B686" s="132"/>
      <c r="C686" s="56" t="s">
        <v>38</v>
      </c>
      <c r="D686" s="38">
        <v>2478</v>
      </c>
      <c r="E686" s="38">
        <v>5178</v>
      </c>
      <c r="F686" s="38">
        <v>2797</v>
      </c>
      <c r="G686" s="38">
        <v>5492</v>
      </c>
      <c r="H686" s="38">
        <v>6297</v>
      </c>
      <c r="I686" s="38">
        <v>2922</v>
      </c>
      <c r="J686" s="38">
        <v>3547</v>
      </c>
      <c r="K686" s="38">
        <v>1658</v>
      </c>
      <c r="L686" s="38">
        <v>2105</v>
      </c>
      <c r="M686" s="38">
        <v>2077</v>
      </c>
      <c r="N686" s="38">
        <v>2568</v>
      </c>
      <c r="O686" s="87">
        <v>0</v>
      </c>
      <c r="P686" s="37">
        <f>SUM(D686:O686)</f>
        <v>37119</v>
      </c>
      <c r="Q686" s="10">
        <f t="shared" si="471"/>
        <v>10453</v>
      </c>
      <c r="R686" s="10">
        <f t="shared" si="472"/>
        <v>14711</v>
      </c>
      <c r="S686" s="10">
        <f t="shared" si="473"/>
        <v>7310</v>
      </c>
      <c r="T686" s="10">
        <f t="shared" si="474"/>
        <v>4645</v>
      </c>
    </row>
    <row r="687" spans="1:20" ht="15" customHeight="1" x14ac:dyDescent="0.2">
      <c r="B687" s="132"/>
      <c r="C687" s="56" t="s">
        <v>41</v>
      </c>
      <c r="D687" s="38">
        <v>207</v>
      </c>
      <c r="E687" s="38">
        <v>43</v>
      </c>
      <c r="F687" s="38">
        <v>515</v>
      </c>
      <c r="G687" s="38">
        <v>1879</v>
      </c>
      <c r="H687" s="38">
        <v>3685</v>
      </c>
      <c r="I687" s="38">
        <v>2591</v>
      </c>
      <c r="J687" s="38">
        <v>1690</v>
      </c>
      <c r="K687" s="38">
        <v>1184</v>
      </c>
      <c r="L687" s="38">
        <v>528</v>
      </c>
      <c r="M687" s="38">
        <v>404</v>
      </c>
      <c r="N687" s="38">
        <v>1495</v>
      </c>
      <c r="O687" s="38">
        <v>858</v>
      </c>
      <c r="P687" s="37">
        <f t="shared" ref="P687:P689" si="476">SUM(D687:O687)</f>
        <v>15079</v>
      </c>
      <c r="Q687" s="10">
        <f t="shared" si="471"/>
        <v>765</v>
      </c>
      <c r="R687" s="10">
        <f t="shared" si="472"/>
        <v>8155</v>
      </c>
      <c r="S687" s="10">
        <f t="shared" si="473"/>
        <v>3402</v>
      </c>
      <c r="T687" s="10">
        <f t="shared" si="474"/>
        <v>2757</v>
      </c>
    </row>
    <row r="688" spans="1:20" ht="15" customHeight="1" x14ac:dyDescent="0.2">
      <c r="B688" s="132"/>
      <c r="C688" s="56" t="s">
        <v>42</v>
      </c>
      <c r="D688" s="38">
        <v>708</v>
      </c>
      <c r="E688" s="38">
        <v>1369</v>
      </c>
      <c r="F688" s="38">
        <v>258</v>
      </c>
      <c r="G688" s="38">
        <v>2892</v>
      </c>
      <c r="H688" s="38">
        <v>3394</v>
      </c>
      <c r="I688" s="87">
        <v>0</v>
      </c>
      <c r="J688" s="38">
        <v>1267</v>
      </c>
      <c r="K688" s="38">
        <v>1391</v>
      </c>
      <c r="L688" s="38">
        <v>832</v>
      </c>
      <c r="M688" s="38">
        <v>918</v>
      </c>
      <c r="N688" s="38">
        <v>2396</v>
      </c>
      <c r="O688" s="38">
        <v>1810</v>
      </c>
      <c r="P688" s="37">
        <f t="shared" si="476"/>
        <v>17235</v>
      </c>
      <c r="Q688" s="10">
        <f t="shared" si="471"/>
        <v>2335</v>
      </c>
      <c r="R688" s="10">
        <f t="shared" si="472"/>
        <v>6286</v>
      </c>
      <c r="S688" s="10">
        <f t="shared" si="473"/>
        <v>3490</v>
      </c>
      <c r="T688" s="10">
        <f t="shared" si="474"/>
        <v>5124</v>
      </c>
    </row>
    <row r="689" spans="2:20" ht="15" customHeight="1" x14ac:dyDescent="0.2">
      <c r="B689" s="132"/>
      <c r="C689" s="56" t="s">
        <v>88</v>
      </c>
      <c r="D689" s="38">
        <v>1064</v>
      </c>
      <c r="E689" s="38">
        <v>2943</v>
      </c>
      <c r="F689" s="38">
        <v>1557</v>
      </c>
      <c r="G689" s="38">
        <v>3485</v>
      </c>
      <c r="H689" s="38">
        <v>5084</v>
      </c>
      <c r="I689" s="38">
        <v>2482</v>
      </c>
      <c r="J689" s="38">
        <v>1621</v>
      </c>
      <c r="K689" s="38">
        <v>1014</v>
      </c>
      <c r="L689" s="38">
        <v>675</v>
      </c>
      <c r="M689" s="38">
        <v>1176</v>
      </c>
      <c r="N689" s="38">
        <v>3982</v>
      </c>
      <c r="O689" s="38">
        <v>1748</v>
      </c>
      <c r="P689" s="37">
        <f t="shared" si="476"/>
        <v>26831</v>
      </c>
      <c r="Q689" s="10">
        <f t="shared" si="471"/>
        <v>5564</v>
      </c>
      <c r="R689" s="10">
        <f t="shared" si="472"/>
        <v>11051</v>
      </c>
      <c r="S689" s="10">
        <f t="shared" si="473"/>
        <v>3310</v>
      </c>
      <c r="T689" s="10">
        <f t="shared" si="474"/>
        <v>6906</v>
      </c>
    </row>
    <row r="690" spans="2:20" ht="15" customHeight="1" x14ac:dyDescent="0.2">
      <c r="B690" s="132"/>
      <c r="C690" s="56" t="s">
        <v>92</v>
      </c>
      <c r="D690" s="38">
        <v>878</v>
      </c>
      <c r="E690" s="38">
        <v>3733</v>
      </c>
      <c r="F690" s="38">
        <v>2040</v>
      </c>
      <c r="G690" s="38">
        <v>5293</v>
      </c>
      <c r="H690" s="38">
        <v>5359</v>
      </c>
      <c r="I690" s="38">
        <v>2578</v>
      </c>
      <c r="J690" s="38">
        <v>1900</v>
      </c>
      <c r="K690" s="38">
        <v>1336</v>
      </c>
      <c r="L690" s="38">
        <v>1294</v>
      </c>
      <c r="M690" s="38">
        <v>960</v>
      </c>
      <c r="N690" s="38">
        <v>5330</v>
      </c>
      <c r="O690" s="38">
        <v>1894</v>
      </c>
      <c r="P690" s="37">
        <f>IF(D690*E690*F690*G690*H690*I690*J690*K690*L690*M690*N690*O690&gt;0,SUM(D690:O690),0)</f>
        <v>32595</v>
      </c>
      <c r="Q690" s="10">
        <f t="shared" si="471"/>
        <v>6651</v>
      </c>
      <c r="R690" s="10">
        <f t="shared" si="472"/>
        <v>13230</v>
      </c>
      <c r="S690" s="10">
        <f t="shared" si="473"/>
        <v>4530</v>
      </c>
      <c r="T690" s="10">
        <f t="shared" si="474"/>
        <v>8184</v>
      </c>
    </row>
    <row r="691" spans="2:20" ht="15" customHeight="1" x14ac:dyDescent="0.2">
      <c r="B691" s="132"/>
      <c r="C691" s="56" t="s">
        <v>93</v>
      </c>
      <c r="D691" s="38">
        <v>1504</v>
      </c>
      <c r="E691" s="38">
        <v>3569</v>
      </c>
      <c r="F691" s="38">
        <v>2311</v>
      </c>
      <c r="G691" s="38">
        <v>5109</v>
      </c>
      <c r="H691" s="38">
        <v>6583</v>
      </c>
      <c r="I691" s="38">
        <v>2265</v>
      </c>
      <c r="J691" s="38">
        <v>1854</v>
      </c>
      <c r="K691" s="38">
        <v>1590</v>
      </c>
      <c r="L691" s="38">
        <v>1258</v>
      </c>
      <c r="M691" s="38">
        <v>1728</v>
      </c>
      <c r="N691" s="38">
        <v>5235</v>
      </c>
      <c r="O691" s="38">
        <v>2599</v>
      </c>
      <c r="P691" s="37">
        <f>IF(D691*E691*F691*G691*H691*I691*J691*K691*L691*M691*N691*O691&gt;0,SUM(D691:O691),0)</f>
        <v>35605</v>
      </c>
      <c r="Q691" s="10">
        <f t="shared" si="471"/>
        <v>7384</v>
      </c>
      <c r="R691" s="10">
        <f t="shared" si="472"/>
        <v>13957</v>
      </c>
      <c r="S691" s="10">
        <f t="shared" si="473"/>
        <v>4702</v>
      </c>
      <c r="T691" s="10">
        <f t="shared" si="474"/>
        <v>9562</v>
      </c>
    </row>
    <row r="692" spans="2:20" ht="15" customHeight="1" x14ac:dyDescent="0.2">
      <c r="B692" s="132"/>
      <c r="C692" s="76" t="s">
        <v>97</v>
      </c>
      <c r="D692" s="38">
        <v>1448</v>
      </c>
      <c r="E692" s="38">
        <v>4020</v>
      </c>
      <c r="F692" s="38">
        <v>2304</v>
      </c>
      <c r="G692" s="38">
        <v>5185</v>
      </c>
      <c r="H692" s="38">
        <v>6650</v>
      </c>
      <c r="I692" s="38">
        <v>3009</v>
      </c>
      <c r="J692" s="38"/>
      <c r="K692" s="38"/>
      <c r="L692" s="38"/>
      <c r="M692" s="38"/>
      <c r="N692" s="38"/>
      <c r="O692" s="38"/>
      <c r="P692" s="37"/>
      <c r="Q692" s="10">
        <f t="shared" ref="Q692" si="477">SUM(D692:F692)</f>
        <v>7772</v>
      </c>
      <c r="R692" s="10">
        <f t="shared" ref="R692" si="478">SUM(G692:I692)</f>
        <v>14844</v>
      </c>
      <c r="S692" s="37">
        <f>IF(J692*K692*L692&gt;0,SUM(J692:L692),0)</f>
        <v>0</v>
      </c>
      <c r="T692" s="37">
        <f>IF(M692*N692*O692&gt;0,SUM(M692:O692),0)</f>
        <v>0</v>
      </c>
    </row>
    <row r="693" spans="2:20" ht="15" customHeight="1" x14ac:dyDescent="0.2">
      <c r="B693" s="132"/>
      <c r="C693" s="72" t="str">
        <f>C23</f>
        <v>R7/R6</v>
      </c>
      <c r="D693" s="12">
        <f>IF(D692&gt;0,D692/D691," ")</f>
        <v>0.96276595744680848</v>
      </c>
      <c r="E693" s="12">
        <f t="shared" ref="E693:T693" si="479">IF(E692&gt;0,E692/E691," ")</f>
        <v>1.1263659288316055</v>
      </c>
      <c r="F693" s="12">
        <f t="shared" si="479"/>
        <v>0.99697100822154916</v>
      </c>
      <c r="G693" s="12">
        <f t="shared" si="479"/>
        <v>1.0148757095321981</v>
      </c>
      <c r="H693" s="12">
        <f t="shared" si="479"/>
        <v>1.0101777305180009</v>
      </c>
      <c r="I693" s="12">
        <f t="shared" si="479"/>
        <v>1.328476821192053</v>
      </c>
      <c r="J693" s="12" t="str">
        <f t="shared" si="479"/>
        <v xml:space="preserve"> </v>
      </c>
      <c r="K693" s="12" t="str">
        <f t="shared" si="479"/>
        <v xml:space="preserve"> </v>
      </c>
      <c r="L693" s="12" t="str">
        <f t="shared" si="479"/>
        <v xml:space="preserve"> </v>
      </c>
      <c r="M693" s="12" t="str">
        <f t="shared" si="479"/>
        <v xml:space="preserve"> </v>
      </c>
      <c r="N693" s="12" t="str">
        <f t="shared" si="479"/>
        <v xml:space="preserve"> </v>
      </c>
      <c r="O693" s="12" t="str">
        <f t="shared" si="479"/>
        <v xml:space="preserve"> </v>
      </c>
      <c r="P693" s="12" t="str">
        <f t="shared" si="479"/>
        <v xml:space="preserve"> </v>
      </c>
      <c r="Q693" s="12">
        <f t="shared" si="479"/>
        <v>1.052546045503792</v>
      </c>
      <c r="R693" s="12">
        <f t="shared" si="479"/>
        <v>1.0635523393279358</v>
      </c>
      <c r="S693" s="12" t="str">
        <f t="shared" si="479"/>
        <v xml:space="preserve"> </v>
      </c>
      <c r="T693" s="12" t="str">
        <f t="shared" si="479"/>
        <v xml:space="preserve"> </v>
      </c>
    </row>
    <row r="694" spans="2:20" ht="15" customHeight="1" x14ac:dyDescent="0.2">
      <c r="B694" s="3"/>
      <c r="C694" s="3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62"/>
    </row>
    <row r="695" spans="2:20" ht="15" customHeight="1" x14ac:dyDescent="0.2">
      <c r="B695" s="1" t="s">
        <v>18</v>
      </c>
    </row>
    <row r="696" spans="2:20" ht="15" customHeight="1" x14ac:dyDescent="0.2">
      <c r="B696" s="132" t="s">
        <v>86</v>
      </c>
      <c r="C696" s="72" t="s">
        <v>0</v>
      </c>
      <c r="D696" s="72" t="s">
        <v>1</v>
      </c>
      <c r="E696" s="72" t="s">
        <v>2</v>
      </c>
      <c r="F696" s="72" t="s">
        <v>3</v>
      </c>
      <c r="G696" s="72" t="s">
        <v>4</v>
      </c>
      <c r="H696" s="72" t="s">
        <v>5</v>
      </c>
      <c r="I696" s="72" t="s">
        <v>6</v>
      </c>
      <c r="J696" s="72" t="s">
        <v>7</v>
      </c>
      <c r="K696" s="72" t="s">
        <v>8</v>
      </c>
      <c r="L696" s="72" t="s">
        <v>9</v>
      </c>
      <c r="M696" s="72" t="s">
        <v>10</v>
      </c>
      <c r="N696" s="72" t="s">
        <v>11</v>
      </c>
      <c r="O696" s="72" t="s">
        <v>12</v>
      </c>
      <c r="P696" s="72" t="s">
        <v>21</v>
      </c>
      <c r="Q696" s="72" t="s">
        <v>22</v>
      </c>
      <c r="R696" s="72" t="s">
        <v>23</v>
      </c>
      <c r="S696" s="72" t="s">
        <v>24</v>
      </c>
      <c r="T696" s="72" t="s">
        <v>25</v>
      </c>
    </row>
    <row r="697" spans="2:20" ht="15" customHeight="1" x14ac:dyDescent="0.2">
      <c r="B697" s="132"/>
      <c r="C697" s="19" t="s">
        <v>27</v>
      </c>
      <c r="D697" s="18">
        <v>16361</v>
      </c>
      <c r="E697" s="18">
        <v>30372</v>
      </c>
      <c r="F697" s="18">
        <v>21904</v>
      </c>
      <c r="G697" s="17">
        <v>25752</v>
      </c>
      <c r="H697" s="17">
        <v>36223</v>
      </c>
      <c r="I697" s="17">
        <v>25472</v>
      </c>
      <c r="J697" s="17">
        <v>27886</v>
      </c>
      <c r="K697" s="17">
        <v>13825</v>
      </c>
      <c r="L697" s="17">
        <v>8673</v>
      </c>
      <c r="M697" s="17">
        <v>8618</v>
      </c>
      <c r="N697" s="17">
        <v>8854</v>
      </c>
      <c r="O697" s="17">
        <v>10509</v>
      </c>
      <c r="P697" s="10">
        <f>SUM(D697:O697)</f>
        <v>234449</v>
      </c>
      <c r="Q697" s="10">
        <f>SUM(D697:F697)</f>
        <v>68637</v>
      </c>
      <c r="R697" s="10">
        <f>SUM(G697:I697)</f>
        <v>87447</v>
      </c>
      <c r="S697" s="10">
        <f>SUM(J697:L697)</f>
        <v>50384</v>
      </c>
      <c r="T697" s="10">
        <f>SUM(M697:O697)</f>
        <v>27981</v>
      </c>
    </row>
    <row r="698" spans="2:20" ht="15" customHeight="1" x14ac:dyDescent="0.2">
      <c r="B698" s="132"/>
      <c r="C698" s="72" t="s">
        <v>13</v>
      </c>
      <c r="D698" s="18">
        <v>12339</v>
      </c>
      <c r="E698" s="18">
        <v>31886</v>
      </c>
      <c r="F698" s="18">
        <v>18332</v>
      </c>
      <c r="G698" s="17">
        <v>25723</v>
      </c>
      <c r="H698" s="17">
        <v>37925</v>
      </c>
      <c r="I698" s="17">
        <v>32418</v>
      </c>
      <c r="J698" s="17">
        <v>27693</v>
      </c>
      <c r="K698" s="17">
        <v>12804</v>
      </c>
      <c r="L698" s="17">
        <v>8549</v>
      </c>
      <c r="M698" s="17">
        <v>8385</v>
      </c>
      <c r="N698" s="17">
        <v>12105</v>
      </c>
      <c r="O698" s="17">
        <v>13658</v>
      </c>
      <c r="P698" s="10">
        <f>SUM(D698:O698)</f>
        <v>241817</v>
      </c>
      <c r="Q698" s="10">
        <f t="shared" ref="Q698:Q713" si="480">SUM(D698:F698)</f>
        <v>62557</v>
      </c>
      <c r="R698" s="10">
        <f t="shared" ref="R698:R713" si="481">SUM(G698:I698)</f>
        <v>96066</v>
      </c>
      <c r="S698" s="10">
        <f t="shared" ref="S698:S713" si="482">SUM(J698:L698)</f>
        <v>49046</v>
      </c>
      <c r="T698" s="10">
        <f t="shared" ref="T698:T713" si="483">SUM(M698:O698)</f>
        <v>34148</v>
      </c>
    </row>
    <row r="699" spans="2:20" ht="15" customHeight="1" x14ac:dyDescent="0.2">
      <c r="B699" s="132"/>
      <c r="C699" s="72" t="s">
        <v>26</v>
      </c>
      <c r="D699" s="11">
        <v>11428</v>
      </c>
      <c r="E699" s="11">
        <v>27615</v>
      </c>
      <c r="F699" s="11">
        <v>19821</v>
      </c>
      <c r="G699" s="11">
        <v>28175</v>
      </c>
      <c r="H699" s="11">
        <v>37074</v>
      </c>
      <c r="I699" s="11">
        <v>30094</v>
      </c>
      <c r="J699" s="11">
        <v>29248</v>
      </c>
      <c r="K699" s="11">
        <v>13191</v>
      </c>
      <c r="L699" s="11">
        <v>9250</v>
      </c>
      <c r="M699" s="11">
        <v>8003</v>
      </c>
      <c r="N699" s="11">
        <v>10613</v>
      </c>
      <c r="O699" s="11">
        <v>8509</v>
      </c>
      <c r="P699" s="10">
        <f>SUM(D699:O699)</f>
        <v>233021</v>
      </c>
      <c r="Q699" s="10">
        <f t="shared" si="480"/>
        <v>58864</v>
      </c>
      <c r="R699" s="10">
        <f t="shared" si="481"/>
        <v>95343</v>
      </c>
      <c r="S699" s="10">
        <f t="shared" si="482"/>
        <v>51689</v>
      </c>
      <c r="T699" s="10">
        <f t="shared" si="483"/>
        <v>27125</v>
      </c>
    </row>
    <row r="700" spans="2:20" ht="15" customHeight="1" x14ac:dyDescent="0.2">
      <c r="B700" s="132"/>
      <c r="C700" s="72" t="s">
        <v>28</v>
      </c>
      <c r="D700" s="11">
        <v>10871</v>
      </c>
      <c r="E700" s="11">
        <v>22116</v>
      </c>
      <c r="F700" s="11">
        <v>16665</v>
      </c>
      <c r="G700" s="11">
        <v>24393</v>
      </c>
      <c r="H700" s="11">
        <v>29221</v>
      </c>
      <c r="I700" s="11">
        <v>22652</v>
      </c>
      <c r="J700" s="11">
        <v>24708</v>
      </c>
      <c r="K700" s="11">
        <v>14658</v>
      </c>
      <c r="L700" s="11">
        <v>7677</v>
      </c>
      <c r="M700" s="11">
        <v>9749</v>
      </c>
      <c r="N700" s="11">
        <v>9585</v>
      </c>
      <c r="O700" s="11">
        <v>9639</v>
      </c>
      <c r="P700" s="10">
        <f>SUM(D700:O700)</f>
        <v>201934</v>
      </c>
      <c r="Q700" s="10">
        <f t="shared" si="480"/>
        <v>49652</v>
      </c>
      <c r="R700" s="10">
        <f t="shared" si="481"/>
        <v>76266</v>
      </c>
      <c r="S700" s="10">
        <f t="shared" si="482"/>
        <v>47043</v>
      </c>
      <c r="T700" s="10">
        <f t="shared" si="483"/>
        <v>28973</v>
      </c>
    </row>
    <row r="701" spans="2:20" ht="15" customHeight="1" x14ac:dyDescent="0.2">
      <c r="B701" s="132"/>
      <c r="C701" s="72" t="s">
        <v>29</v>
      </c>
      <c r="D701" s="11">
        <v>14463</v>
      </c>
      <c r="E701" s="11">
        <v>23293</v>
      </c>
      <c r="F701" s="11">
        <v>16967</v>
      </c>
      <c r="G701" s="11">
        <v>24037</v>
      </c>
      <c r="H701" s="11">
        <v>34184</v>
      </c>
      <c r="I701" s="11">
        <v>25879</v>
      </c>
      <c r="J701" s="11">
        <v>27801</v>
      </c>
      <c r="K701" s="11">
        <v>13978</v>
      </c>
      <c r="L701" s="11">
        <v>7048</v>
      </c>
      <c r="M701" s="11">
        <v>7361</v>
      </c>
      <c r="N701" s="11">
        <v>8983</v>
      </c>
      <c r="O701" s="11">
        <v>11218</v>
      </c>
      <c r="P701" s="37">
        <f>IF(D701*E701*F701*G701*H701*I701*J701*K701*L701*M701*N701*O701&gt;0,SUM(D701:O701),0)</f>
        <v>215212</v>
      </c>
      <c r="Q701" s="10">
        <f t="shared" si="480"/>
        <v>54723</v>
      </c>
      <c r="R701" s="10">
        <f t="shared" si="481"/>
        <v>84100</v>
      </c>
      <c r="S701" s="10">
        <f t="shared" si="482"/>
        <v>48827</v>
      </c>
      <c r="T701" s="10">
        <f t="shared" si="483"/>
        <v>27562</v>
      </c>
    </row>
    <row r="702" spans="2:20" ht="15" customHeight="1" x14ac:dyDescent="0.2">
      <c r="B702" s="132"/>
      <c r="C702" s="72" t="s">
        <v>30</v>
      </c>
      <c r="D702" s="11">
        <v>12401</v>
      </c>
      <c r="E702" s="11">
        <v>24790</v>
      </c>
      <c r="F702" s="11">
        <v>21133</v>
      </c>
      <c r="G702" s="11">
        <v>25315</v>
      </c>
      <c r="H702" s="11">
        <v>36254</v>
      </c>
      <c r="I702" s="11">
        <v>27752</v>
      </c>
      <c r="J702" s="11">
        <v>30915</v>
      </c>
      <c r="K702" s="11">
        <v>15120</v>
      </c>
      <c r="L702" s="11">
        <v>9150</v>
      </c>
      <c r="M702" s="11">
        <v>9764</v>
      </c>
      <c r="N702" s="11">
        <v>12514</v>
      </c>
      <c r="O702" s="11">
        <v>12568</v>
      </c>
      <c r="P702" s="37">
        <f>IF(D702*E702*F702*G702*H702*I702*J702*K702*L702*M702*N702*O702&gt;0,SUM(D702:O702),0)</f>
        <v>237676</v>
      </c>
      <c r="Q702" s="10">
        <f t="shared" si="480"/>
        <v>58324</v>
      </c>
      <c r="R702" s="10">
        <f t="shared" si="481"/>
        <v>89321</v>
      </c>
      <c r="S702" s="10">
        <f t="shared" si="482"/>
        <v>55185</v>
      </c>
      <c r="T702" s="10">
        <f t="shared" si="483"/>
        <v>34846</v>
      </c>
    </row>
    <row r="703" spans="2:20" ht="15" customHeight="1" x14ac:dyDescent="0.2">
      <c r="B703" s="132"/>
      <c r="C703" s="72" t="s">
        <v>31</v>
      </c>
      <c r="D703" s="11">
        <v>12453</v>
      </c>
      <c r="E703" s="11">
        <v>25081</v>
      </c>
      <c r="F703" s="11">
        <v>18436</v>
      </c>
      <c r="G703" s="11">
        <v>24742</v>
      </c>
      <c r="H703" s="11">
        <v>33236</v>
      </c>
      <c r="I703" s="11">
        <v>24864</v>
      </c>
      <c r="J703" s="11">
        <v>27699</v>
      </c>
      <c r="K703" s="11">
        <v>15079</v>
      </c>
      <c r="L703" s="11">
        <v>8092</v>
      </c>
      <c r="M703" s="11">
        <v>10134</v>
      </c>
      <c r="N703" s="11">
        <v>16416</v>
      </c>
      <c r="O703" s="11">
        <v>15809</v>
      </c>
      <c r="P703" s="37">
        <f>IF(D703*E703*F703*G703*H703*I703*J703*K703*L703*M703*N703*O703&gt;0,SUM(D703:O703),0)</f>
        <v>232041</v>
      </c>
      <c r="Q703" s="10">
        <f t="shared" si="480"/>
        <v>55970</v>
      </c>
      <c r="R703" s="10">
        <f t="shared" si="481"/>
        <v>82842</v>
      </c>
      <c r="S703" s="10">
        <f t="shared" si="482"/>
        <v>50870</v>
      </c>
      <c r="T703" s="10">
        <f t="shared" si="483"/>
        <v>42359</v>
      </c>
    </row>
    <row r="704" spans="2:20" ht="15" customHeight="1" x14ac:dyDescent="0.2">
      <c r="B704" s="132"/>
      <c r="C704" s="72" t="s">
        <v>34</v>
      </c>
      <c r="D704" s="11">
        <v>12803</v>
      </c>
      <c r="E704" s="11">
        <v>28975</v>
      </c>
      <c r="F704" s="11">
        <v>20015</v>
      </c>
      <c r="G704" s="11">
        <v>24555</v>
      </c>
      <c r="H704" s="11">
        <v>30323</v>
      </c>
      <c r="I704" s="11">
        <v>26002</v>
      </c>
      <c r="J704" s="11">
        <v>29690</v>
      </c>
      <c r="K704" s="11">
        <v>17351</v>
      </c>
      <c r="L704" s="11">
        <v>12293</v>
      </c>
      <c r="M704" s="11">
        <v>13901</v>
      </c>
      <c r="N704" s="11">
        <v>20727</v>
      </c>
      <c r="O704" s="11">
        <v>17801</v>
      </c>
      <c r="P704" s="37">
        <f>IF(D704*E704*F704*G704*H704*I704*J704*K704*L704*M704*N704*O704&gt;0,SUM(D704:O704),0)</f>
        <v>254436</v>
      </c>
      <c r="Q704" s="10">
        <f t="shared" si="480"/>
        <v>61793</v>
      </c>
      <c r="R704" s="10">
        <f t="shared" si="481"/>
        <v>80880</v>
      </c>
      <c r="S704" s="10">
        <f t="shared" si="482"/>
        <v>59334</v>
      </c>
      <c r="T704" s="10">
        <f t="shared" si="483"/>
        <v>52429</v>
      </c>
    </row>
    <row r="705" spans="2:20" ht="15" customHeight="1" x14ac:dyDescent="0.2">
      <c r="B705" s="132"/>
      <c r="C705" s="56" t="s">
        <v>35</v>
      </c>
      <c r="D705" s="38">
        <v>12955</v>
      </c>
      <c r="E705" s="38">
        <v>27796</v>
      </c>
      <c r="F705" s="38">
        <v>19263</v>
      </c>
      <c r="G705" s="38">
        <v>24214</v>
      </c>
      <c r="H705" s="38">
        <v>29025</v>
      </c>
      <c r="I705" s="92">
        <v>21815</v>
      </c>
      <c r="J705" s="92">
        <v>24067</v>
      </c>
      <c r="K705" s="92">
        <v>12040</v>
      </c>
      <c r="L705" s="92">
        <v>10389</v>
      </c>
      <c r="M705" s="92">
        <v>12069</v>
      </c>
      <c r="N705" s="92">
        <v>20053</v>
      </c>
      <c r="O705" s="92">
        <v>17403</v>
      </c>
      <c r="P705" s="96">
        <f>IF(D705*E705*F705*G705*H705*I705*J705*K705*L705*M705*N705*O705&gt;0,SUM(D705:O705),0)</f>
        <v>231089</v>
      </c>
      <c r="Q705" s="10">
        <f t="shared" si="480"/>
        <v>60014</v>
      </c>
      <c r="R705" s="10">
        <f t="shared" si="481"/>
        <v>75054</v>
      </c>
      <c r="S705" s="10">
        <f t="shared" si="482"/>
        <v>46496</v>
      </c>
      <c r="T705" s="10">
        <f t="shared" si="483"/>
        <v>49525</v>
      </c>
    </row>
    <row r="706" spans="2:20" ht="15" customHeight="1" x14ac:dyDescent="0.2">
      <c r="B706" s="132"/>
      <c r="C706" s="72" t="s">
        <v>36</v>
      </c>
      <c r="D706" s="38">
        <v>14756</v>
      </c>
      <c r="E706" s="38">
        <v>29116</v>
      </c>
      <c r="F706" s="38">
        <v>20043</v>
      </c>
      <c r="G706" s="38">
        <v>26338</v>
      </c>
      <c r="H706" s="38">
        <v>29025</v>
      </c>
      <c r="I706" s="92">
        <v>22433</v>
      </c>
      <c r="J706" s="92">
        <v>25463</v>
      </c>
      <c r="K706" s="92">
        <v>12541</v>
      </c>
      <c r="L706" s="92">
        <v>8846</v>
      </c>
      <c r="M706" s="92">
        <v>10433</v>
      </c>
      <c r="N706" s="92">
        <v>17724</v>
      </c>
      <c r="O706" s="92">
        <v>16411</v>
      </c>
      <c r="P706" s="96">
        <f t="shared" ref="P706:P707" si="484">IF(D706*E706*F706*G706*H706*I706*J706*K706*L706*M706*N706*O706&gt;0,SUM(D706:O706),0)</f>
        <v>233129</v>
      </c>
      <c r="Q706" s="10">
        <f t="shared" si="480"/>
        <v>63915</v>
      </c>
      <c r="R706" s="10">
        <f t="shared" si="481"/>
        <v>77796</v>
      </c>
      <c r="S706" s="10">
        <f t="shared" si="482"/>
        <v>46850</v>
      </c>
      <c r="T706" s="10">
        <f t="shared" si="483"/>
        <v>44568</v>
      </c>
    </row>
    <row r="707" spans="2:20" ht="15" customHeight="1" x14ac:dyDescent="0.2">
      <c r="B707" s="132"/>
      <c r="C707" s="72" t="s">
        <v>37</v>
      </c>
      <c r="D707" s="38">
        <v>12984</v>
      </c>
      <c r="E707" s="38">
        <v>23561</v>
      </c>
      <c r="F707" s="38">
        <v>19363</v>
      </c>
      <c r="G707" s="38">
        <v>23221</v>
      </c>
      <c r="H707" s="38">
        <v>28323</v>
      </c>
      <c r="I707" s="92">
        <v>16675</v>
      </c>
      <c r="J707" s="92">
        <v>21787</v>
      </c>
      <c r="K707" s="92">
        <v>13074</v>
      </c>
      <c r="L707" s="92">
        <v>9113</v>
      </c>
      <c r="M707" s="92">
        <v>12474</v>
      </c>
      <c r="N707" s="92">
        <v>18922</v>
      </c>
      <c r="O707" s="92">
        <v>20278</v>
      </c>
      <c r="P707" s="96">
        <f t="shared" si="484"/>
        <v>219775</v>
      </c>
      <c r="Q707" s="10">
        <f t="shared" si="480"/>
        <v>55908</v>
      </c>
      <c r="R707" s="10">
        <f t="shared" si="481"/>
        <v>68219</v>
      </c>
      <c r="S707" s="10">
        <f t="shared" si="482"/>
        <v>43974</v>
      </c>
      <c r="T707" s="10">
        <f t="shared" si="483"/>
        <v>51674</v>
      </c>
    </row>
    <row r="708" spans="2:20" ht="15" customHeight="1" x14ac:dyDescent="0.2">
      <c r="B708" s="132"/>
      <c r="C708" s="56" t="s">
        <v>38</v>
      </c>
      <c r="D708" s="38">
        <v>16612</v>
      </c>
      <c r="E708" s="38">
        <v>28134</v>
      </c>
      <c r="F708" s="38">
        <v>18003</v>
      </c>
      <c r="G708" s="38">
        <v>22221</v>
      </c>
      <c r="H708" s="38">
        <v>29836</v>
      </c>
      <c r="I708" s="92">
        <v>20027</v>
      </c>
      <c r="J708" s="87">
        <v>0</v>
      </c>
      <c r="K708" s="87">
        <v>0</v>
      </c>
      <c r="L708" s="87">
        <v>0</v>
      </c>
      <c r="M708" s="87">
        <v>0</v>
      </c>
      <c r="N708" s="87">
        <v>0</v>
      </c>
      <c r="O708" s="87">
        <v>0</v>
      </c>
      <c r="P708" s="96">
        <f>SUM(D708:O708)</f>
        <v>134833</v>
      </c>
      <c r="Q708" s="10">
        <f t="shared" si="480"/>
        <v>62749</v>
      </c>
      <c r="R708" s="10">
        <f t="shared" si="481"/>
        <v>72084</v>
      </c>
      <c r="S708" s="10">
        <f t="shared" si="482"/>
        <v>0</v>
      </c>
      <c r="T708" s="10">
        <f t="shared" si="483"/>
        <v>0</v>
      </c>
    </row>
    <row r="709" spans="2:20" ht="15" customHeight="1" x14ac:dyDescent="0.2">
      <c r="B709" s="132"/>
      <c r="C709" s="56" t="s">
        <v>41</v>
      </c>
      <c r="D709" s="87">
        <v>0</v>
      </c>
      <c r="E709" s="87">
        <v>0</v>
      </c>
      <c r="F709" s="38">
        <v>12614</v>
      </c>
      <c r="G709" s="38">
        <v>32205</v>
      </c>
      <c r="H709" s="38">
        <v>43075</v>
      </c>
      <c r="I709" s="92">
        <v>34230</v>
      </c>
      <c r="J709" s="92">
        <v>29793</v>
      </c>
      <c r="K709" s="92">
        <v>22600</v>
      </c>
      <c r="L709" s="92">
        <v>9392</v>
      </c>
      <c r="M709" s="92">
        <v>4972</v>
      </c>
      <c r="N709" s="92">
        <v>7231</v>
      </c>
      <c r="O709" s="92">
        <v>10837</v>
      </c>
      <c r="P709" s="96">
        <f>SUM(D709:O709)</f>
        <v>206949</v>
      </c>
      <c r="Q709" s="10">
        <f t="shared" si="480"/>
        <v>12614</v>
      </c>
      <c r="R709" s="10">
        <f t="shared" si="481"/>
        <v>109510</v>
      </c>
      <c r="S709" s="10">
        <f t="shared" si="482"/>
        <v>61785</v>
      </c>
      <c r="T709" s="10">
        <f t="shared" si="483"/>
        <v>23040</v>
      </c>
    </row>
    <row r="710" spans="2:20" ht="15" customHeight="1" x14ac:dyDescent="0.2">
      <c r="B710" s="132"/>
      <c r="C710" s="56" t="s">
        <v>42</v>
      </c>
      <c r="D710" s="38">
        <v>11820</v>
      </c>
      <c r="E710" s="38">
        <v>18745</v>
      </c>
      <c r="F710" s="38">
        <v>10335</v>
      </c>
      <c r="G710" s="38">
        <v>18930</v>
      </c>
      <c r="H710" s="38">
        <v>24697</v>
      </c>
      <c r="I710" s="92">
        <v>16899</v>
      </c>
      <c r="J710" s="53">
        <v>17687</v>
      </c>
      <c r="K710" s="53">
        <v>16044</v>
      </c>
      <c r="L710" s="53">
        <v>8613</v>
      </c>
      <c r="M710" s="92">
        <v>5849</v>
      </c>
      <c r="N710" s="92">
        <v>7427</v>
      </c>
      <c r="O710" s="92">
        <v>9844</v>
      </c>
      <c r="P710" s="96">
        <f>SUM(D710:O710)</f>
        <v>166890</v>
      </c>
      <c r="Q710" s="10">
        <f t="shared" si="480"/>
        <v>40900</v>
      </c>
      <c r="R710" s="10">
        <f t="shared" si="481"/>
        <v>60526</v>
      </c>
      <c r="S710" s="10">
        <f t="shared" si="482"/>
        <v>42344</v>
      </c>
      <c r="T710" s="10">
        <f t="shared" si="483"/>
        <v>23120</v>
      </c>
    </row>
    <row r="711" spans="2:20" ht="15" customHeight="1" x14ac:dyDescent="0.2">
      <c r="B711" s="132"/>
      <c r="C711" s="56" t="s">
        <v>88</v>
      </c>
      <c r="D711" s="38">
        <v>13755</v>
      </c>
      <c r="E711" s="38">
        <v>25858</v>
      </c>
      <c r="F711" s="38">
        <v>20352</v>
      </c>
      <c r="G711" s="38">
        <v>24441</v>
      </c>
      <c r="H711" s="38">
        <v>27501</v>
      </c>
      <c r="I711" s="38">
        <v>23986</v>
      </c>
      <c r="J711" s="38">
        <v>21546</v>
      </c>
      <c r="K711" s="38">
        <v>17514</v>
      </c>
      <c r="L711" s="38">
        <v>12267</v>
      </c>
      <c r="M711" s="38">
        <v>11360</v>
      </c>
      <c r="N711" s="38">
        <v>15081</v>
      </c>
      <c r="O711" s="38">
        <v>21718</v>
      </c>
      <c r="P711" s="38">
        <f>SUM(D711:O711)</f>
        <v>235379</v>
      </c>
      <c r="Q711" s="10">
        <f t="shared" si="480"/>
        <v>59965</v>
      </c>
      <c r="R711" s="10">
        <f t="shared" si="481"/>
        <v>75928</v>
      </c>
      <c r="S711" s="10">
        <f t="shared" si="482"/>
        <v>51327</v>
      </c>
      <c r="T711" s="10">
        <f t="shared" si="483"/>
        <v>48159</v>
      </c>
    </row>
    <row r="712" spans="2:20" ht="15" customHeight="1" x14ac:dyDescent="0.2">
      <c r="B712" s="132"/>
      <c r="C712" s="56" t="s">
        <v>92</v>
      </c>
      <c r="D712" s="38">
        <v>15102</v>
      </c>
      <c r="E712" s="38">
        <v>28388</v>
      </c>
      <c r="F712" s="38">
        <v>22297</v>
      </c>
      <c r="G712" s="38">
        <v>26144</v>
      </c>
      <c r="H712" s="38">
        <v>29242</v>
      </c>
      <c r="I712" s="38">
        <v>27754</v>
      </c>
      <c r="J712" s="38">
        <v>27373</v>
      </c>
      <c r="K712" s="38">
        <v>20547</v>
      </c>
      <c r="L712" s="38">
        <v>12989</v>
      </c>
      <c r="M712" s="38">
        <v>13483</v>
      </c>
      <c r="N712" s="38">
        <v>19154</v>
      </c>
      <c r="O712" s="38">
        <v>18213</v>
      </c>
      <c r="P712" s="38">
        <f>IF(D712*E712*F712*G712*H712*I712*J712*K712*L712*M712*N712*O712&gt;0,SUM(D712:O712),0)</f>
        <v>260686</v>
      </c>
      <c r="Q712" s="10">
        <f t="shared" si="480"/>
        <v>65787</v>
      </c>
      <c r="R712" s="10">
        <f t="shared" si="481"/>
        <v>83140</v>
      </c>
      <c r="S712" s="10">
        <f t="shared" si="482"/>
        <v>60909</v>
      </c>
      <c r="T712" s="10">
        <f t="shared" si="483"/>
        <v>50850</v>
      </c>
    </row>
    <row r="713" spans="2:20" ht="15" customHeight="1" x14ac:dyDescent="0.2">
      <c r="B713" s="132"/>
      <c r="C713" s="56" t="s">
        <v>93</v>
      </c>
      <c r="D713" s="38">
        <v>14870</v>
      </c>
      <c r="E713" s="38">
        <v>24338</v>
      </c>
      <c r="F713" s="38">
        <v>23694</v>
      </c>
      <c r="G713" s="38">
        <v>40029</v>
      </c>
      <c r="H713" s="38">
        <v>32243</v>
      </c>
      <c r="I713" s="38">
        <v>27094</v>
      </c>
      <c r="J713" s="38">
        <v>30097</v>
      </c>
      <c r="K713" s="38">
        <v>19605</v>
      </c>
      <c r="L713" s="38">
        <v>11644</v>
      </c>
      <c r="M713" s="38">
        <v>13801</v>
      </c>
      <c r="N713" s="38">
        <v>20114</v>
      </c>
      <c r="O713" s="38">
        <v>20424</v>
      </c>
      <c r="P713" s="38">
        <f>IF(D713*E713*F713*G713*H713*I713*J713*K713*L713*M713*N713*O713&gt;0,SUM(D713:O713),0)</f>
        <v>277953</v>
      </c>
      <c r="Q713" s="10">
        <f t="shared" si="480"/>
        <v>62902</v>
      </c>
      <c r="R713" s="10">
        <f t="shared" si="481"/>
        <v>99366</v>
      </c>
      <c r="S713" s="10">
        <f t="shared" si="482"/>
        <v>61346</v>
      </c>
      <c r="T713" s="10">
        <f t="shared" si="483"/>
        <v>54339</v>
      </c>
    </row>
    <row r="714" spans="2:20" ht="15" customHeight="1" x14ac:dyDescent="0.2">
      <c r="B714" s="132"/>
      <c r="C714" s="76" t="s">
        <v>97</v>
      </c>
      <c r="D714" s="38">
        <v>13281</v>
      </c>
      <c r="E714" s="38">
        <v>23571</v>
      </c>
      <c r="F714" s="38">
        <v>19481</v>
      </c>
      <c r="G714" s="38">
        <v>21624</v>
      </c>
      <c r="H714" s="38">
        <v>26933</v>
      </c>
      <c r="I714" s="38">
        <v>23284</v>
      </c>
      <c r="J714" s="38"/>
      <c r="K714" s="38"/>
      <c r="L714" s="38"/>
      <c r="M714" s="38"/>
      <c r="N714" s="38"/>
      <c r="O714" s="38"/>
      <c r="P714" s="38"/>
      <c r="Q714" s="10">
        <f t="shared" ref="Q714" si="485">SUM(D714:F714)</f>
        <v>56333</v>
      </c>
      <c r="R714" s="10">
        <f t="shared" ref="R714" si="486">SUM(G714:I714)</f>
        <v>71841</v>
      </c>
      <c r="S714" s="37">
        <f>IF(J714*K714*L714&gt;0,SUM(J714:L714),0)</f>
        <v>0</v>
      </c>
      <c r="T714" s="37">
        <f>IF(M714*N714*O714&gt;0,SUM(M714:O714),0)</f>
        <v>0</v>
      </c>
    </row>
    <row r="715" spans="2:20" ht="15" customHeight="1" x14ac:dyDescent="0.2">
      <c r="B715" s="132"/>
      <c r="C715" s="72" t="str">
        <f>C23</f>
        <v>R7/R6</v>
      </c>
      <c r="D715" s="12">
        <f>IF(D714&gt;0,D714/D713," ")</f>
        <v>0.89314055144586413</v>
      </c>
      <c r="E715" s="12">
        <f t="shared" ref="E715:T715" si="487">IF(E714&gt;0,E714/E713," ")</f>
        <v>0.96848549593228694</v>
      </c>
      <c r="F715" s="12">
        <f t="shared" si="487"/>
        <v>0.82219127205199627</v>
      </c>
      <c r="G715" s="12">
        <f t="shared" si="487"/>
        <v>0.54020834894701342</v>
      </c>
      <c r="H715" s="12">
        <f t="shared" si="487"/>
        <v>0.83531309121359676</v>
      </c>
      <c r="I715" s="12">
        <f t="shared" si="487"/>
        <v>0.85937846017568464</v>
      </c>
      <c r="J715" s="12" t="str">
        <f t="shared" si="487"/>
        <v xml:space="preserve"> </v>
      </c>
      <c r="K715" s="12" t="str">
        <f t="shared" si="487"/>
        <v xml:space="preserve"> </v>
      </c>
      <c r="L715" s="12" t="str">
        <f t="shared" si="487"/>
        <v xml:space="preserve"> </v>
      </c>
      <c r="M715" s="12" t="str">
        <f t="shared" si="487"/>
        <v xml:space="preserve"> </v>
      </c>
      <c r="N715" s="12" t="str">
        <f t="shared" si="487"/>
        <v xml:space="preserve"> </v>
      </c>
      <c r="O715" s="12" t="str">
        <f t="shared" si="487"/>
        <v xml:space="preserve"> </v>
      </c>
      <c r="P715" s="12" t="str">
        <f t="shared" si="487"/>
        <v xml:space="preserve"> </v>
      </c>
      <c r="Q715" s="12">
        <f t="shared" si="487"/>
        <v>0.89556770849893486</v>
      </c>
      <c r="R715" s="12">
        <f t="shared" si="487"/>
        <v>0.72299378056880625</v>
      </c>
      <c r="S715" s="12" t="str">
        <f t="shared" si="487"/>
        <v xml:space="preserve"> </v>
      </c>
      <c r="T715" s="12" t="str">
        <f t="shared" si="487"/>
        <v xml:space="preserve"> </v>
      </c>
    </row>
    <row r="716" spans="2:20" ht="15" customHeight="1" x14ac:dyDescent="0.2">
      <c r="J716" s="49"/>
    </row>
    <row r="717" spans="2:20" ht="15" customHeight="1" x14ac:dyDescent="0.2">
      <c r="B717" s="132" t="s">
        <v>74</v>
      </c>
      <c r="C717" s="72" t="s">
        <v>0</v>
      </c>
      <c r="D717" s="72" t="s">
        <v>1</v>
      </c>
      <c r="E717" s="72" t="s">
        <v>2</v>
      </c>
      <c r="F717" s="72" t="s">
        <v>3</v>
      </c>
      <c r="G717" s="72" t="s">
        <v>4</v>
      </c>
      <c r="H717" s="72" t="s">
        <v>5</v>
      </c>
      <c r="I717" s="72" t="s">
        <v>6</v>
      </c>
      <c r="J717" s="72" t="s">
        <v>7</v>
      </c>
      <c r="K717" s="72" t="s">
        <v>8</v>
      </c>
      <c r="L717" s="72" t="s">
        <v>9</v>
      </c>
      <c r="M717" s="72" t="s">
        <v>10</v>
      </c>
      <c r="N717" s="72" t="s">
        <v>11</v>
      </c>
      <c r="O717" s="72" t="s">
        <v>12</v>
      </c>
      <c r="P717" s="72" t="s">
        <v>21</v>
      </c>
      <c r="Q717" s="72" t="s">
        <v>22</v>
      </c>
      <c r="R717" s="72" t="s">
        <v>23</v>
      </c>
      <c r="S717" s="72" t="s">
        <v>24</v>
      </c>
      <c r="T717" s="72" t="s">
        <v>25</v>
      </c>
    </row>
    <row r="718" spans="2:20" ht="15" customHeight="1" x14ac:dyDescent="0.2">
      <c r="B718" s="132"/>
      <c r="C718" s="19" t="s">
        <v>27</v>
      </c>
      <c r="D718" s="10">
        <v>26536</v>
      </c>
      <c r="E718" s="10">
        <v>42382</v>
      </c>
      <c r="F718" s="10">
        <v>45958.000000000007</v>
      </c>
      <c r="G718" s="20">
        <v>48121</v>
      </c>
      <c r="H718" s="20">
        <v>48983.000000000007</v>
      </c>
      <c r="I718" s="20">
        <v>49667</v>
      </c>
      <c r="J718" s="20">
        <v>56517</v>
      </c>
      <c r="K718" s="20">
        <v>38919</v>
      </c>
      <c r="L718" s="20">
        <v>33985</v>
      </c>
      <c r="M718" s="20">
        <v>40427</v>
      </c>
      <c r="N718" s="20">
        <v>37776</v>
      </c>
      <c r="O718" s="20">
        <v>36785</v>
      </c>
      <c r="P718" s="10">
        <f>SUM(D718:O718)</f>
        <v>506056</v>
      </c>
      <c r="Q718" s="10">
        <f>SUM(D718:F718)</f>
        <v>114876</v>
      </c>
      <c r="R718" s="10">
        <f>SUM(G718:I718)</f>
        <v>146771</v>
      </c>
      <c r="S718" s="10">
        <f>SUM(J718:L718)</f>
        <v>129421</v>
      </c>
      <c r="T718" s="10">
        <f>SUM(M718:O718)</f>
        <v>114988</v>
      </c>
    </row>
    <row r="719" spans="2:20" ht="15" customHeight="1" x14ac:dyDescent="0.2">
      <c r="B719" s="132"/>
      <c r="C719" s="72" t="s">
        <v>13</v>
      </c>
      <c r="D719" s="10">
        <v>22585</v>
      </c>
      <c r="E719" s="10">
        <v>37987</v>
      </c>
      <c r="F719" s="10">
        <v>40150</v>
      </c>
      <c r="G719" s="20">
        <v>45463.000000000007</v>
      </c>
      <c r="H719" s="20">
        <v>47907</v>
      </c>
      <c r="I719" s="20">
        <v>50082</v>
      </c>
      <c r="J719" s="20">
        <v>51300</v>
      </c>
      <c r="K719" s="20">
        <v>32833</v>
      </c>
      <c r="L719" s="20">
        <v>30462</v>
      </c>
      <c r="M719" s="20">
        <v>34176</v>
      </c>
      <c r="N719" s="20">
        <v>37089</v>
      </c>
      <c r="O719" s="20">
        <v>33475</v>
      </c>
      <c r="P719" s="10">
        <f>SUM(D719:O719)</f>
        <v>463509</v>
      </c>
      <c r="Q719" s="10">
        <f t="shared" ref="Q719:Q734" si="488">SUM(D719:F719)</f>
        <v>100722</v>
      </c>
      <c r="R719" s="10">
        <f t="shared" ref="R719:R734" si="489">SUM(G719:I719)</f>
        <v>143452</v>
      </c>
      <c r="S719" s="10">
        <f t="shared" ref="S719:S734" si="490">SUM(J719:L719)</f>
        <v>114595</v>
      </c>
      <c r="T719" s="10">
        <f t="shared" ref="T719:T734" si="491">SUM(M719:O719)</f>
        <v>104740</v>
      </c>
    </row>
    <row r="720" spans="2:20" ht="15" customHeight="1" x14ac:dyDescent="0.2">
      <c r="B720" s="132"/>
      <c r="C720" s="72" t="s">
        <v>26</v>
      </c>
      <c r="D720" s="11">
        <v>21336</v>
      </c>
      <c r="E720" s="11">
        <v>35515</v>
      </c>
      <c r="F720" s="11">
        <v>39061</v>
      </c>
      <c r="G720" s="11">
        <v>41807</v>
      </c>
      <c r="H720" s="11">
        <v>43995</v>
      </c>
      <c r="I720" s="11">
        <v>41289</v>
      </c>
      <c r="J720" s="11">
        <v>46001</v>
      </c>
      <c r="K720" s="11">
        <v>32210</v>
      </c>
      <c r="L720" s="11">
        <v>31424</v>
      </c>
      <c r="M720" s="11">
        <v>33451</v>
      </c>
      <c r="N720" s="11">
        <v>32489</v>
      </c>
      <c r="O720" s="11">
        <v>26440</v>
      </c>
      <c r="P720" s="10">
        <f>SUM(D720:O720)</f>
        <v>425018</v>
      </c>
      <c r="Q720" s="10">
        <f t="shared" si="488"/>
        <v>95912</v>
      </c>
      <c r="R720" s="10">
        <f t="shared" si="489"/>
        <v>127091</v>
      </c>
      <c r="S720" s="10">
        <f t="shared" si="490"/>
        <v>109635</v>
      </c>
      <c r="T720" s="10">
        <f t="shared" si="491"/>
        <v>92380</v>
      </c>
    </row>
    <row r="721" spans="2:20" ht="15" customHeight="1" x14ac:dyDescent="0.2">
      <c r="B721" s="132"/>
      <c r="C721" s="72" t="s">
        <v>28</v>
      </c>
      <c r="D721" s="11">
        <v>17545</v>
      </c>
      <c r="E721" s="11">
        <v>28754</v>
      </c>
      <c r="F721" s="11">
        <v>36728</v>
      </c>
      <c r="G721" s="11">
        <v>42016</v>
      </c>
      <c r="H721" s="11">
        <v>42713</v>
      </c>
      <c r="I721" s="11">
        <v>42054</v>
      </c>
      <c r="J721" s="11">
        <v>45576</v>
      </c>
      <c r="K721" s="11">
        <v>31918</v>
      </c>
      <c r="L721" s="11">
        <v>29975</v>
      </c>
      <c r="M721" s="11">
        <v>36522</v>
      </c>
      <c r="N721" s="11">
        <v>31841</v>
      </c>
      <c r="O721" s="11">
        <v>25344</v>
      </c>
      <c r="P721" s="10">
        <f>SUM(D721:O721)</f>
        <v>410986</v>
      </c>
      <c r="Q721" s="10">
        <f t="shared" si="488"/>
        <v>83027</v>
      </c>
      <c r="R721" s="10">
        <f t="shared" si="489"/>
        <v>126783</v>
      </c>
      <c r="S721" s="10">
        <f t="shared" si="490"/>
        <v>107469</v>
      </c>
      <c r="T721" s="10">
        <f t="shared" si="491"/>
        <v>93707</v>
      </c>
    </row>
    <row r="722" spans="2:20" ht="15" customHeight="1" x14ac:dyDescent="0.2">
      <c r="B722" s="132"/>
      <c r="C722" s="72" t="s">
        <v>29</v>
      </c>
      <c r="D722" s="11">
        <v>20583</v>
      </c>
      <c r="E722" s="11">
        <v>30253</v>
      </c>
      <c r="F722" s="11">
        <v>39872</v>
      </c>
      <c r="G722" s="11">
        <v>42338</v>
      </c>
      <c r="H722" s="11">
        <v>42612</v>
      </c>
      <c r="I722" s="11">
        <v>40192</v>
      </c>
      <c r="J722" s="11">
        <v>48275</v>
      </c>
      <c r="K722" s="11">
        <v>30004</v>
      </c>
      <c r="L722" s="11">
        <v>26725</v>
      </c>
      <c r="M722" s="11">
        <v>30348</v>
      </c>
      <c r="N722" s="11">
        <v>29785</v>
      </c>
      <c r="O722" s="11">
        <v>25967</v>
      </c>
      <c r="P722" s="37">
        <f>IF(D722*E722*F722*G722*H722*I722*J722*K722*L722*M722*N722*O722&gt;0,SUM(D722:O722),0)</f>
        <v>406954</v>
      </c>
      <c r="Q722" s="10">
        <f t="shared" si="488"/>
        <v>90708</v>
      </c>
      <c r="R722" s="10">
        <f t="shared" si="489"/>
        <v>125142</v>
      </c>
      <c r="S722" s="10">
        <f t="shared" si="490"/>
        <v>105004</v>
      </c>
      <c r="T722" s="10">
        <f t="shared" si="491"/>
        <v>86100</v>
      </c>
    </row>
    <row r="723" spans="2:20" ht="15" customHeight="1" x14ac:dyDescent="0.2">
      <c r="B723" s="132"/>
      <c r="C723" s="72" t="s">
        <v>30</v>
      </c>
      <c r="D723" s="11">
        <v>20658</v>
      </c>
      <c r="E723" s="11">
        <v>30523</v>
      </c>
      <c r="F723" s="11">
        <v>36650</v>
      </c>
      <c r="G723" s="11">
        <v>41337</v>
      </c>
      <c r="H723" s="11">
        <v>42874</v>
      </c>
      <c r="I723" s="11">
        <v>38972</v>
      </c>
      <c r="J723" s="11">
        <v>43632</v>
      </c>
      <c r="K723" s="11">
        <v>28257</v>
      </c>
      <c r="L723" s="11">
        <v>26904</v>
      </c>
      <c r="M723" s="11">
        <v>29114</v>
      </c>
      <c r="N723" s="11">
        <v>29250</v>
      </c>
      <c r="O723" s="11">
        <v>25402</v>
      </c>
      <c r="P723" s="37">
        <f>IF(D723*E723*F723*G723*H723*I723*J723*K723*L723*M723*N723*O723&gt;0,SUM(D723:O723),0)</f>
        <v>393573</v>
      </c>
      <c r="Q723" s="10">
        <f t="shared" si="488"/>
        <v>87831</v>
      </c>
      <c r="R723" s="10">
        <f t="shared" si="489"/>
        <v>123183</v>
      </c>
      <c r="S723" s="10">
        <f t="shared" si="490"/>
        <v>98793</v>
      </c>
      <c r="T723" s="10">
        <f t="shared" si="491"/>
        <v>83766</v>
      </c>
    </row>
    <row r="724" spans="2:20" ht="15" customHeight="1" x14ac:dyDescent="0.2">
      <c r="B724" s="132"/>
      <c r="C724" s="72" t="s">
        <v>31</v>
      </c>
      <c r="D724" s="11">
        <v>19027</v>
      </c>
      <c r="E724" s="11">
        <v>30271</v>
      </c>
      <c r="F724" s="11">
        <v>34769</v>
      </c>
      <c r="G724" s="11">
        <v>43208</v>
      </c>
      <c r="H724" s="11">
        <v>42437</v>
      </c>
      <c r="I724" s="11">
        <v>36719</v>
      </c>
      <c r="J724" s="11">
        <v>40256</v>
      </c>
      <c r="K724" s="11">
        <v>28171</v>
      </c>
      <c r="L724" s="11">
        <v>25168</v>
      </c>
      <c r="M724" s="11">
        <v>28643</v>
      </c>
      <c r="N724" s="11">
        <v>31033</v>
      </c>
      <c r="O724" s="11">
        <v>28537</v>
      </c>
      <c r="P724" s="37">
        <f>IF(D724*E724*F724*G724*H724*I724*J724*K724*L724*M724*N724*O724&gt;0,SUM(D724:O724),0)</f>
        <v>388239</v>
      </c>
      <c r="Q724" s="10">
        <f t="shared" si="488"/>
        <v>84067</v>
      </c>
      <c r="R724" s="10">
        <f t="shared" si="489"/>
        <v>122364</v>
      </c>
      <c r="S724" s="10">
        <f t="shared" si="490"/>
        <v>93595</v>
      </c>
      <c r="T724" s="10">
        <f t="shared" si="491"/>
        <v>88213</v>
      </c>
    </row>
    <row r="725" spans="2:20" ht="15" customHeight="1" x14ac:dyDescent="0.2">
      <c r="B725" s="132"/>
      <c r="C725" s="72" t="s">
        <v>34</v>
      </c>
      <c r="D725" s="11">
        <v>21541</v>
      </c>
      <c r="E725" s="11">
        <v>29123</v>
      </c>
      <c r="F725" s="11">
        <v>31735</v>
      </c>
      <c r="G725" s="11">
        <v>36554</v>
      </c>
      <c r="H725" s="11">
        <v>39270</v>
      </c>
      <c r="I725" s="11">
        <v>33855</v>
      </c>
      <c r="J725" s="11">
        <v>41006</v>
      </c>
      <c r="K725" s="11">
        <v>29094</v>
      </c>
      <c r="L725" s="11">
        <v>28406</v>
      </c>
      <c r="M725" s="11">
        <v>31408</v>
      </c>
      <c r="N725" s="11">
        <v>34396</v>
      </c>
      <c r="O725" s="11">
        <v>28106</v>
      </c>
      <c r="P725" s="37">
        <f>IF(D725*E725*F725*G725*H725*I725*J725*K725*L725*M725*N725*O725&gt;0,SUM(D725:O725),0)</f>
        <v>384494</v>
      </c>
      <c r="Q725" s="10">
        <f t="shared" si="488"/>
        <v>82399</v>
      </c>
      <c r="R725" s="10">
        <f t="shared" si="489"/>
        <v>109679</v>
      </c>
      <c r="S725" s="10">
        <f t="shared" si="490"/>
        <v>98506</v>
      </c>
      <c r="T725" s="10">
        <f t="shared" si="491"/>
        <v>93910</v>
      </c>
    </row>
    <row r="726" spans="2:20" ht="15" customHeight="1" x14ac:dyDescent="0.2">
      <c r="B726" s="132"/>
      <c r="C726" s="56" t="s">
        <v>35</v>
      </c>
      <c r="D726" s="38">
        <v>19820</v>
      </c>
      <c r="E726" s="38">
        <v>29305</v>
      </c>
      <c r="F726" s="38">
        <v>30969</v>
      </c>
      <c r="G726" s="38">
        <v>33925</v>
      </c>
      <c r="H726" s="38">
        <v>34701</v>
      </c>
      <c r="I726" s="38">
        <v>26711</v>
      </c>
      <c r="J726" s="38">
        <v>35077</v>
      </c>
      <c r="K726" s="38">
        <v>26799</v>
      </c>
      <c r="L726" s="38">
        <v>28707</v>
      </c>
      <c r="M726" s="38">
        <v>32786</v>
      </c>
      <c r="N726" s="38">
        <v>33462</v>
      </c>
      <c r="O726" s="38">
        <v>31522</v>
      </c>
      <c r="P726" s="37">
        <f>IF(D726*E726*F726*G726*H726*I726*J726*K726*L726*M726*N726*O726&gt;0,SUM(D726:O726),0)</f>
        <v>363784</v>
      </c>
      <c r="Q726" s="10">
        <f t="shared" si="488"/>
        <v>80094</v>
      </c>
      <c r="R726" s="10">
        <f t="shared" si="489"/>
        <v>95337</v>
      </c>
      <c r="S726" s="10">
        <f t="shared" si="490"/>
        <v>90583</v>
      </c>
      <c r="T726" s="10">
        <f t="shared" si="491"/>
        <v>97770</v>
      </c>
    </row>
    <row r="727" spans="2:20" ht="15" customHeight="1" x14ac:dyDescent="0.2">
      <c r="B727" s="132"/>
      <c r="C727" s="72" t="s">
        <v>36</v>
      </c>
      <c r="D727" s="38">
        <v>22684</v>
      </c>
      <c r="E727" s="38">
        <v>30931</v>
      </c>
      <c r="F727" s="38">
        <v>32635</v>
      </c>
      <c r="G727" s="38">
        <v>40427</v>
      </c>
      <c r="H727" s="38">
        <v>38746</v>
      </c>
      <c r="I727" s="38">
        <v>32832</v>
      </c>
      <c r="J727" s="38">
        <v>37870</v>
      </c>
      <c r="K727" s="38">
        <v>27823</v>
      </c>
      <c r="L727" s="38">
        <v>27776</v>
      </c>
      <c r="M727" s="38">
        <v>31461</v>
      </c>
      <c r="N727" s="38">
        <v>31977</v>
      </c>
      <c r="O727" s="38">
        <v>30008</v>
      </c>
      <c r="P727" s="37">
        <f t="shared" ref="P727:P728" si="492">IF(D727*E727*F727*G727*H727*I727*J727*K727*L727*M727*N727*O727&gt;0,SUM(D727:O727),0)</f>
        <v>385170</v>
      </c>
      <c r="Q727" s="10">
        <f t="shared" si="488"/>
        <v>86250</v>
      </c>
      <c r="R727" s="10">
        <f t="shared" si="489"/>
        <v>112005</v>
      </c>
      <c r="S727" s="10">
        <f t="shared" si="490"/>
        <v>93469</v>
      </c>
      <c r="T727" s="10">
        <f t="shared" si="491"/>
        <v>93446</v>
      </c>
    </row>
    <row r="728" spans="2:20" ht="15" customHeight="1" x14ac:dyDescent="0.2">
      <c r="B728" s="132"/>
      <c r="C728" s="72" t="s">
        <v>37</v>
      </c>
      <c r="D728" s="38">
        <v>22772</v>
      </c>
      <c r="E728" s="38">
        <v>29332</v>
      </c>
      <c r="F728" s="38">
        <v>31048</v>
      </c>
      <c r="G728" s="38">
        <v>35737</v>
      </c>
      <c r="H728" s="38">
        <v>38229</v>
      </c>
      <c r="I728" s="38">
        <v>24642</v>
      </c>
      <c r="J728" s="38">
        <v>32120</v>
      </c>
      <c r="K728" s="38">
        <v>30437</v>
      </c>
      <c r="L728" s="38">
        <v>30980</v>
      </c>
      <c r="M728" s="38">
        <v>32287</v>
      </c>
      <c r="N728" s="38">
        <v>33530</v>
      </c>
      <c r="O728" s="38">
        <v>32412</v>
      </c>
      <c r="P728" s="37">
        <f t="shared" si="492"/>
        <v>373526</v>
      </c>
      <c r="Q728" s="10">
        <f t="shared" si="488"/>
        <v>83152</v>
      </c>
      <c r="R728" s="10">
        <f t="shared" si="489"/>
        <v>98608</v>
      </c>
      <c r="S728" s="10">
        <f t="shared" si="490"/>
        <v>93537</v>
      </c>
      <c r="T728" s="10">
        <f t="shared" si="491"/>
        <v>98229</v>
      </c>
    </row>
    <row r="729" spans="2:20" ht="15" customHeight="1" x14ac:dyDescent="0.2">
      <c r="B729" s="132"/>
      <c r="C729" s="56" t="s">
        <v>38</v>
      </c>
      <c r="D729" s="38">
        <v>22646</v>
      </c>
      <c r="E729" s="38">
        <v>33097</v>
      </c>
      <c r="F729" s="38">
        <v>33129</v>
      </c>
      <c r="G729" s="38">
        <v>36109</v>
      </c>
      <c r="H729" s="38">
        <v>39944</v>
      </c>
      <c r="I729" s="38">
        <v>33596</v>
      </c>
      <c r="J729" s="38">
        <v>33743</v>
      </c>
      <c r="K729" s="38">
        <v>27204</v>
      </c>
      <c r="L729" s="38">
        <v>25751</v>
      </c>
      <c r="M729" s="38">
        <v>30246</v>
      </c>
      <c r="N729" s="38">
        <v>24236</v>
      </c>
      <c r="O729" s="38">
        <v>8254</v>
      </c>
      <c r="P729" s="37">
        <f t="shared" ref="P729:P732" si="493">IF(D729*E729*F729*G729*H729*I729*J729*K729*L729*M729*N729*O729&gt;0,SUM(D729:O729),0)</f>
        <v>347955</v>
      </c>
      <c r="Q729" s="10">
        <f t="shared" si="488"/>
        <v>88872</v>
      </c>
      <c r="R729" s="10">
        <f t="shared" si="489"/>
        <v>109649</v>
      </c>
      <c r="S729" s="10">
        <f t="shared" si="490"/>
        <v>86698</v>
      </c>
      <c r="T729" s="10">
        <f t="shared" si="491"/>
        <v>62736</v>
      </c>
    </row>
    <row r="730" spans="2:20" ht="15" customHeight="1" x14ac:dyDescent="0.2">
      <c r="B730" s="132"/>
      <c r="C730" s="56" t="s">
        <v>41</v>
      </c>
      <c r="D730" s="38">
        <v>3650</v>
      </c>
      <c r="E730" s="38">
        <v>1162</v>
      </c>
      <c r="F730" s="38">
        <v>5150</v>
      </c>
      <c r="G730" s="38">
        <v>13339</v>
      </c>
      <c r="H730" s="38">
        <v>20612</v>
      </c>
      <c r="I730" s="38">
        <v>22805</v>
      </c>
      <c r="J730" s="38">
        <v>34078</v>
      </c>
      <c r="K730" s="38">
        <v>27768</v>
      </c>
      <c r="L730" s="38">
        <v>11278</v>
      </c>
      <c r="M730" s="38">
        <v>6245</v>
      </c>
      <c r="N730" s="38">
        <v>7644</v>
      </c>
      <c r="O730" s="38">
        <v>16883</v>
      </c>
      <c r="P730" s="37">
        <f t="shared" si="493"/>
        <v>170614</v>
      </c>
      <c r="Q730" s="10">
        <f t="shared" si="488"/>
        <v>9962</v>
      </c>
      <c r="R730" s="10">
        <f t="shared" si="489"/>
        <v>56756</v>
      </c>
      <c r="S730" s="10">
        <f t="shared" si="490"/>
        <v>73124</v>
      </c>
      <c r="T730" s="10">
        <f t="shared" si="491"/>
        <v>30772</v>
      </c>
    </row>
    <row r="731" spans="2:20" ht="15" customHeight="1" x14ac:dyDescent="0.2">
      <c r="B731" s="132"/>
      <c r="C731" s="56" t="s">
        <v>42</v>
      </c>
      <c r="D731" s="38">
        <v>13642</v>
      </c>
      <c r="E731" s="38">
        <v>7988</v>
      </c>
      <c r="F731" s="38">
        <v>5977</v>
      </c>
      <c r="G731" s="38">
        <v>14159</v>
      </c>
      <c r="H731" s="38">
        <v>19465</v>
      </c>
      <c r="I731" s="38">
        <v>11094</v>
      </c>
      <c r="J731" s="38">
        <v>20553.5</v>
      </c>
      <c r="K731" s="38">
        <v>21646.9</v>
      </c>
      <c r="L731" s="38">
        <v>20847</v>
      </c>
      <c r="M731" s="38">
        <v>14500</v>
      </c>
      <c r="N731" s="38">
        <v>6713</v>
      </c>
      <c r="O731" s="38">
        <v>14444</v>
      </c>
      <c r="P731" s="37">
        <f t="shared" si="493"/>
        <v>171029.4</v>
      </c>
      <c r="Q731" s="10">
        <f t="shared" si="488"/>
        <v>27607</v>
      </c>
      <c r="R731" s="10">
        <f t="shared" si="489"/>
        <v>44718</v>
      </c>
      <c r="S731" s="10">
        <f t="shared" si="490"/>
        <v>63047.4</v>
      </c>
      <c r="T731" s="10">
        <f t="shared" si="491"/>
        <v>35657</v>
      </c>
    </row>
    <row r="732" spans="2:20" ht="15" customHeight="1" x14ac:dyDescent="0.2">
      <c r="B732" s="132"/>
      <c r="C732" s="56" t="s">
        <v>89</v>
      </c>
      <c r="D732" s="38">
        <v>14693</v>
      </c>
      <c r="E732" s="38">
        <v>20317</v>
      </c>
      <c r="F732" s="38">
        <v>20893</v>
      </c>
      <c r="G732" s="38">
        <v>23982</v>
      </c>
      <c r="H732" s="38">
        <v>26870</v>
      </c>
      <c r="I732" s="38">
        <v>22151</v>
      </c>
      <c r="J732" s="38">
        <v>22106</v>
      </c>
      <c r="K732" s="38">
        <v>20528</v>
      </c>
      <c r="L732" s="38">
        <v>22930</v>
      </c>
      <c r="M732" s="38">
        <v>21127</v>
      </c>
      <c r="N732" s="38">
        <v>22015</v>
      </c>
      <c r="O732" s="38">
        <v>26469</v>
      </c>
      <c r="P732" s="37">
        <f t="shared" si="493"/>
        <v>264081</v>
      </c>
      <c r="Q732" s="10">
        <f t="shared" si="488"/>
        <v>55903</v>
      </c>
      <c r="R732" s="10">
        <f t="shared" si="489"/>
        <v>73003</v>
      </c>
      <c r="S732" s="10">
        <f t="shared" si="490"/>
        <v>65564</v>
      </c>
      <c r="T732" s="10">
        <f t="shared" si="491"/>
        <v>69611</v>
      </c>
    </row>
    <row r="733" spans="2:20" ht="15" customHeight="1" x14ac:dyDescent="0.2">
      <c r="B733" s="132"/>
      <c r="C733" s="56" t="s">
        <v>92</v>
      </c>
      <c r="D733" s="38">
        <v>13850</v>
      </c>
      <c r="E733" s="38">
        <v>25350</v>
      </c>
      <c r="F733" s="38">
        <v>26096</v>
      </c>
      <c r="G733" s="38">
        <v>29538</v>
      </c>
      <c r="H733" s="38">
        <v>30680</v>
      </c>
      <c r="I733" s="38">
        <v>23979</v>
      </c>
      <c r="J733" s="38">
        <v>25912</v>
      </c>
      <c r="K733" s="38">
        <v>23394</v>
      </c>
      <c r="L733" s="38">
        <v>21556</v>
      </c>
      <c r="M733" s="38">
        <v>23384.9</v>
      </c>
      <c r="N733" s="38">
        <v>26384</v>
      </c>
      <c r="O733" s="38">
        <v>24956</v>
      </c>
      <c r="P733" s="37">
        <f>IF(D733*E733*F733*G733*H733*I733*J733*K733*L733*M733*N733*O733&gt;0,SUM(D733:O733),0)</f>
        <v>295079.90000000002</v>
      </c>
      <c r="Q733" s="10">
        <f t="shared" si="488"/>
        <v>65296</v>
      </c>
      <c r="R733" s="10">
        <f t="shared" si="489"/>
        <v>84197</v>
      </c>
      <c r="S733" s="10">
        <f t="shared" si="490"/>
        <v>70862</v>
      </c>
      <c r="T733" s="10">
        <f t="shared" si="491"/>
        <v>74724.899999999994</v>
      </c>
    </row>
    <row r="734" spans="2:20" ht="15" customHeight="1" x14ac:dyDescent="0.2">
      <c r="B734" s="132"/>
      <c r="C734" s="56" t="s">
        <v>93</v>
      </c>
      <c r="D734" s="38">
        <v>14605</v>
      </c>
      <c r="E734" s="38">
        <v>23065</v>
      </c>
      <c r="F734" s="38">
        <v>27243</v>
      </c>
      <c r="G734" s="38">
        <v>27561</v>
      </c>
      <c r="H734" s="38">
        <v>32190</v>
      </c>
      <c r="I734" s="38">
        <v>29052</v>
      </c>
      <c r="J734" s="38">
        <v>29877</v>
      </c>
      <c r="K734" s="38">
        <v>23876</v>
      </c>
      <c r="L734" s="38">
        <v>21366</v>
      </c>
      <c r="M734" s="38">
        <v>25062</v>
      </c>
      <c r="N734" s="38">
        <v>26563</v>
      </c>
      <c r="O734" s="38">
        <v>35629</v>
      </c>
      <c r="P734" s="37">
        <f>IF(D734*E734*F734*G734*H734*I734*J734*K734*L734*M734*N734*O734&gt;0,SUM(D734:O734),0)</f>
        <v>316089</v>
      </c>
      <c r="Q734" s="10">
        <f t="shared" si="488"/>
        <v>64913</v>
      </c>
      <c r="R734" s="10">
        <f t="shared" si="489"/>
        <v>88803</v>
      </c>
      <c r="S734" s="10">
        <f t="shared" si="490"/>
        <v>75119</v>
      </c>
      <c r="T734" s="10">
        <f t="shared" si="491"/>
        <v>87254</v>
      </c>
    </row>
    <row r="735" spans="2:20" ht="15" customHeight="1" x14ac:dyDescent="0.2">
      <c r="B735" s="132"/>
      <c r="C735" s="76" t="s">
        <v>97</v>
      </c>
      <c r="D735" s="38">
        <v>13749</v>
      </c>
      <c r="E735" s="38">
        <v>23911</v>
      </c>
      <c r="F735" s="38">
        <v>24527</v>
      </c>
      <c r="G735" s="38">
        <v>24160</v>
      </c>
      <c r="H735" s="38">
        <v>29401</v>
      </c>
      <c r="I735" s="38">
        <v>24727</v>
      </c>
      <c r="J735" s="38"/>
      <c r="K735" s="38"/>
      <c r="L735" s="38"/>
      <c r="M735" s="38"/>
      <c r="N735" s="38"/>
      <c r="O735" s="38"/>
      <c r="P735" s="37"/>
      <c r="Q735" s="10">
        <f t="shared" ref="Q735" si="494">SUM(D735:F735)</f>
        <v>62187</v>
      </c>
      <c r="R735" s="10">
        <f t="shared" ref="R735" si="495">SUM(G735:I735)</f>
        <v>78288</v>
      </c>
      <c r="S735" s="37">
        <f>IF(J735*K735*L735&gt;0,SUM(J735:L735),0)</f>
        <v>0</v>
      </c>
      <c r="T735" s="37">
        <f>IF(M735*N735*O735&gt;0,SUM(M735:O735),0)</f>
        <v>0</v>
      </c>
    </row>
    <row r="736" spans="2:20" ht="15" customHeight="1" x14ac:dyDescent="0.2">
      <c r="B736" s="132"/>
      <c r="C736" s="72" t="str">
        <f>C23</f>
        <v>R7/R6</v>
      </c>
      <c r="D736" s="12">
        <f>IF(D735&gt;0,D735/D734," ")</f>
        <v>0.94138993495378298</v>
      </c>
      <c r="E736" s="12">
        <f t="shared" ref="E736:T736" si="496">IF(E735&gt;0,E735/E734," ")</f>
        <v>1.0366789507912422</v>
      </c>
      <c r="F736" s="12">
        <f t="shared" si="496"/>
        <v>0.90030466541863963</v>
      </c>
      <c r="G736" s="12">
        <f t="shared" si="496"/>
        <v>0.87660099415841219</v>
      </c>
      <c r="H736" s="12">
        <f t="shared" si="496"/>
        <v>0.91335818577197891</v>
      </c>
      <c r="I736" s="12">
        <f t="shared" si="496"/>
        <v>0.8511290100509431</v>
      </c>
      <c r="J736" s="12" t="str">
        <f t="shared" si="496"/>
        <v xml:space="preserve"> </v>
      </c>
      <c r="K736" s="12" t="str">
        <f t="shared" si="496"/>
        <v xml:space="preserve"> </v>
      </c>
      <c r="L736" s="12" t="str">
        <f t="shared" si="496"/>
        <v xml:space="preserve"> </v>
      </c>
      <c r="M736" s="12" t="str">
        <f t="shared" si="496"/>
        <v xml:space="preserve"> </v>
      </c>
      <c r="N736" s="12" t="str">
        <f t="shared" si="496"/>
        <v xml:space="preserve"> </v>
      </c>
      <c r="O736" s="12" t="str">
        <f t="shared" si="496"/>
        <v xml:space="preserve"> </v>
      </c>
      <c r="P736" s="12" t="str">
        <f t="shared" si="496"/>
        <v xml:space="preserve"> </v>
      </c>
      <c r="Q736" s="12">
        <f t="shared" si="496"/>
        <v>0.95800533021120582</v>
      </c>
      <c r="R736" s="12">
        <f t="shared" si="496"/>
        <v>0.88159183811357722</v>
      </c>
      <c r="S736" s="12" t="str">
        <f t="shared" si="496"/>
        <v xml:space="preserve"> </v>
      </c>
      <c r="T736" s="12" t="str">
        <f t="shared" si="496"/>
        <v xml:space="preserve"> </v>
      </c>
    </row>
    <row r="737" spans="1:20" ht="15" customHeight="1" x14ac:dyDescent="0.2"/>
    <row r="738" spans="1:20" ht="15" customHeight="1" x14ac:dyDescent="0.2">
      <c r="B738" s="132" t="s">
        <v>75</v>
      </c>
      <c r="C738" s="72" t="s">
        <v>0</v>
      </c>
      <c r="D738" s="72" t="s">
        <v>1</v>
      </c>
      <c r="E738" s="72" t="s">
        <v>2</v>
      </c>
      <c r="F738" s="72" t="s">
        <v>3</v>
      </c>
      <c r="G738" s="72" t="s">
        <v>4</v>
      </c>
      <c r="H738" s="72" t="s">
        <v>5</v>
      </c>
      <c r="I738" s="72" t="s">
        <v>6</v>
      </c>
      <c r="J738" s="72" t="s">
        <v>7</v>
      </c>
      <c r="K738" s="72" t="s">
        <v>8</v>
      </c>
      <c r="L738" s="72" t="s">
        <v>9</v>
      </c>
      <c r="M738" s="72" t="s">
        <v>10</v>
      </c>
      <c r="N738" s="72" t="s">
        <v>11</v>
      </c>
      <c r="O738" s="72" t="s">
        <v>12</v>
      </c>
      <c r="P738" s="72" t="s">
        <v>21</v>
      </c>
      <c r="Q738" s="72" t="s">
        <v>22</v>
      </c>
      <c r="R738" s="72" t="s">
        <v>23</v>
      </c>
      <c r="S738" s="72" t="s">
        <v>24</v>
      </c>
      <c r="T738" s="72" t="s">
        <v>25</v>
      </c>
    </row>
    <row r="739" spans="1:20" ht="15" customHeight="1" x14ac:dyDescent="0.2">
      <c r="B739" s="132"/>
      <c r="C739" s="19" t="s">
        <v>27</v>
      </c>
      <c r="D739" s="10">
        <v>46229</v>
      </c>
      <c r="E739" s="10">
        <v>90885</v>
      </c>
      <c r="F739" s="10">
        <v>71144</v>
      </c>
      <c r="G739" s="20">
        <v>99641</v>
      </c>
      <c r="H739" s="20">
        <v>141545</v>
      </c>
      <c r="I739" s="20">
        <v>117867</v>
      </c>
      <c r="J739" s="20">
        <v>75910</v>
      </c>
      <c r="K739" s="20">
        <v>32940</v>
      </c>
      <c r="L739" s="20">
        <v>6017</v>
      </c>
      <c r="M739" s="20">
        <v>3953</v>
      </c>
      <c r="N739" s="20">
        <v>5808</v>
      </c>
      <c r="O739" s="20">
        <v>10091</v>
      </c>
      <c r="P739" s="10">
        <f>SUM(D739:O739)</f>
        <v>702030</v>
      </c>
      <c r="Q739" s="10">
        <f>SUM(D739:F739)</f>
        <v>208258</v>
      </c>
      <c r="R739" s="10">
        <f>SUM(G739:I739)</f>
        <v>359053</v>
      </c>
      <c r="S739" s="10">
        <f>SUM(J739:L739)</f>
        <v>114867</v>
      </c>
      <c r="T739" s="10">
        <f>SUM(M739:O739)</f>
        <v>19852</v>
      </c>
    </row>
    <row r="740" spans="1:20" ht="15" customHeight="1" x14ac:dyDescent="0.2">
      <c r="B740" s="132"/>
      <c r="C740" s="72" t="s">
        <v>13</v>
      </c>
      <c r="D740" s="10">
        <v>53694</v>
      </c>
      <c r="E740" s="10">
        <v>144881</v>
      </c>
      <c r="F740" s="10">
        <v>66015</v>
      </c>
      <c r="G740" s="20">
        <v>79901</v>
      </c>
      <c r="H740" s="20">
        <v>132355</v>
      </c>
      <c r="I740" s="20">
        <v>97604</v>
      </c>
      <c r="J740" s="20">
        <v>70337</v>
      </c>
      <c r="K740" s="20">
        <v>25702</v>
      </c>
      <c r="L740" s="20">
        <v>4421</v>
      </c>
      <c r="M740" s="20">
        <v>3505</v>
      </c>
      <c r="N740" s="20">
        <v>4545</v>
      </c>
      <c r="O740" s="20">
        <v>6784</v>
      </c>
      <c r="P740" s="10">
        <f>SUM(D740:O740)</f>
        <v>689744</v>
      </c>
      <c r="Q740" s="10">
        <f t="shared" ref="Q740:Q755" si="497">SUM(D740:F740)</f>
        <v>264590</v>
      </c>
      <c r="R740" s="10">
        <f t="shared" ref="R740:R755" si="498">SUM(G740:I740)</f>
        <v>309860</v>
      </c>
      <c r="S740" s="10">
        <f t="shared" ref="S740:S755" si="499">SUM(J740:L740)</f>
        <v>100460</v>
      </c>
      <c r="T740" s="10">
        <f t="shared" ref="T740:T755" si="500">SUM(M740:O740)</f>
        <v>14834</v>
      </c>
    </row>
    <row r="741" spans="1:20" ht="15" customHeight="1" x14ac:dyDescent="0.2">
      <c r="B741" s="132"/>
      <c r="C741" s="72" t="s">
        <v>26</v>
      </c>
      <c r="D741" s="11">
        <v>43271</v>
      </c>
      <c r="E741" s="11">
        <v>117568</v>
      </c>
      <c r="F741" s="11">
        <v>68507</v>
      </c>
      <c r="G741" s="11">
        <v>93979</v>
      </c>
      <c r="H741" s="11">
        <v>128538</v>
      </c>
      <c r="I741" s="11">
        <v>77777</v>
      </c>
      <c r="J741" s="11">
        <v>83515</v>
      </c>
      <c r="K741" s="11">
        <v>34410</v>
      </c>
      <c r="L741" s="11">
        <v>4592</v>
      </c>
      <c r="M741" s="11">
        <v>3222</v>
      </c>
      <c r="N741" s="11">
        <v>5147</v>
      </c>
      <c r="O741" s="11">
        <v>6320</v>
      </c>
      <c r="P741" s="10">
        <f>SUM(D741:O741)</f>
        <v>666846</v>
      </c>
      <c r="Q741" s="10">
        <f t="shared" si="497"/>
        <v>229346</v>
      </c>
      <c r="R741" s="10">
        <f t="shared" si="498"/>
        <v>300294</v>
      </c>
      <c r="S741" s="10">
        <f t="shared" si="499"/>
        <v>122517</v>
      </c>
      <c r="T741" s="10">
        <f t="shared" si="500"/>
        <v>14689</v>
      </c>
    </row>
    <row r="742" spans="1:20" ht="15" customHeight="1" x14ac:dyDescent="0.2">
      <c r="B742" s="132"/>
      <c r="C742" s="72" t="s">
        <v>28</v>
      </c>
      <c r="D742" s="11">
        <v>57668</v>
      </c>
      <c r="E742" s="11">
        <v>121351</v>
      </c>
      <c r="F742" s="11">
        <v>87022</v>
      </c>
      <c r="G742" s="11">
        <v>112409</v>
      </c>
      <c r="H742" s="11">
        <v>151312</v>
      </c>
      <c r="I742" s="11">
        <v>76041</v>
      </c>
      <c r="J742" s="11">
        <v>73289</v>
      </c>
      <c r="K742" s="11">
        <v>35979</v>
      </c>
      <c r="L742" s="11">
        <v>5161</v>
      </c>
      <c r="M742" s="11">
        <v>3168</v>
      </c>
      <c r="N742" s="11">
        <v>3860</v>
      </c>
      <c r="O742" s="11">
        <v>5211</v>
      </c>
      <c r="P742" s="10">
        <f>SUM(D742:O742)</f>
        <v>732471</v>
      </c>
      <c r="Q742" s="10">
        <f t="shared" si="497"/>
        <v>266041</v>
      </c>
      <c r="R742" s="10">
        <f t="shared" si="498"/>
        <v>339762</v>
      </c>
      <c r="S742" s="10">
        <f t="shared" si="499"/>
        <v>114429</v>
      </c>
      <c r="T742" s="10">
        <f t="shared" si="500"/>
        <v>12239</v>
      </c>
    </row>
    <row r="743" spans="1:20" ht="15" customHeight="1" x14ac:dyDescent="0.2">
      <c r="B743" s="132"/>
      <c r="C743" s="72" t="s">
        <v>29</v>
      </c>
      <c r="D743" s="11">
        <v>65192</v>
      </c>
      <c r="E743" s="11">
        <v>105989</v>
      </c>
      <c r="F743" s="11">
        <v>74820</v>
      </c>
      <c r="G743" s="11">
        <v>113254</v>
      </c>
      <c r="H743" s="11">
        <v>116423</v>
      </c>
      <c r="I743" s="11">
        <v>84639</v>
      </c>
      <c r="J743" s="11">
        <v>70922</v>
      </c>
      <c r="K743" s="11">
        <v>39952</v>
      </c>
      <c r="L743" s="11">
        <v>4034</v>
      </c>
      <c r="M743" s="11">
        <v>3147</v>
      </c>
      <c r="N743" s="11">
        <v>3565</v>
      </c>
      <c r="O743" s="11">
        <v>6027</v>
      </c>
      <c r="P743" s="37">
        <f>IF(D743*E743*F743*G743*H743*I743*J743*K743*L743*M743*N743*O743&gt;0,SUM(D743:O743),0)</f>
        <v>687964</v>
      </c>
      <c r="Q743" s="10">
        <f t="shared" si="497"/>
        <v>246001</v>
      </c>
      <c r="R743" s="10">
        <f t="shared" si="498"/>
        <v>314316</v>
      </c>
      <c r="S743" s="10">
        <f t="shared" si="499"/>
        <v>114908</v>
      </c>
      <c r="T743" s="10">
        <f t="shared" si="500"/>
        <v>12739</v>
      </c>
    </row>
    <row r="744" spans="1:20" ht="15" customHeight="1" x14ac:dyDescent="0.25">
      <c r="A744" s="60" t="s">
        <v>32</v>
      </c>
      <c r="B744" s="132"/>
      <c r="C744" s="72" t="s">
        <v>30</v>
      </c>
      <c r="D744" s="11">
        <v>55847</v>
      </c>
      <c r="E744" s="11">
        <v>100286</v>
      </c>
      <c r="F744" s="11">
        <v>99869</v>
      </c>
      <c r="G744" s="11">
        <v>104677</v>
      </c>
      <c r="H744" s="11">
        <v>121030</v>
      </c>
      <c r="I744" s="11">
        <v>86016</v>
      </c>
      <c r="J744" s="11">
        <v>76466</v>
      </c>
      <c r="K744" s="11">
        <v>44345</v>
      </c>
      <c r="L744" s="11">
        <v>5524</v>
      </c>
      <c r="M744" s="11">
        <v>2900</v>
      </c>
      <c r="N744" s="11">
        <v>3410</v>
      </c>
      <c r="O744" s="11">
        <v>6273</v>
      </c>
      <c r="P744" s="37">
        <f>IF(D744*E744*F744*G744*H744*I744*J744*K744*L744*M744*N744*O744&gt;0,SUM(D744:O744),0)</f>
        <v>706643</v>
      </c>
      <c r="Q744" s="10">
        <f t="shared" si="497"/>
        <v>256002</v>
      </c>
      <c r="R744" s="10">
        <f t="shared" si="498"/>
        <v>311723</v>
      </c>
      <c r="S744" s="10">
        <f t="shared" si="499"/>
        <v>126335</v>
      </c>
      <c r="T744" s="10">
        <f t="shared" si="500"/>
        <v>12583</v>
      </c>
    </row>
    <row r="745" spans="1:20" ht="15" customHeight="1" x14ac:dyDescent="0.2">
      <c r="B745" s="132"/>
      <c r="C745" s="72" t="s">
        <v>31</v>
      </c>
      <c r="D745" s="11">
        <v>66928</v>
      </c>
      <c r="E745" s="11">
        <v>111321</v>
      </c>
      <c r="F745" s="11">
        <v>86780</v>
      </c>
      <c r="G745" s="11">
        <v>101326</v>
      </c>
      <c r="H745" s="11">
        <v>125726</v>
      </c>
      <c r="I745" s="11">
        <v>116416</v>
      </c>
      <c r="J745" s="11">
        <v>80440</v>
      </c>
      <c r="K745" s="11">
        <v>43017</v>
      </c>
      <c r="L745" s="11">
        <v>4827</v>
      </c>
      <c r="M745" s="11">
        <v>3266</v>
      </c>
      <c r="N745" s="11">
        <v>4210</v>
      </c>
      <c r="O745" s="11">
        <v>7270</v>
      </c>
      <c r="P745" s="37">
        <f>IF(D745*E745*F745*G745*H745*I745*J745*K745*L745*M745*N745*O745&gt;0,SUM(D745:O745),0)</f>
        <v>751527</v>
      </c>
      <c r="Q745" s="10">
        <f t="shared" si="497"/>
        <v>265029</v>
      </c>
      <c r="R745" s="10">
        <f t="shared" si="498"/>
        <v>343468</v>
      </c>
      <c r="S745" s="10">
        <f t="shared" si="499"/>
        <v>128284</v>
      </c>
      <c r="T745" s="10">
        <f t="shared" si="500"/>
        <v>14746</v>
      </c>
    </row>
    <row r="746" spans="1:20" ht="15" customHeight="1" x14ac:dyDescent="0.2">
      <c r="B746" s="132"/>
      <c r="C746" s="72" t="s">
        <v>34</v>
      </c>
      <c r="D746" s="11">
        <v>64692</v>
      </c>
      <c r="E746" s="11">
        <v>135862</v>
      </c>
      <c r="F746" s="11">
        <v>92574</v>
      </c>
      <c r="G746" s="11">
        <v>106727</v>
      </c>
      <c r="H746" s="11">
        <v>122808</v>
      </c>
      <c r="I746" s="11">
        <v>102460</v>
      </c>
      <c r="J746" s="11">
        <v>76992</v>
      </c>
      <c r="K746" s="11">
        <v>38778</v>
      </c>
      <c r="L746" s="11">
        <v>4607</v>
      </c>
      <c r="M746" s="11">
        <v>3172</v>
      </c>
      <c r="N746" s="11">
        <v>4349</v>
      </c>
      <c r="O746" s="11">
        <v>6656</v>
      </c>
      <c r="P746" s="37">
        <f>IF(D746*E746*F746*G746*H746*I746*J746*K746*L746*M746*N746*O746&gt;0,SUM(D746:O746),0)</f>
        <v>759677</v>
      </c>
      <c r="Q746" s="10">
        <f t="shared" si="497"/>
        <v>293128</v>
      </c>
      <c r="R746" s="10">
        <f t="shared" si="498"/>
        <v>331995</v>
      </c>
      <c r="S746" s="10">
        <f t="shared" si="499"/>
        <v>120377</v>
      </c>
      <c r="T746" s="10">
        <f t="shared" si="500"/>
        <v>14177</v>
      </c>
    </row>
    <row r="747" spans="1:20" ht="15" customHeight="1" x14ac:dyDescent="0.2">
      <c r="B747" s="132"/>
      <c r="C747" s="56" t="s">
        <v>35</v>
      </c>
      <c r="D747" s="38">
        <v>56354</v>
      </c>
      <c r="E747" s="38">
        <v>120458</v>
      </c>
      <c r="F747" s="38">
        <v>72995</v>
      </c>
      <c r="G747" s="38">
        <v>107375</v>
      </c>
      <c r="H747" s="38">
        <v>108140</v>
      </c>
      <c r="I747" s="38">
        <v>82543</v>
      </c>
      <c r="J747" s="38">
        <v>85947</v>
      </c>
      <c r="K747" s="38">
        <v>31151</v>
      </c>
      <c r="L747" s="38">
        <v>5326</v>
      </c>
      <c r="M747" s="38">
        <v>3564</v>
      </c>
      <c r="N747" s="38">
        <v>4449</v>
      </c>
      <c r="O747" s="38">
        <v>7558</v>
      </c>
      <c r="P747" s="37">
        <f>IF(D747*E747*F747*G747*H747*I747*J747*K747*L747*M747*N747*O747&gt;0,SUM(D747:O747),0)</f>
        <v>685860</v>
      </c>
      <c r="Q747" s="10">
        <f t="shared" si="497"/>
        <v>249807</v>
      </c>
      <c r="R747" s="10">
        <f t="shared" si="498"/>
        <v>298058</v>
      </c>
      <c r="S747" s="10">
        <f t="shared" si="499"/>
        <v>122424</v>
      </c>
      <c r="T747" s="10">
        <f t="shared" si="500"/>
        <v>15571</v>
      </c>
    </row>
    <row r="748" spans="1:20" ht="15" customHeight="1" x14ac:dyDescent="0.2">
      <c r="B748" s="132"/>
      <c r="C748" s="72" t="s">
        <v>36</v>
      </c>
      <c r="D748" s="38">
        <v>69405</v>
      </c>
      <c r="E748" s="38">
        <v>121758</v>
      </c>
      <c r="F748" s="38">
        <v>91346</v>
      </c>
      <c r="G748" s="38">
        <v>112426</v>
      </c>
      <c r="H748" s="38">
        <v>120022</v>
      </c>
      <c r="I748" s="38">
        <v>88946</v>
      </c>
      <c r="J748" s="38">
        <v>77018</v>
      </c>
      <c r="K748" s="38">
        <v>35979</v>
      </c>
      <c r="L748" s="38">
        <v>4952</v>
      </c>
      <c r="M748" s="38">
        <v>3271</v>
      </c>
      <c r="N748" s="38">
        <v>5128</v>
      </c>
      <c r="O748" s="38">
        <v>9505</v>
      </c>
      <c r="P748" s="37">
        <f t="shared" ref="P748:P749" si="501">IF(D748*E748*F748*G748*H748*I748*J748*K748*L748*M748*N748*O748&gt;0,SUM(D748:O748),0)</f>
        <v>739756</v>
      </c>
      <c r="Q748" s="10">
        <f t="shared" si="497"/>
        <v>282509</v>
      </c>
      <c r="R748" s="10">
        <f t="shared" si="498"/>
        <v>321394</v>
      </c>
      <c r="S748" s="10">
        <f t="shared" si="499"/>
        <v>117949</v>
      </c>
      <c r="T748" s="10">
        <f t="shared" si="500"/>
        <v>17904</v>
      </c>
    </row>
    <row r="749" spans="1:20" ht="15" customHeight="1" x14ac:dyDescent="0.2">
      <c r="B749" s="132"/>
      <c r="C749" s="72" t="s">
        <v>37</v>
      </c>
      <c r="D749" s="38">
        <v>68201</v>
      </c>
      <c r="E749" s="38">
        <v>104601</v>
      </c>
      <c r="F749" s="38">
        <v>88458</v>
      </c>
      <c r="G749" s="38">
        <v>98986</v>
      </c>
      <c r="H749" s="38">
        <v>112472</v>
      </c>
      <c r="I749" s="38">
        <v>85385</v>
      </c>
      <c r="J749" s="38">
        <v>77027</v>
      </c>
      <c r="K749" s="38">
        <v>44208</v>
      </c>
      <c r="L749" s="38">
        <v>7750</v>
      </c>
      <c r="M749" s="38">
        <v>3823</v>
      </c>
      <c r="N749" s="38">
        <v>5832</v>
      </c>
      <c r="O749" s="38">
        <v>10223</v>
      </c>
      <c r="P749" s="37">
        <f t="shared" si="501"/>
        <v>706966</v>
      </c>
      <c r="Q749" s="10">
        <f t="shared" si="497"/>
        <v>261260</v>
      </c>
      <c r="R749" s="10">
        <f t="shared" si="498"/>
        <v>296843</v>
      </c>
      <c r="S749" s="10">
        <f t="shared" si="499"/>
        <v>128985</v>
      </c>
      <c r="T749" s="10">
        <f t="shared" si="500"/>
        <v>19878</v>
      </c>
    </row>
    <row r="750" spans="1:20" ht="15" customHeight="1" x14ac:dyDescent="0.2">
      <c r="B750" s="132"/>
      <c r="C750" s="56" t="s">
        <v>38</v>
      </c>
      <c r="D750" s="38">
        <v>71389</v>
      </c>
      <c r="E750" s="38">
        <v>119472</v>
      </c>
      <c r="F750" s="38">
        <v>84765</v>
      </c>
      <c r="G750" s="38">
        <v>91252</v>
      </c>
      <c r="H750" s="38">
        <v>126765</v>
      </c>
      <c r="I750" s="38">
        <v>87501</v>
      </c>
      <c r="J750" s="38">
        <v>74409</v>
      </c>
      <c r="K750" s="38">
        <v>40779</v>
      </c>
      <c r="L750" s="38">
        <v>6894</v>
      </c>
      <c r="M750" s="38">
        <v>4041</v>
      </c>
      <c r="N750" s="38">
        <v>5735</v>
      </c>
      <c r="O750" s="38">
        <v>7281</v>
      </c>
      <c r="P750" s="37">
        <f t="shared" ref="P750:P754" si="502">IF(D750*E750*F750*G750*H750*I750*J750*K750*L750*M750*N750*O750&gt;0,SUM(D750:O750),0)</f>
        <v>720283</v>
      </c>
      <c r="Q750" s="10">
        <f t="shared" si="497"/>
        <v>275626</v>
      </c>
      <c r="R750" s="10">
        <f t="shared" si="498"/>
        <v>305518</v>
      </c>
      <c r="S750" s="10">
        <f t="shared" si="499"/>
        <v>122082</v>
      </c>
      <c r="T750" s="10">
        <f t="shared" si="500"/>
        <v>17057</v>
      </c>
    </row>
    <row r="751" spans="1:20" ht="15" customHeight="1" x14ac:dyDescent="0.2">
      <c r="B751" s="132"/>
      <c r="C751" s="56" t="s">
        <v>41</v>
      </c>
      <c r="D751" s="38">
        <v>30644</v>
      </c>
      <c r="E751" s="38">
        <v>44457</v>
      </c>
      <c r="F751" s="38">
        <v>59627</v>
      </c>
      <c r="G751" s="38">
        <v>77363</v>
      </c>
      <c r="H751" s="38">
        <v>94068</v>
      </c>
      <c r="I751" s="38">
        <v>71503</v>
      </c>
      <c r="J751" s="38">
        <v>66461</v>
      </c>
      <c r="K751" s="38">
        <v>36636</v>
      </c>
      <c r="L751" s="38">
        <v>6485</v>
      </c>
      <c r="M751" s="38">
        <v>2952</v>
      </c>
      <c r="N751" s="38">
        <v>5897</v>
      </c>
      <c r="O751" s="38">
        <v>11880</v>
      </c>
      <c r="P751" s="37">
        <f t="shared" si="502"/>
        <v>507973</v>
      </c>
      <c r="Q751" s="10">
        <f t="shared" si="497"/>
        <v>134728</v>
      </c>
      <c r="R751" s="10">
        <f t="shared" si="498"/>
        <v>242934</v>
      </c>
      <c r="S751" s="10">
        <f t="shared" si="499"/>
        <v>109582</v>
      </c>
      <c r="T751" s="10">
        <f t="shared" si="500"/>
        <v>20729</v>
      </c>
    </row>
    <row r="752" spans="1:20" ht="15" customHeight="1" x14ac:dyDescent="0.2">
      <c r="B752" s="132"/>
      <c r="C752" s="56" t="s">
        <v>42</v>
      </c>
      <c r="D752" s="38">
        <v>48225</v>
      </c>
      <c r="E752" s="38">
        <v>78184</v>
      </c>
      <c r="F752" s="38">
        <v>63955</v>
      </c>
      <c r="G752" s="38">
        <v>75375</v>
      </c>
      <c r="H752" s="38">
        <v>78849</v>
      </c>
      <c r="I752" s="38">
        <v>63128</v>
      </c>
      <c r="J752" s="38">
        <v>61729</v>
      </c>
      <c r="K752" s="38">
        <v>34551</v>
      </c>
      <c r="L752" s="38">
        <v>6802</v>
      </c>
      <c r="M752" s="38">
        <v>3057</v>
      </c>
      <c r="N752" s="38">
        <v>5766</v>
      </c>
      <c r="O752" s="38">
        <v>11141</v>
      </c>
      <c r="P752" s="37">
        <f>IF(D752*E752*F752*G752*H752*I752*J752*K752*L752*M752*N752*O752&gt;0,SUM(D752:O752),0)</f>
        <v>530762</v>
      </c>
      <c r="Q752" s="10">
        <f t="shared" si="497"/>
        <v>190364</v>
      </c>
      <c r="R752" s="10">
        <f t="shared" si="498"/>
        <v>217352</v>
      </c>
      <c r="S752" s="10">
        <f t="shared" si="499"/>
        <v>103082</v>
      </c>
      <c r="T752" s="10">
        <f t="shared" si="500"/>
        <v>19964</v>
      </c>
    </row>
    <row r="753" spans="1:21" ht="15" customHeight="1" x14ac:dyDescent="0.2">
      <c r="B753" s="132"/>
      <c r="C753" s="56" t="s">
        <v>88</v>
      </c>
      <c r="D753" s="38">
        <v>59676</v>
      </c>
      <c r="E753" s="38">
        <v>94144</v>
      </c>
      <c r="F753" s="38">
        <v>71616</v>
      </c>
      <c r="G753" s="38">
        <v>82134</v>
      </c>
      <c r="H753" s="38">
        <v>91529</v>
      </c>
      <c r="I753" s="38">
        <v>78948</v>
      </c>
      <c r="J753" s="38">
        <v>67176</v>
      </c>
      <c r="K753" s="38">
        <v>38279</v>
      </c>
      <c r="L753" s="38">
        <v>6863</v>
      </c>
      <c r="M753" s="38">
        <v>5244</v>
      </c>
      <c r="N753" s="38">
        <v>7936</v>
      </c>
      <c r="O753" s="38">
        <v>16801</v>
      </c>
      <c r="P753" s="37">
        <f t="shared" si="502"/>
        <v>620346</v>
      </c>
      <c r="Q753" s="10">
        <f t="shared" si="497"/>
        <v>225436</v>
      </c>
      <c r="R753" s="10">
        <f t="shared" si="498"/>
        <v>252611</v>
      </c>
      <c r="S753" s="10">
        <f t="shared" si="499"/>
        <v>112318</v>
      </c>
      <c r="T753" s="10">
        <f t="shared" si="500"/>
        <v>29981</v>
      </c>
    </row>
    <row r="754" spans="1:21" ht="15" customHeight="1" x14ac:dyDescent="0.2">
      <c r="B754" s="132"/>
      <c r="C754" s="56" t="s">
        <v>92</v>
      </c>
      <c r="D754" s="38">
        <v>61231</v>
      </c>
      <c r="E754" s="38">
        <v>102202</v>
      </c>
      <c r="F754" s="38">
        <v>79873</v>
      </c>
      <c r="G754" s="38">
        <v>94370</v>
      </c>
      <c r="H754" s="38">
        <v>96709</v>
      </c>
      <c r="I754" s="38">
        <v>80366</v>
      </c>
      <c r="J754" s="38">
        <v>74630</v>
      </c>
      <c r="K754" s="38">
        <v>42686</v>
      </c>
      <c r="L754" s="38">
        <v>8021</v>
      </c>
      <c r="M754" s="38">
        <v>5075</v>
      </c>
      <c r="N754" s="38">
        <v>7658</v>
      </c>
      <c r="O754" s="38">
        <v>15822</v>
      </c>
      <c r="P754" s="37">
        <f t="shared" si="502"/>
        <v>668643</v>
      </c>
      <c r="Q754" s="10">
        <f t="shared" si="497"/>
        <v>243306</v>
      </c>
      <c r="R754" s="10">
        <f t="shared" si="498"/>
        <v>271445</v>
      </c>
      <c r="S754" s="10">
        <f t="shared" si="499"/>
        <v>125337</v>
      </c>
      <c r="T754" s="10">
        <f t="shared" si="500"/>
        <v>28555</v>
      </c>
    </row>
    <row r="755" spans="1:21" ht="15" customHeight="1" x14ac:dyDescent="0.2">
      <c r="B755" s="132"/>
      <c r="C755" s="56" t="s">
        <v>93</v>
      </c>
      <c r="D755" s="38">
        <v>60795</v>
      </c>
      <c r="E755" s="38">
        <v>89925</v>
      </c>
      <c r="F755" s="38">
        <v>78778</v>
      </c>
      <c r="G755" s="38">
        <v>83374</v>
      </c>
      <c r="H755" s="38">
        <v>99610</v>
      </c>
      <c r="I755" s="38">
        <v>85194</v>
      </c>
      <c r="J755" s="38">
        <v>73225</v>
      </c>
      <c r="K755" s="38">
        <v>45447</v>
      </c>
      <c r="L755" s="38">
        <v>7870</v>
      </c>
      <c r="M755" s="38">
        <v>5433</v>
      </c>
      <c r="N755" s="38">
        <v>7969</v>
      </c>
      <c r="O755" s="38">
        <v>15380</v>
      </c>
      <c r="P755" s="37">
        <f t="shared" ref="P755" si="503">IF(D755*E755*F755*G755*H755*I755*J755*K755*L755*M755*N755*O755&gt;0,SUM(D755:O755),0)</f>
        <v>653000</v>
      </c>
      <c r="Q755" s="10">
        <f t="shared" si="497"/>
        <v>229498</v>
      </c>
      <c r="R755" s="10">
        <f t="shared" si="498"/>
        <v>268178</v>
      </c>
      <c r="S755" s="10">
        <f t="shared" si="499"/>
        <v>126542</v>
      </c>
      <c r="T755" s="10">
        <f t="shared" si="500"/>
        <v>28782</v>
      </c>
    </row>
    <row r="756" spans="1:21" ht="15" customHeight="1" x14ac:dyDescent="0.2">
      <c r="B756" s="132"/>
      <c r="C756" s="76" t="s">
        <v>97</v>
      </c>
      <c r="D756" s="38">
        <v>49825</v>
      </c>
      <c r="E756" s="38">
        <v>93038</v>
      </c>
      <c r="F756" s="38">
        <v>81364</v>
      </c>
      <c r="G756" s="38">
        <v>78351</v>
      </c>
      <c r="H756" s="38">
        <v>96264</v>
      </c>
      <c r="I756" s="38">
        <v>76982</v>
      </c>
      <c r="J756" s="38"/>
      <c r="K756" s="38"/>
      <c r="L756" s="38"/>
      <c r="M756" s="38"/>
      <c r="N756" s="38"/>
      <c r="O756" s="38"/>
      <c r="P756" s="37"/>
      <c r="Q756" s="10">
        <f t="shared" ref="Q756" si="504">SUM(D756:F756)</f>
        <v>224227</v>
      </c>
      <c r="R756" s="10">
        <f t="shared" ref="R756" si="505">SUM(G756:I756)</f>
        <v>251597</v>
      </c>
      <c r="S756" s="37">
        <f t="shared" ref="S756" si="506">IF(J756*K756*L756&gt;0,SUM(J756:L756),0)</f>
        <v>0</v>
      </c>
      <c r="T756" s="37">
        <f>IF(M756*N756*O756&gt;0,SUM(M756:O756),0)</f>
        <v>0</v>
      </c>
    </row>
    <row r="757" spans="1:21" ht="15" customHeight="1" x14ac:dyDescent="0.2">
      <c r="B757" s="132"/>
      <c r="C757" s="72" t="str">
        <f>C23</f>
        <v>R7/R6</v>
      </c>
      <c r="D757" s="12">
        <f>IF(D756&gt;0,D756/D755," ")</f>
        <v>0.81955752940208904</v>
      </c>
      <c r="E757" s="12">
        <f t="shared" ref="E757:T757" si="507">IF(E756&gt;0,E756/E755," ")</f>
        <v>1.034617737003058</v>
      </c>
      <c r="F757" s="12">
        <f t="shared" si="507"/>
        <v>1.0328264236208078</v>
      </c>
      <c r="G757" s="12">
        <f t="shared" si="507"/>
        <v>0.93975340034063382</v>
      </c>
      <c r="H757" s="12">
        <f t="shared" si="507"/>
        <v>0.96640899508081513</v>
      </c>
      <c r="I757" s="12">
        <f t="shared" si="507"/>
        <v>0.90360823532173629</v>
      </c>
      <c r="J757" s="12" t="str">
        <f t="shared" si="507"/>
        <v xml:space="preserve"> </v>
      </c>
      <c r="K757" s="12" t="str">
        <f t="shared" si="507"/>
        <v xml:space="preserve"> </v>
      </c>
      <c r="L757" s="12" t="str">
        <f t="shared" si="507"/>
        <v xml:space="preserve"> </v>
      </c>
      <c r="M757" s="12" t="str">
        <f t="shared" si="507"/>
        <v xml:space="preserve"> </v>
      </c>
      <c r="N757" s="12" t="str">
        <f t="shared" si="507"/>
        <v xml:space="preserve"> </v>
      </c>
      <c r="O757" s="12" t="str">
        <f t="shared" si="507"/>
        <v xml:space="preserve"> </v>
      </c>
      <c r="P757" s="12" t="str">
        <f t="shared" si="507"/>
        <v xml:space="preserve"> </v>
      </c>
      <c r="Q757" s="12">
        <f t="shared" si="507"/>
        <v>0.9770324795858788</v>
      </c>
      <c r="R757" s="12">
        <f t="shared" si="507"/>
        <v>0.93817166210501979</v>
      </c>
      <c r="S757" s="12" t="str">
        <f t="shared" si="507"/>
        <v xml:space="preserve"> </v>
      </c>
      <c r="T757" s="12" t="str">
        <f t="shared" si="507"/>
        <v xml:space="preserve"> </v>
      </c>
    </row>
    <row r="758" spans="1:21" ht="15" customHeight="1" x14ac:dyDescent="0.2"/>
    <row r="759" spans="1:21" ht="15" customHeight="1" x14ac:dyDescent="0.2">
      <c r="B759" s="1" t="s">
        <v>19</v>
      </c>
    </row>
    <row r="760" spans="1:21" ht="15" customHeight="1" x14ac:dyDescent="0.2">
      <c r="B760" s="133" t="s">
        <v>80</v>
      </c>
      <c r="C760" s="72" t="s">
        <v>0</v>
      </c>
      <c r="D760" s="72" t="s">
        <v>1</v>
      </c>
      <c r="E760" s="72" t="s">
        <v>2</v>
      </c>
      <c r="F760" s="72" t="s">
        <v>3</v>
      </c>
      <c r="G760" s="72" t="s">
        <v>4</v>
      </c>
      <c r="H760" s="72" t="s">
        <v>5</v>
      </c>
      <c r="I760" s="35" t="s">
        <v>6</v>
      </c>
      <c r="J760" s="26" t="s">
        <v>7</v>
      </c>
      <c r="K760" s="26" t="s">
        <v>8</v>
      </c>
      <c r="L760" s="26" t="s">
        <v>9</v>
      </c>
      <c r="M760" s="26" t="s">
        <v>10</v>
      </c>
      <c r="N760" s="26" t="s">
        <v>11</v>
      </c>
      <c r="O760" s="26" t="s">
        <v>12</v>
      </c>
      <c r="P760" s="26" t="s">
        <v>21</v>
      </c>
      <c r="Q760" s="26" t="s">
        <v>22</v>
      </c>
      <c r="R760" s="26" t="s">
        <v>23</v>
      </c>
      <c r="S760" s="26" t="s">
        <v>24</v>
      </c>
      <c r="T760" s="26" t="s">
        <v>25</v>
      </c>
    </row>
    <row r="761" spans="1:21" ht="15" customHeight="1" x14ac:dyDescent="0.2">
      <c r="B761" s="133"/>
      <c r="C761" s="72" t="s">
        <v>13</v>
      </c>
      <c r="D761" s="117">
        <v>11715</v>
      </c>
      <c r="E761" s="117">
        <v>20804</v>
      </c>
      <c r="F761" s="117">
        <v>21421</v>
      </c>
      <c r="G761" s="117">
        <v>21427</v>
      </c>
      <c r="H761" s="117">
        <v>23375</v>
      </c>
      <c r="I761" s="109">
        <v>21500</v>
      </c>
      <c r="J761" s="27">
        <v>24203</v>
      </c>
      <c r="K761" s="27">
        <v>11640</v>
      </c>
      <c r="L761" s="27">
        <v>7364</v>
      </c>
      <c r="M761" s="27">
        <v>12703</v>
      </c>
      <c r="N761" s="27">
        <v>12225</v>
      </c>
      <c r="O761" s="27">
        <v>9157</v>
      </c>
      <c r="P761" s="10">
        <f>SUM(D761:O761)</f>
        <v>197534</v>
      </c>
      <c r="Q761" s="10">
        <f>SUM(D761:F761)</f>
        <v>53940</v>
      </c>
      <c r="R761" s="10">
        <f>SUM(G761:I761)</f>
        <v>66302</v>
      </c>
      <c r="S761" s="10">
        <f>SUM(J761:L761)</f>
        <v>43207</v>
      </c>
      <c r="T761" s="10">
        <f>SUM(M761:O761)</f>
        <v>34085</v>
      </c>
      <c r="U761" s="21"/>
    </row>
    <row r="762" spans="1:21" s="21" customFormat="1" ht="15" customHeight="1" x14ac:dyDescent="0.2">
      <c r="A762" s="59"/>
      <c r="B762" s="133"/>
      <c r="C762" s="72" t="s">
        <v>26</v>
      </c>
      <c r="D762" s="11">
        <v>11077</v>
      </c>
      <c r="E762" s="11">
        <v>18762</v>
      </c>
      <c r="F762" s="11">
        <v>18275</v>
      </c>
      <c r="G762" s="11">
        <v>20617</v>
      </c>
      <c r="H762" s="41">
        <v>25335</v>
      </c>
      <c r="I762" s="110">
        <v>25011</v>
      </c>
      <c r="J762" s="28">
        <v>21085</v>
      </c>
      <c r="K762" s="28">
        <v>9988</v>
      </c>
      <c r="L762" s="28">
        <v>6772</v>
      </c>
      <c r="M762" s="28">
        <v>12790</v>
      </c>
      <c r="N762" s="28">
        <v>12516</v>
      </c>
      <c r="O762" s="28">
        <v>8682</v>
      </c>
      <c r="P762" s="10">
        <f>SUM(D762:O762)</f>
        <v>190910</v>
      </c>
      <c r="Q762" s="10">
        <f t="shared" ref="Q762:Q776" si="508">SUM(D762:F762)</f>
        <v>48114</v>
      </c>
      <c r="R762" s="10">
        <f t="shared" ref="R762:R776" si="509">SUM(G762:I762)</f>
        <v>70963</v>
      </c>
      <c r="S762" s="10">
        <f t="shared" ref="S762:S776" si="510">SUM(J762:L762)</f>
        <v>37845</v>
      </c>
      <c r="T762" s="10">
        <f t="shared" ref="T762:T776" si="511">SUM(M762:O762)</f>
        <v>33988</v>
      </c>
    </row>
    <row r="763" spans="1:21" s="21" customFormat="1" ht="15" customHeight="1" x14ac:dyDescent="0.2">
      <c r="A763" s="59"/>
      <c r="B763" s="133"/>
      <c r="C763" s="72" t="s">
        <v>28</v>
      </c>
      <c r="D763" s="11">
        <v>9559</v>
      </c>
      <c r="E763" s="11">
        <v>14914</v>
      </c>
      <c r="F763" s="11">
        <v>16854</v>
      </c>
      <c r="G763" s="11">
        <v>18613</v>
      </c>
      <c r="H763" s="41">
        <v>23588</v>
      </c>
      <c r="I763" s="110">
        <v>24949</v>
      </c>
      <c r="J763" s="28">
        <v>22195</v>
      </c>
      <c r="K763" s="28">
        <v>10125</v>
      </c>
      <c r="L763" s="28">
        <v>8561</v>
      </c>
      <c r="M763" s="28">
        <v>13887</v>
      </c>
      <c r="N763" s="28">
        <v>14045</v>
      </c>
      <c r="O763" s="28">
        <v>10248</v>
      </c>
      <c r="P763" s="10">
        <f>SUM(D763:O763)</f>
        <v>187538</v>
      </c>
      <c r="Q763" s="10">
        <f t="shared" si="508"/>
        <v>41327</v>
      </c>
      <c r="R763" s="10">
        <f t="shared" si="509"/>
        <v>67150</v>
      </c>
      <c r="S763" s="10">
        <f t="shared" si="510"/>
        <v>40881</v>
      </c>
      <c r="T763" s="10">
        <f t="shared" si="511"/>
        <v>38180</v>
      </c>
    </row>
    <row r="764" spans="1:21" s="21" customFormat="1" ht="15" customHeight="1" x14ac:dyDescent="0.2">
      <c r="A764" s="59"/>
      <c r="B764" s="133"/>
      <c r="C764" s="72" t="s">
        <v>29</v>
      </c>
      <c r="D764" s="118">
        <v>10981</v>
      </c>
      <c r="E764" s="118">
        <v>15217</v>
      </c>
      <c r="F764" s="11">
        <v>15867</v>
      </c>
      <c r="G764" s="11">
        <v>18220</v>
      </c>
      <c r="H764" s="11">
        <v>24508</v>
      </c>
      <c r="I764" s="111">
        <v>21644</v>
      </c>
      <c r="J764" s="11">
        <v>19622</v>
      </c>
      <c r="K764" s="11">
        <v>9160</v>
      </c>
      <c r="L764" s="11">
        <v>12555</v>
      </c>
      <c r="M764" s="11">
        <v>11761</v>
      </c>
      <c r="N764" s="11">
        <v>13709</v>
      </c>
      <c r="O764" s="11">
        <v>9212</v>
      </c>
      <c r="P764" s="37">
        <f>IF(D764*E764*F764*G764*H764*I764*J764*K764*L764*M764*N764*O764&gt;0,SUM(D764:O764),0)</f>
        <v>182456</v>
      </c>
      <c r="Q764" s="10">
        <f t="shared" si="508"/>
        <v>42065</v>
      </c>
      <c r="R764" s="10">
        <f t="shared" si="509"/>
        <v>64372</v>
      </c>
      <c r="S764" s="10">
        <f t="shared" si="510"/>
        <v>41337</v>
      </c>
      <c r="T764" s="10">
        <f t="shared" si="511"/>
        <v>34682</v>
      </c>
    </row>
    <row r="765" spans="1:21" s="21" customFormat="1" ht="15" customHeight="1" x14ac:dyDescent="0.2">
      <c r="A765" s="59"/>
      <c r="B765" s="133"/>
      <c r="C765" s="72" t="s">
        <v>30</v>
      </c>
      <c r="D765" s="118">
        <v>12869</v>
      </c>
      <c r="E765" s="118">
        <v>14609</v>
      </c>
      <c r="F765" s="11">
        <v>15987</v>
      </c>
      <c r="G765" s="11">
        <v>18852</v>
      </c>
      <c r="H765" s="11">
        <v>21318</v>
      </c>
      <c r="I765" s="112">
        <v>18108</v>
      </c>
      <c r="J765" s="11">
        <v>18146</v>
      </c>
      <c r="K765" s="11">
        <v>9230</v>
      </c>
      <c r="L765" s="11">
        <v>7369</v>
      </c>
      <c r="M765" s="11">
        <v>11546</v>
      </c>
      <c r="N765" s="11">
        <v>10720</v>
      </c>
      <c r="O765" s="11">
        <v>10049</v>
      </c>
      <c r="P765" s="37">
        <f>IF(D765*E765*F765*G765*H765*I765*J765*K765*L765*M765*N765*O765&gt;0,SUM(D765:O765),0)</f>
        <v>168803</v>
      </c>
      <c r="Q765" s="10">
        <f t="shared" si="508"/>
        <v>43465</v>
      </c>
      <c r="R765" s="10">
        <f t="shared" si="509"/>
        <v>58278</v>
      </c>
      <c r="S765" s="10">
        <f t="shared" si="510"/>
        <v>34745</v>
      </c>
      <c r="T765" s="10">
        <f t="shared" si="511"/>
        <v>32315</v>
      </c>
    </row>
    <row r="766" spans="1:21" s="21" customFormat="1" ht="15" customHeight="1" x14ac:dyDescent="0.2">
      <c r="A766" s="59"/>
      <c r="B766" s="133"/>
      <c r="C766" s="72" t="s">
        <v>31</v>
      </c>
      <c r="D766" s="11">
        <v>10450</v>
      </c>
      <c r="E766" s="11">
        <v>13100</v>
      </c>
      <c r="F766" s="11">
        <v>14151</v>
      </c>
      <c r="G766" s="11">
        <v>16246</v>
      </c>
      <c r="H766" s="11">
        <v>20514</v>
      </c>
      <c r="I766" s="113">
        <v>17312</v>
      </c>
      <c r="J766" s="11">
        <v>16891</v>
      </c>
      <c r="K766" s="11">
        <v>8439</v>
      </c>
      <c r="L766" s="11">
        <v>6532</v>
      </c>
      <c r="M766" s="11">
        <v>9343</v>
      </c>
      <c r="N766" s="11">
        <v>9573</v>
      </c>
      <c r="O766" s="11">
        <v>7663</v>
      </c>
      <c r="P766" s="37">
        <f>IF(D766*E766*F766*G766*H766*I766*J766*K766*L766*M766*N766*O766&gt;0,SUM(D766:O766),0)</f>
        <v>150214</v>
      </c>
      <c r="Q766" s="10">
        <f t="shared" si="508"/>
        <v>37701</v>
      </c>
      <c r="R766" s="10">
        <f t="shared" si="509"/>
        <v>54072</v>
      </c>
      <c r="S766" s="10">
        <f t="shared" si="510"/>
        <v>31862</v>
      </c>
      <c r="T766" s="10">
        <f t="shared" si="511"/>
        <v>26579</v>
      </c>
    </row>
    <row r="767" spans="1:21" s="21" customFormat="1" ht="15" customHeight="1" x14ac:dyDescent="0.2">
      <c r="A767" s="59"/>
      <c r="B767" s="133"/>
      <c r="C767" s="72" t="s">
        <v>34</v>
      </c>
      <c r="D767" s="11">
        <v>7544</v>
      </c>
      <c r="E767" s="11">
        <v>10376</v>
      </c>
      <c r="F767" s="11">
        <v>13036</v>
      </c>
      <c r="G767" s="11">
        <v>15199</v>
      </c>
      <c r="H767" s="11">
        <v>17411</v>
      </c>
      <c r="I767" s="113">
        <v>15106</v>
      </c>
      <c r="J767" s="11">
        <v>11721</v>
      </c>
      <c r="K767" s="11">
        <v>7235</v>
      </c>
      <c r="L767" s="11">
        <v>5872</v>
      </c>
      <c r="M767" s="11">
        <v>8077</v>
      </c>
      <c r="N767" s="11">
        <v>7420</v>
      </c>
      <c r="O767" s="11">
        <v>6083</v>
      </c>
      <c r="P767" s="37">
        <f>IF(D767*E767*F767*G767*H767*I767*J767*K767*L767*M767*N767*O767&gt;0,SUM(D767:O767),0)</f>
        <v>125080</v>
      </c>
      <c r="Q767" s="10">
        <f t="shared" si="508"/>
        <v>30956</v>
      </c>
      <c r="R767" s="10">
        <f t="shared" si="509"/>
        <v>47716</v>
      </c>
      <c r="S767" s="10">
        <f t="shared" si="510"/>
        <v>24828</v>
      </c>
      <c r="T767" s="10">
        <f t="shared" si="511"/>
        <v>21580</v>
      </c>
    </row>
    <row r="768" spans="1:21" s="21" customFormat="1" ht="15" customHeight="1" x14ac:dyDescent="0.2">
      <c r="A768" s="59"/>
      <c r="B768" s="133"/>
      <c r="C768" s="56" t="s">
        <v>35</v>
      </c>
      <c r="D768" s="38">
        <v>7377</v>
      </c>
      <c r="E768" s="38">
        <v>9929</v>
      </c>
      <c r="F768" s="38">
        <v>11058</v>
      </c>
      <c r="G768" s="38">
        <v>11885</v>
      </c>
      <c r="H768" s="38">
        <v>15562</v>
      </c>
      <c r="I768" s="114">
        <v>10551</v>
      </c>
      <c r="J768" s="38">
        <v>10275</v>
      </c>
      <c r="K768" s="38">
        <v>5603</v>
      </c>
      <c r="L768" s="38">
        <v>4396</v>
      </c>
      <c r="M768" s="38">
        <v>7273</v>
      </c>
      <c r="N768" s="38">
        <v>7830</v>
      </c>
      <c r="O768" s="38">
        <v>6372</v>
      </c>
      <c r="P768" s="37">
        <f>IF(D768*E768*F768*G768*H768*I768*J768*K768*L768*M768*N768*O768&gt;0,SUM(D768:O768),0)</f>
        <v>108111</v>
      </c>
      <c r="Q768" s="10">
        <f t="shared" si="508"/>
        <v>28364</v>
      </c>
      <c r="R768" s="10">
        <f t="shared" si="509"/>
        <v>37998</v>
      </c>
      <c r="S768" s="10">
        <f t="shared" si="510"/>
        <v>20274</v>
      </c>
      <c r="T768" s="10">
        <f t="shared" si="511"/>
        <v>21475</v>
      </c>
    </row>
    <row r="769" spans="1:21" s="21" customFormat="1" ht="15" customHeight="1" x14ac:dyDescent="0.2">
      <c r="A769" s="59"/>
      <c r="B769" s="133"/>
      <c r="C769" s="72" t="s">
        <v>36</v>
      </c>
      <c r="D769" s="38">
        <v>7199</v>
      </c>
      <c r="E769" s="38">
        <v>9275</v>
      </c>
      <c r="F769" s="38">
        <v>9848</v>
      </c>
      <c r="G769" s="38">
        <v>12096</v>
      </c>
      <c r="H769" s="38">
        <v>15256</v>
      </c>
      <c r="I769" s="114">
        <v>10293</v>
      </c>
      <c r="J769" s="38">
        <v>8869</v>
      </c>
      <c r="K769" s="38">
        <v>5528</v>
      </c>
      <c r="L769" s="38">
        <v>4742</v>
      </c>
      <c r="M769" s="38">
        <v>7120</v>
      </c>
      <c r="N769" s="38">
        <v>7367</v>
      </c>
      <c r="O769" s="38">
        <v>5416</v>
      </c>
      <c r="P769" s="37">
        <f t="shared" ref="P769:P771" si="512">IF(D769*E769*F769*G769*H769*I769*J769*K769*L769*M769*N769*O769&gt;0,SUM(D769:O769),0)</f>
        <v>103009</v>
      </c>
      <c r="Q769" s="10">
        <f t="shared" si="508"/>
        <v>26322</v>
      </c>
      <c r="R769" s="10">
        <f t="shared" si="509"/>
        <v>37645</v>
      </c>
      <c r="S769" s="10">
        <f t="shared" si="510"/>
        <v>19139</v>
      </c>
      <c r="T769" s="10">
        <f t="shared" si="511"/>
        <v>19903</v>
      </c>
    </row>
    <row r="770" spans="1:21" s="21" customFormat="1" ht="15" customHeight="1" x14ac:dyDescent="0.2">
      <c r="A770" s="59"/>
      <c r="B770" s="133"/>
      <c r="C770" s="72" t="s">
        <v>37</v>
      </c>
      <c r="D770" s="38">
        <v>6954</v>
      </c>
      <c r="E770" s="38">
        <v>8739</v>
      </c>
      <c r="F770" s="38">
        <v>9129</v>
      </c>
      <c r="G770" s="67">
        <v>11792</v>
      </c>
      <c r="H770" s="38">
        <v>14773</v>
      </c>
      <c r="I770" s="114">
        <v>8130</v>
      </c>
      <c r="J770" s="38">
        <v>9209</v>
      </c>
      <c r="K770" s="38">
        <v>5574</v>
      </c>
      <c r="L770" s="38">
        <v>5113</v>
      </c>
      <c r="M770" s="38">
        <v>7836</v>
      </c>
      <c r="N770" s="38">
        <v>7754</v>
      </c>
      <c r="O770" s="38">
        <v>7228</v>
      </c>
      <c r="P770" s="37">
        <f t="shared" si="512"/>
        <v>102231</v>
      </c>
      <c r="Q770" s="10">
        <f t="shared" si="508"/>
        <v>24822</v>
      </c>
      <c r="R770" s="10">
        <f t="shared" si="509"/>
        <v>34695</v>
      </c>
      <c r="S770" s="10">
        <f t="shared" si="510"/>
        <v>19896</v>
      </c>
      <c r="T770" s="10">
        <f t="shared" si="511"/>
        <v>22818</v>
      </c>
    </row>
    <row r="771" spans="1:21" s="21" customFormat="1" ht="15" customHeight="1" x14ac:dyDescent="0.2">
      <c r="A771" s="59"/>
      <c r="B771" s="133"/>
      <c r="C771" s="56" t="s">
        <v>38</v>
      </c>
      <c r="D771" s="38">
        <v>7460</v>
      </c>
      <c r="E771" s="38">
        <v>9258</v>
      </c>
      <c r="F771" s="38">
        <v>9172</v>
      </c>
      <c r="G771" s="67">
        <v>10664</v>
      </c>
      <c r="H771" s="38">
        <v>13383</v>
      </c>
      <c r="I771" s="114">
        <v>9198</v>
      </c>
      <c r="J771" s="38">
        <v>8489</v>
      </c>
      <c r="K771" s="38">
        <v>4921</v>
      </c>
      <c r="L771" s="38">
        <v>4192</v>
      </c>
      <c r="M771" s="38">
        <v>6473</v>
      </c>
      <c r="N771" s="38">
        <v>6070</v>
      </c>
      <c r="O771" s="38">
        <v>2808</v>
      </c>
      <c r="P771" s="37">
        <f t="shared" si="512"/>
        <v>92088</v>
      </c>
      <c r="Q771" s="10">
        <f t="shared" si="508"/>
        <v>25890</v>
      </c>
      <c r="R771" s="10">
        <f t="shared" si="509"/>
        <v>33245</v>
      </c>
      <c r="S771" s="10">
        <f t="shared" si="510"/>
        <v>17602</v>
      </c>
      <c r="T771" s="10">
        <f t="shared" si="511"/>
        <v>15351</v>
      </c>
    </row>
    <row r="772" spans="1:21" s="21" customFormat="1" ht="15" customHeight="1" x14ac:dyDescent="0.2">
      <c r="A772" s="59"/>
      <c r="B772" s="133"/>
      <c r="C772" s="56" t="s">
        <v>39</v>
      </c>
      <c r="D772" s="73">
        <v>1877</v>
      </c>
      <c r="E772" s="67">
        <v>632</v>
      </c>
      <c r="F772" s="67">
        <v>2562</v>
      </c>
      <c r="G772" s="67">
        <v>4506</v>
      </c>
      <c r="H772" s="67">
        <v>6530</v>
      </c>
      <c r="I772" s="115">
        <v>5953</v>
      </c>
      <c r="J772" s="67">
        <v>6144</v>
      </c>
      <c r="K772" s="67">
        <v>3367</v>
      </c>
      <c r="L772" s="67">
        <v>2584</v>
      </c>
      <c r="M772" s="67">
        <v>1879</v>
      </c>
      <c r="N772" s="38">
        <v>2081</v>
      </c>
      <c r="O772" s="38">
        <v>3034</v>
      </c>
      <c r="P772" s="37">
        <f t="shared" ref="P772:P775" si="513">IF(D772*E772*F772*G772*H772*I772*J772*K772*L772*M772*N772*O772&gt;0,SUM(D772:O772),0)</f>
        <v>41149</v>
      </c>
      <c r="Q772" s="10">
        <f t="shared" si="508"/>
        <v>5071</v>
      </c>
      <c r="R772" s="10">
        <f t="shared" si="509"/>
        <v>16989</v>
      </c>
      <c r="S772" s="10">
        <f t="shared" si="510"/>
        <v>12095</v>
      </c>
      <c r="T772" s="10">
        <f t="shared" si="511"/>
        <v>6994</v>
      </c>
    </row>
    <row r="773" spans="1:21" s="21" customFormat="1" ht="15" customHeight="1" x14ac:dyDescent="0.2">
      <c r="A773" s="59"/>
      <c r="B773" s="133"/>
      <c r="C773" s="56" t="s">
        <v>42</v>
      </c>
      <c r="D773" s="73">
        <v>4427</v>
      </c>
      <c r="E773" s="67">
        <v>2799</v>
      </c>
      <c r="F773" s="67">
        <v>2685</v>
      </c>
      <c r="G773" s="67">
        <v>5843</v>
      </c>
      <c r="H773" s="67">
        <v>6579</v>
      </c>
      <c r="I773" s="115">
        <v>4235</v>
      </c>
      <c r="J773" s="67">
        <v>6451</v>
      </c>
      <c r="K773" s="67">
        <v>7083</v>
      </c>
      <c r="L773" s="67">
        <v>4919</v>
      </c>
      <c r="M773" s="67">
        <v>4179</v>
      </c>
      <c r="N773" s="38">
        <v>3141</v>
      </c>
      <c r="O773" s="38">
        <v>3282</v>
      </c>
      <c r="P773" s="37">
        <f t="shared" si="513"/>
        <v>55623</v>
      </c>
      <c r="Q773" s="10">
        <f t="shared" si="508"/>
        <v>9911</v>
      </c>
      <c r="R773" s="10">
        <f t="shared" si="509"/>
        <v>16657</v>
      </c>
      <c r="S773" s="10">
        <f t="shared" si="510"/>
        <v>18453</v>
      </c>
      <c r="T773" s="10">
        <f t="shared" si="511"/>
        <v>10602</v>
      </c>
    </row>
    <row r="774" spans="1:21" s="21" customFormat="1" ht="15" customHeight="1" x14ac:dyDescent="0.2">
      <c r="A774" s="59"/>
      <c r="B774" s="133"/>
      <c r="C774" s="56" t="s">
        <v>88</v>
      </c>
      <c r="D774" s="105">
        <v>3553</v>
      </c>
      <c r="E774" s="100">
        <v>4789</v>
      </c>
      <c r="F774" s="100">
        <v>5745</v>
      </c>
      <c r="G774" s="100">
        <v>6334</v>
      </c>
      <c r="H774" s="100">
        <v>7673</v>
      </c>
      <c r="I774" s="116">
        <v>6298</v>
      </c>
      <c r="J774" s="100">
        <v>5307</v>
      </c>
      <c r="K774" s="100">
        <v>4761</v>
      </c>
      <c r="L774" s="100">
        <v>3833</v>
      </c>
      <c r="M774" s="100">
        <v>3608</v>
      </c>
      <c r="N774" s="100">
        <v>5327</v>
      </c>
      <c r="O774" s="100">
        <v>4692</v>
      </c>
      <c r="P774" s="37">
        <f t="shared" si="513"/>
        <v>61920</v>
      </c>
      <c r="Q774" s="10">
        <f t="shared" si="508"/>
        <v>14087</v>
      </c>
      <c r="R774" s="10">
        <f t="shared" si="509"/>
        <v>20305</v>
      </c>
      <c r="S774" s="10">
        <f t="shared" si="510"/>
        <v>13901</v>
      </c>
      <c r="T774" s="10">
        <f t="shared" si="511"/>
        <v>13627</v>
      </c>
    </row>
    <row r="775" spans="1:21" s="21" customFormat="1" ht="15" customHeight="1" x14ac:dyDescent="0.2">
      <c r="A775" s="59"/>
      <c r="B775" s="133"/>
      <c r="C775" s="56" t="s">
        <v>92</v>
      </c>
      <c r="D775" s="100">
        <v>4366</v>
      </c>
      <c r="E775" s="100">
        <v>5841</v>
      </c>
      <c r="F775" s="100">
        <v>7198</v>
      </c>
      <c r="G775" s="100">
        <v>8275</v>
      </c>
      <c r="H775" s="100">
        <v>8429</v>
      </c>
      <c r="I775" s="100">
        <v>6360</v>
      </c>
      <c r="J775" s="100">
        <v>5063</v>
      </c>
      <c r="K775" s="102">
        <v>4009</v>
      </c>
      <c r="L775" s="102">
        <v>2748</v>
      </c>
      <c r="M775" s="102">
        <v>3908</v>
      </c>
      <c r="N775" s="102">
        <v>6006</v>
      </c>
      <c r="O775" s="102">
        <v>4485</v>
      </c>
      <c r="P775" s="37">
        <f t="shared" si="513"/>
        <v>66688</v>
      </c>
      <c r="Q775" s="10">
        <f t="shared" si="508"/>
        <v>17405</v>
      </c>
      <c r="R775" s="10">
        <f t="shared" si="509"/>
        <v>23064</v>
      </c>
      <c r="S775" s="10">
        <f t="shared" si="510"/>
        <v>11820</v>
      </c>
      <c r="T775" s="10">
        <f t="shared" si="511"/>
        <v>14399</v>
      </c>
    </row>
    <row r="776" spans="1:21" s="21" customFormat="1" ht="15" customHeight="1" x14ac:dyDescent="0.2">
      <c r="A776" s="59"/>
      <c r="B776" s="133"/>
      <c r="C776" s="56" t="s">
        <v>93</v>
      </c>
      <c r="D776" s="100">
        <v>3569</v>
      </c>
      <c r="E776" s="100">
        <v>5161</v>
      </c>
      <c r="F776" s="100">
        <v>6053</v>
      </c>
      <c r="G776" s="100">
        <v>7964</v>
      </c>
      <c r="H776" s="100">
        <v>8947</v>
      </c>
      <c r="I776" s="100">
        <v>7267</v>
      </c>
      <c r="J776" s="100">
        <v>6998</v>
      </c>
      <c r="K776" s="100">
        <v>5021</v>
      </c>
      <c r="L776" s="100">
        <v>3957</v>
      </c>
      <c r="M776" s="100">
        <v>5838</v>
      </c>
      <c r="N776" s="100">
        <v>7655</v>
      </c>
      <c r="O776" s="102">
        <v>5498</v>
      </c>
      <c r="P776" s="37">
        <f t="shared" ref="P776" si="514">IF(D776*E776*F776*G776*H776*I776*J776*K776*L776*M776*N776*O776&gt;0,SUM(D776:O776),0)</f>
        <v>73928</v>
      </c>
      <c r="Q776" s="10">
        <f t="shared" si="508"/>
        <v>14783</v>
      </c>
      <c r="R776" s="10">
        <f t="shared" si="509"/>
        <v>24178</v>
      </c>
      <c r="S776" s="10">
        <f t="shared" si="510"/>
        <v>15976</v>
      </c>
      <c r="T776" s="10">
        <f t="shared" si="511"/>
        <v>18991</v>
      </c>
    </row>
    <row r="777" spans="1:21" s="21" customFormat="1" ht="15" customHeight="1" x14ac:dyDescent="0.2">
      <c r="A777" s="59"/>
      <c r="B777" s="133"/>
      <c r="C777" s="76" t="s">
        <v>97</v>
      </c>
      <c r="D777" s="100">
        <v>4400</v>
      </c>
      <c r="E777" s="100">
        <v>6403</v>
      </c>
      <c r="F777" s="100">
        <v>7766</v>
      </c>
      <c r="G777" s="100">
        <v>9528</v>
      </c>
      <c r="H777" s="100">
        <v>10753</v>
      </c>
      <c r="I777" s="100">
        <v>8344</v>
      </c>
      <c r="J777" s="100"/>
      <c r="K777" s="100"/>
      <c r="L777" s="100"/>
      <c r="M777" s="100"/>
      <c r="N777" s="100"/>
      <c r="O777" s="102"/>
      <c r="P777" s="37"/>
      <c r="Q777" s="10">
        <f t="shared" ref="Q777" si="515">SUM(D777:F777)</f>
        <v>18569</v>
      </c>
      <c r="R777" s="10">
        <f t="shared" ref="R777" si="516">SUM(G777:I777)</f>
        <v>28625</v>
      </c>
      <c r="S777" s="37">
        <f>IF(J777*K777*L777&gt;0,SUM(J777:L777),0)</f>
        <v>0</v>
      </c>
      <c r="T777" s="37">
        <f>IF(M777*N777*O777&gt;0,SUM(M777:O777),0)</f>
        <v>0</v>
      </c>
    </row>
    <row r="778" spans="1:21" s="21" customFormat="1" ht="15" customHeight="1" x14ac:dyDescent="0.2">
      <c r="A778" s="59"/>
      <c r="B778" s="133"/>
      <c r="C778" s="14" t="str">
        <f>C23</f>
        <v>R7/R6</v>
      </c>
      <c r="D778" s="12">
        <f>IF(D777&gt;0,D777/D776," ")</f>
        <v>1.2328383300644439</v>
      </c>
      <c r="E778" s="12">
        <f t="shared" ref="E778:T778" si="517">IF(E777&gt;0,E777/E776," ")</f>
        <v>1.2406510366208099</v>
      </c>
      <c r="F778" s="12">
        <f t="shared" si="517"/>
        <v>1.2830001652073353</v>
      </c>
      <c r="G778" s="12">
        <f t="shared" si="517"/>
        <v>1.1963837267704671</v>
      </c>
      <c r="H778" s="12">
        <f t="shared" si="517"/>
        <v>1.2018553705152566</v>
      </c>
      <c r="I778" s="12">
        <f t="shared" si="517"/>
        <v>1.1482042108160175</v>
      </c>
      <c r="J778" s="12" t="str">
        <f t="shared" si="517"/>
        <v xml:space="preserve"> </v>
      </c>
      <c r="K778" s="12" t="str">
        <f t="shared" si="517"/>
        <v xml:space="preserve"> </v>
      </c>
      <c r="L778" s="12" t="str">
        <f t="shared" si="517"/>
        <v xml:space="preserve"> </v>
      </c>
      <c r="M778" s="12" t="str">
        <f t="shared" si="517"/>
        <v xml:space="preserve"> </v>
      </c>
      <c r="N778" s="12" t="str">
        <f t="shared" si="517"/>
        <v xml:space="preserve"> </v>
      </c>
      <c r="O778" s="12" t="str">
        <f t="shared" si="517"/>
        <v xml:space="preserve"> </v>
      </c>
      <c r="P778" s="12" t="str">
        <f t="shared" si="517"/>
        <v xml:space="preserve"> </v>
      </c>
      <c r="Q778" s="12">
        <f t="shared" si="517"/>
        <v>1.2561049854562674</v>
      </c>
      <c r="R778" s="12">
        <f t="shared" si="517"/>
        <v>1.1839275374307221</v>
      </c>
      <c r="S778" s="12" t="str">
        <f t="shared" si="517"/>
        <v xml:space="preserve"> </v>
      </c>
      <c r="T778" s="12" t="str">
        <f t="shared" si="517"/>
        <v xml:space="preserve"> </v>
      </c>
    </row>
    <row r="779" spans="1:21" s="21" customFormat="1" ht="15" customHeight="1" x14ac:dyDescent="0.2">
      <c r="A779" s="59"/>
      <c r="B779" s="58"/>
      <c r="C779" s="55"/>
      <c r="D779" s="62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1"/>
    </row>
    <row r="780" spans="1:21" ht="15" customHeight="1" x14ac:dyDescent="0.2">
      <c r="B780" s="133" t="s">
        <v>76</v>
      </c>
      <c r="C780" s="35" t="s">
        <v>0</v>
      </c>
      <c r="D780" s="26" t="s">
        <v>1</v>
      </c>
      <c r="E780" s="26" t="s">
        <v>2</v>
      </c>
      <c r="F780" s="26" t="s">
        <v>3</v>
      </c>
      <c r="G780" s="26" t="s">
        <v>4</v>
      </c>
      <c r="H780" s="26" t="s">
        <v>5</v>
      </c>
      <c r="I780" s="26" t="s">
        <v>6</v>
      </c>
      <c r="J780" s="26" t="s">
        <v>7</v>
      </c>
      <c r="K780" s="26" t="s">
        <v>8</v>
      </c>
      <c r="L780" s="26" t="s">
        <v>9</v>
      </c>
      <c r="M780" s="26" t="s">
        <v>10</v>
      </c>
      <c r="N780" s="26" t="s">
        <v>11</v>
      </c>
      <c r="O780" s="26" t="s">
        <v>12</v>
      </c>
      <c r="P780" s="26" t="s">
        <v>21</v>
      </c>
      <c r="Q780" s="26" t="s">
        <v>22</v>
      </c>
      <c r="R780" s="26" t="s">
        <v>23</v>
      </c>
      <c r="S780" s="26" t="s">
        <v>24</v>
      </c>
      <c r="T780" s="26" t="s">
        <v>25</v>
      </c>
    </row>
    <row r="781" spans="1:21" ht="15" customHeight="1" x14ac:dyDescent="0.2">
      <c r="B781" s="133"/>
      <c r="C781" s="34" t="s">
        <v>27</v>
      </c>
      <c r="D781" s="27">
        <v>33570</v>
      </c>
      <c r="E781" s="27">
        <v>56929</v>
      </c>
      <c r="F781" s="27">
        <v>55682</v>
      </c>
      <c r="G781" s="27">
        <v>57978</v>
      </c>
      <c r="H781" s="27">
        <v>76786</v>
      </c>
      <c r="I781" s="27">
        <v>71403</v>
      </c>
      <c r="J781" s="27">
        <v>76048</v>
      </c>
      <c r="K781" s="27">
        <v>47008</v>
      </c>
      <c r="L781" s="27">
        <v>27752</v>
      </c>
      <c r="M781" s="27">
        <v>49310</v>
      </c>
      <c r="N781" s="27">
        <v>62403</v>
      </c>
      <c r="O781" s="27">
        <v>55288</v>
      </c>
      <c r="P781" s="10">
        <f>SUM(D781:O781)</f>
        <v>670157</v>
      </c>
      <c r="Q781" s="10">
        <f>SUM(D781:F781)</f>
        <v>146181</v>
      </c>
      <c r="R781" s="10">
        <f>SUM(G781:I781)</f>
        <v>206167</v>
      </c>
      <c r="S781" s="10">
        <f>SUM(J781:L781)</f>
        <v>150808</v>
      </c>
      <c r="T781" s="10">
        <f>SUM(M781:O781)</f>
        <v>167001</v>
      </c>
      <c r="U781" s="21"/>
    </row>
    <row r="782" spans="1:21" s="21" customFormat="1" ht="15" customHeight="1" x14ac:dyDescent="0.2">
      <c r="A782" s="59"/>
      <c r="B782" s="133"/>
      <c r="C782" s="35" t="s">
        <v>13</v>
      </c>
      <c r="D782" s="27">
        <v>38142</v>
      </c>
      <c r="E782" s="27">
        <v>48557</v>
      </c>
      <c r="F782" s="27">
        <v>49782</v>
      </c>
      <c r="G782" s="27">
        <v>56039</v>
      </c>
      <c r="H782" s="27">
        <v>70093</v>
      </c>
      <c r="I782" s="27">
        <v>67249</v>
      </c>
      <c r="J782" s="27">
        <v>62403</v>
      </c>
      <c r="K782" s="27">
        <v>37529</v>
      </c>
      <c r="L782" s="27">
        <v>30523</v>
      </c>
      <c r="M782" s="27">
        <v>45995</v>
      </c>
      <c r="N782" s="27">
        <v>65554</v>
      </c>
      <c r="O782" s="27">
        <v>53128</v>
      </c>
      <c r="P782" s="10">
        <f>SUM(D782:O782)</f>
        <v>624994</v>
      </c>
      <c r="Q782" s="10">
        <f t="shared" ref="Q782:Q797" si="518">SUM(D782:F782)</f>
        <v>136481</v>
      </c>
      <c r="R782" s="10">
        <f t="shared" ref="R782:R797" si="519">SUM(G782:I782)</f>
        <v>193381</v>
      </c>
      <c r="S782" s="10">
        <f t="shared" ref="S782:S797" si="520">SUM(J782:L782)</f>
        <v>130455</v>
      </c>
      <c r="T782" s="10">
        <f t="shared" ref="T782:T797" si="521">SUM(M782:O782)</f>
        <v>164677</v>
      </c>
    </row>
    <row r="783" spans="1:21" s="21" customFormat="1" ht="15" customHeight="1" x14ac:dyDescent="0.2">
      <c r="A783" s="59"/>
      <c r="B783" s="133"/>
      <c r="C783" s="35" t="s">
        <v>26</v>
      </c>
      <c r="D783" s="27">
        <v>28073</v>
      </c>
      <c r="E783" s="27">
        <v>43382</v>
      </c>
      <c r="F783" s="27">
        <v>45398</v>
      </c>
      <c r="G783" s="27">
        <v>51720</v>
      </c>
      <c r="H783" s="27">
        <v>61686</v>
      </c>
      <c r="I783" s="27">
        <v>56305</v>
      </c>
      <c r="J783" s="27">
        <v>57197</v>
      </c>
      <c r="K783" s="27">
        <v>34151</v>
      </c>
      <c r="L783" s="27">
        <v>26553</v>
      </c>
      <c r="M783" s="27">
        <v>43488</v>
      </c>
      <c r="N783" s="27">
        <v>57885</v>
      </c>
      <c r="O783" s="27">
        <v>40304</v>
      </c>
      <c r="P783" s="10">
        <f>SUM(D783:O783)</f>
        <v>546142</v>
      </c>
      <c r="Q783" s="10">
        <f t="shared" si="518"/>
        <v>116853</v>
      </c>
      <c r="R783" s="10">
        <f t="shared" si="519"/>
        <v>169711</v>
      </c>
      <c r="S783" s="10">
        <f t="shared" si="520"/>
        <v>117901</v>
      </c>
      <c r="T783" s="10">
        <f t="shared" si="521"/>
        <v>141677</v>
      </c>
    </row>
    <row r="784" spans="1:21" s="21" customFormat="1" ht="15" customHeight="1" x14ac:dyDescent="0.2">
      <c r="A784" s="59"/>
      <c r="B784" s="133"/>
      <c r="C784" s="35" t="s">
        <v>28</v>
      </c>
      <c r="D784" s="27">
        <v>21088</v>
      </c>
      <c r="E784" s="27">
        <v>38133</v>
      </c>
      <c r="F784" s="27">
        <v>36118</v>
      </c>
      <c r="G784" s="27">
        <v>40425</v>
      </c>
      <c r="H784" s="27">
        <v>52412</v>
      </c>
      <c r="I784" s="27">
        <v>50126</v>
      </c>
      <c r="J784" s="27">
        <v>48684</v>
      </c>
      <c r="K784" s="27">
        <v>30000</v>
      </c>
      <c r="L784" s="27">
        <v>23978</v>
      </c>
      <c r="M784" s="27">
        <v>42665</v>
      </c>
      <c r="N784" s="27">
        <v>47466</v>
      </c>
      <c r="O784" s="27">
        <v>38129</v>
      </c>
      <c r="P784" s="10">
        <f>SUM(D784:O784)</f>
        <v>469224</v>
      </c>
      <c r="Q784" s="10">
        <f t="shared" si="518"/>
        <v>95339</v>
      </c>
      <c r="R784" s="10">
        <f t="shared" si="519"/>
        <v>142963</v>
      </c>
      <c r="S784" s="10">
        <f t="shared" si="520"/>
        <v>102662</v>
      </c>
      <c r="T784" s="10">
        <f t="shared" si="521"/>
        <v>128260</v>
      </c>
    </row>
    <row r="785" spans="1:20" s="21" customFormat="1" ht="15" customHeight="1" x14ac:dyDescent="0.2">
      <c r="A785" s="59"/>
      <c r="B785" s="133"/>
      <c r="C785" s="33" t="s">
        <v>29</v>
      </c>
      <c r="D785" s="27">
        <v>23084</v>
      </c>
      <c r="E785" s="27">
        <v>39512</v>
      </c>
      <c r="F785" s="27">
        <v>48939</v>
      </c>
      <c r="G785" s="27">
        <v>51258</v>
      </c>
      <c r="H785" s="27">
        <v>61639</v>
      </c>
      <c r="I785" s="27">
        <v>56625</v>
      </c>
      <c r="J785" s="27">
        <v>64665</v>
      </c>
      <c r="K785" s="27">
        <v>35220</v>
      </c>
      <c r="L785" s="27">
        <v>25768</v>
      </c>
      <c r="M785" s="27">
        <v>44246</v>
      </c>
      <c r="N785" s="27">
        <v>53968</v>
      </c>
      <c r="O785" s="27">
        <v>44154</v>
      </c>
      <c r="P785" s="37">
        <f>IF(D785*E785*F785*G785*H785*I785*J785*K785*L785*M785*N785*O785&gt;0,SUM(D785:O785),0)</f>
        <v>549078</v>
      </c>
      <c r="Q785" s="10">
        <f t="shared" si="518"/>
        <v>111535</v>
      </c>
      <c r="R785" s="10">
        <f t="shared" si="519"/>
        <v>169522</v>
      </c>
      <c r="S785" s="10">
        <f t="shared" si="520"/>
        <v>125653</v>
      </c>
      <c r="T785" s="10">
        <f t="shared" si="521"/>
        <v>142368</v>
      </c>
    </row>
    <row r="786" spans="1:20" s="21" customFormat="1" ht="15" customHeight="1" x14ac:dyDescent="0.25">
      <c r="A786" s="60" t="s">
        <v>32</v>
      </c>
      <c r="B786" s="133"/>
      <c r="C786" s="33" t="s">
        <v>30</v>
      </c>
      <c r="D786" s="27">
        <v>25394</v>
      </c>
      <c r="E786" s="27">
        <v>42041</v>
      </c>
      <c r="F786" s="27">
        <v>47831</v>
      </c>
      <c r="G786" s="27">
        <v>47670</v>
      </c>
      <c r="H786" s="27">
        <v>60221</v>
      </c>
      <c r="I786" s="27">
        <v>52973</v>
      </c>
      <c r="J786" s="27">
        <v>59389</v>
      </c>
      <c r="K786" s="27">
        <v>36737</v>
      </c>
      <c r="L786" s="27">
        <v>29130</v>
      </c>
      <c r="M786" s="27">
        <v>49849</v>
      </c>
      <c r="N786" s="27">
        <v>55312</v>
      </c>
      <c r="O786" s="27">
        <v>43315</v>
      </c>
      <c r="P786" s="37">
        <f>IF(D786*E786*F786*G786*H786*I786*J786*K786*L786*M786*N786*O786&gt;0,SUM(D786:O786),0)</f>
        <v>549862</v>
      </c>
      <c r="Q786" s="10">
        <f t="shared" si="518"/>
        <v>115266</v>
      </c>
      <c r="R786" s="10">
        <f t="shared" si="519"/>
        <v>160864</v>
      </c>
      <c r="S786" s="10">
        <f t="shared" si="520"/>
        <v>125256</v>
      </c>
      <c r="T786" s="10">
        <f t="shared" si="521"/>
        <v>148476</v>
      </c>
    </row>
    <row r="787" spans="1:20" s="21" customFormat="1" ht="15" customHeight="1" x14ac:dyDescent="0.2">
      <c r="A787" s="59"/>
      <c r="B787" s="133"/>
      <c r="C787" s="33" t="s">
        <v>31</v>
      </c>
      <c r="D787" s="27">
        <v>23856</v>
      </c>
      <c r="E787" s="27">
        <v>43322</v>
      </c>
      <c r="F787" s="27">
        <v>45856</v>
      </c>
      <c r="G787" s="27">
        <v>49109</v>
      </c>
      <c r="H787" s="27">
        <v>59458</v>
      </c>
      <c r="I787" s="27">
        <v>50508</v>
      </c>
      <c r="J787" s="27">
        <v>59692</v>
      </c>
      <c r="K787" s="27">
        <v>43625</v>
      </c>
      <c r="L787" s="27">
        <v>30849</v>
      </c>
      <c r="M787" s="27">
        <v>42359</v>
      </c>
      <c r="N787" s="27">
        <v>54897</v>
      </c>
      <c r="O787" s="27">
        <v>47472</v>
      </c>
      <c r="P787" s="37">
        <f>IF(D787*E787*F787*G787*H787*I787*J787*K787*L787*M787*N787*O787&gt;0,SUM(D787:O787),0)</f>
        <v>551003</v>
      </c>
      <c r="Q787" s="10">
        <f t="shared" si="518"/>
        <v>113034</v>
      </c>
      <c r="R787" s="10">
        <f t="shared" si="519"/>
        <v>159075</v>
      </c>
      <c r="S787" s="10">
        <f t="shared" si="520"/>
        <v>134166</v>
      </c>
      <c r="T787" s="10">
        <f t="shared" si="521"/>
        <v>144728</v>
      </c>
    </row>
    <row r="788" spans="1:20" s="21" customFormat="1" ht="15" customHeight="1" x14ac:dyDescent="0.2">
      <c r="A788" s="59"/>
      <c r="B788" s="133"/>
      <c r="C788" s="33" t="s">
        <v>34</v>
      </c>
      <c r="D788" s="27">
        <v>33821</v>
      </c>
      <c r="E788" s="27">
        <v>47006</v>
      </c>
      <c r="F788" s="27">
        <v>44166</v>
      </c>
      <c r="G788" s="27">
        <v>49482</v>
      </c>
      <c r="H788" s="27">
        <v>58076</v>
      </c>
      <c r="I788" s="27">
        <v>48546</v>
      </c>
      <c r="J788" s="27">
        <v>55404</v>
      </c>
      <c r="K788" s="27">
        <v>45570</v>
      </c>
      <c r="L788" s="27">
        <v>36188</v>
      </c>
      <c r="M788" s="27">
        <v>46177</v>
      </c>
      <c r="N788" s="27">
        <v>56629</v>
      </c>
      <c r="O788" s="27">
        <v>45883</v>
      </c>
      <c r="P788" s="37">
        <f>IF(D788*E788*F788*G788*H788*I788*J788*K788*L788*M788*N788*O788&gt;0,SUM(D788:O788),0)</f>
        <v>566948</v>
      </c>
      <c r="Q788" s="10">
        <f t="shared" si="518"/>
        <v>124993</v>
      </c>
      <c r="R788" s="10">
        <f t="shared" si="519"/>
        <v>156104</v>
      </c>
      <c r="S788" s="10">
        <f t="shared" si="520"/>
        <v>137162</v>
      </c>
      <c r="T788" s="10">
        <f t="shared" si="521"/>
        <v>148689</v>
      </c>
    </row>
    <row r="789" spans="1:20" s="21" customFormat="1" ht="15" customHeight="1" x14ac:dyDescent="0.2">
      <c r="A789" s="59"/>
      <c r="B789" s="133"/>
      <c r="C789" s="76" t="s">
        <v>35</v>
      </c>
      <c r="D789" s="27">
        <v>36756</v>
      </c>
      <c r="E789" s="27">
        <v>52537</v>
      </c>
      <c r="F789" s="27">
        <v>41555</v>
      </c>
      <c r="G789" s="27">
        <v>49122</v>
      </c>
      <c r="H789" s="27">
        <v>58901</v>
      </c>
      <c r="I789" s="27">
        <v>45129</v>
      </c>
      <c r="J789" s="27">
        <v>53778</v>
      </c>
      <c r="K789" s="27">
        <v>45523</v>
      </c>
      <c r="L789" s="27">
        <v>34576</v>
      </c>
      <c r="M789" s="27">
        <v>46655</v>
      </c>
      <c r="N789" s="27">
        <v>53072</v>
      </c>
      <c r="O789" s="27">
        <v>41254</v>
      </c>
      <c r="P789" s="37">
        <f>IF(D789*E789*F789*G789*H789*I789*J789*K789*L789*M789*N789*O789&gt;0,SUM(D789:O789),0)</f>
        <v>558858</v>
      </c>
      <c r="Q789" s="10">
        <f t="shared" si="518"/>
        <v>130848</v>
      </c>
      <c r="R789" s="10">
        <f t="shared" si="519"/>
        <v>153152</v>
      </c>
      <c r="S789" s="10">
        <f t="shared" si="520"/>
        <v>133877</v>
      </c>
      <c r="T789" s="10">
        <f t="shared" si="521"/>
        <v>140981</v>
      </c>
    </row>
    <row r="790" spans="1:20" s="21" customFormat="1" ht="15" customHeight="1" x14ac:dyDescent="0.2">
      <c r="A790" s="59"/>
      <c r="B790" s="133"/>
      <c r="C790" s="33" t="s">
        <v>36</v>
      </c>
      <c r="D790" s="27">
        <v>36924</v>
      </c>
      <c r="E790" s="27">
        <v>53037</v>
      </c>
      <c r="F790" s="27">
        <v>43509</v>
      </c>
      <c r="G790" s="27">
        <v>52823</v>
      </c>
      <c r="H790" s="27">
        <v>62614</v>
      </c>
      <c r="I790" s="27">
        <v>48892</v>
      </c>
      <c r="J790" s="27">
        <v>57771</v>
      </c>
      <c r="K790" s="27">
        <v>45221</v>
      </c>
      <c r="L790" s="27">
        <v>37494</v>
      </c>
      <c r="M790" s="27">
        <v>48516</v>
      </c>
      <c r="N790" s="27">
        <v>56597</v>
      </c>
      <c r="O790" s="27">
        <v>49018</v>
      </c>
      <c r="P790" s="37">
        <f t="shared" ref="P790:P791" si="522">IF(D790*E790*F790*G790*H790*I790*J790*K790*L790*M790*N790*O790&gt;0,SUM(D790:O790),0)</f>
        <v>592416</v>
      </c>
      <c r="Q790" s="10">
        <f t="shared" si="518"/>
        <v>133470</v>
      </c>
      <c r="R790" s="10">
        <f t="shared" si="519"/>
        <v>164329</v>
      </c>
      <c r="S790" s="10">
        <f t="shared" si="520"/>
        <v>140486</v>
      </c>
      <c r="T790" s="10">
        <f t="shared" si="521"/>
        <v>154131</v>
      </c>
    </row>
    <row r="791" spans="1:20" s="21" customFormat="1" ht="15" customHeight="1" x14ac:dyDescent="0.2">
      <c r="A791" s="59"/>
      <c r="B791" s="133"/>
      <c r="C791" s="33" t="s">
        <v>37</v>
      </c>
      <c r="D791" s="27">
        <v>34890</v>
      </c>
      <c r="E791" s="27">
        <v>50058</v>
      </c>
      <c r="F791" s="27">
        <v>41946</v>
      </c>
      <c r="G791" s="27">
        <v>50282</v>
      </c>
      <c r="H791" s="27">
        <v>61825</v>
      </c>
      <c r="I791" s="27">
        <v>37548</v>
      </c>
      <c r="J791" s="27">
        <v>49392</v>
      </c>
      <c r="K791" s="27">
        <v>39040</v>
      </c>
      <c r="L791" s="27">
        <v>40173</v>
      </c>
      <c r="M791" s="27">
        <v>51262</v>
      </c>
      <c r="N791" s="27">
        <v>56070</v>
      </c>
      <c r="O791" s="27">
        <v>51919</v>
      </c>
      <c r="P791" s="37">
        <f t="shared" si="522"/>
        <v>564405</v>
      </c>
      <c r="Q791" s="10">
        <f t="shared" si="518"/>
        <v>126894</v>
      </c>
      <c r="R791" s="10">
        <f t="shared" si="519"/>
        <v>149655</v>
      </c>
      <c r="S791" s="10">
        <f t="shared" si="520"/>
        <v>128605</v>
      </c>
      <c r="T791" s="10">
        <f t="shared" si="521"/>
        <v>159251</v>
      </c>
    </row>
    <row r="792" spans="1:20" s="21" customFormat="1" ht="15" customHeight="1" x14ac:dyDescent="0.2">
      <c r="A792" s="59"/>
      <c r="B792" s="133"/>
      <c r="C792" s="76" t="s">
        <v>38</v>
      </c>
      <c r="D792" s="27">
        <v>30784</v>
      </c>
      <c r="E792" s="27">
        <v>50332</v>
      </c>
      <c r="F792" s="27">
        <v>42204</v>
      </c>
      <c r="G792" s="27">
        <v>49430</v>
      </c>
      <c r="H792" s="27">
        <v>63438</v>
      </c>
      <c r="I792" s="27">
        <v>52790</v>
      </c>
      <c r="J792" s="27">
        <v>53828</v>
      </c>
      <c r="K792" s="27">
        <v>37672</v>
      </c>
      <c r="L792" s="27">
        <v>34252</v>
      </c>
      <c r="M792" s="27">
        <v>48854</v>
      </c>
      <c r="N792" s="27">
        <v>40186</v>
      </c>
      <c r="O792" s="27">
        <v>12140</v>
      </c>
      <c r="P792" s="37">
        <f t="shared" ref="P792" si="523">IF(D792*E792*F792*G792*H792*I792*J792*K792*L792*M792*N792*O792&gt;0,SUM(D792:O792),0)</f>
        <v>515910</v>
      </c>
      <c r="Q792" s="10">
        <f t="shared" si="518"/>
        <v>123320</v>
      </c>
      <c r="R792" s="10">
        <f t="shared" si="519"/>
        <v>165658</v>
      </c>
      <c r="S792" s="10">
        <f t="shared" si="520"/>
        <v>125752</v>
      </c>
      <c r="T792" s="10">
        <f t="shared" si="521"/>
        <v>101180</v>
      </c>
    </row>
    <row r="793" spans="1:20" s="21" customFormat="1" ht="15" customHeight="1" x14ac:dyDescent="0.2">
      <c r="A793" s="59"/>
      <c r="B793" s="133"/>
      <c r="C793" s="76" t="s">
        <v>39</v>
      </c>
      <c r="D793" s="27">
        <v>4256</v>
      </c>
      <c r="E793" s="27">
        <v>4010</v>
      </c>
      <c r="F793" s="27">
        <v>6986</v>
      </c>
      <c r="G793" s="27">
        <v>19972</v>
      </c>
      <c r="H793" s="27">
        <v>34652</v>
      </c>
      <c r="I793" s="27">
        <v>35375</v>
      </c>
      <c r="J793" s="27">
        <v>48301</v>
      </c>
      <c r="K793" s="27">
        <v>38120</v>
      </c>
      <c r="L793" s="27">
        <v>20485</v>
      </c>
      <c r="M793" s="27">
        <v>12046</v>
      </c>
      <c r="N793" s="27">
        <v>10607</v>
      </c>
      <c r="O793" s="27">
        <v>21199</v>
      </c>
      <c r="P793" s="37">
        <f t="shared" ref="P793:P796" si="524">IF(D793*E793*F793*G793*H793*I793*J793*K793*L793*M793*N793*O793&gt;0,SUM(D793:O793),0)</f>
        <v>256009</v>
      </c>
      <c r="Q793" s="10">
        <f t="shared" si="518"/>
        <v>15252</v>
      </c>
      <c r="R793" s="10">
        <f t="shared" si="519"/>
        <v>89999</v>
      </c>
      <c r="S793" s="10">
        <f t="shared" si="520"/>
        <v>106906</v>
      </c>
      <c r="T793" s="10">
        <f t="shared" si="521"/>
        <v>43852</v>
      </c>
    </row>
    <row r="794" spans="1:20" s="21" customFormat="1" ht="15" customHeight="1" x14ac:dyDescent="0.2">
      <c r="A794" s="59"/>
      <c r="B794" s="133"/>
      <c r="C794" s="76" t="s">
        <v>42</v>
      </c>
      <c r="D794" s="27">
        <v>11998</v>
      </c>
      <c r="E794" s="27">
        <v>12733</v>
      </c>
      <c r="F794" s="27">
        <v>7978</v>
      </c>
      <c r="G794" s="27">
        <v>20412</v>
      </c>
      <c r="H794" s="27">
        <v>31803</v>
      </c>
      <c r="I794" s="27">
        <v>19421</v>
      </c>
      <c r="J794" s="27">
        <v>30168</v>
      </c>
      <c r="K794" s="27">
        <v>25117</v>
      </c>
      <c r="L794" s="27">
        <v>25234</v>
      </c>
      <c r="M794" s="27">
        <v>24344</v>
      </c>
      <c r="N794" s="27">
        <v>13667</v>
      </c>
      <c r="O794" s="27">
        <v>18948</v>
      </c>
      <c r="P794" s="37">
        <f t="shared" si="524"/>
        <v>241823</v>
      </c>
      <c r="Q794" s="10">
        <f t="shared" si="518"/>
        <v>32709</v>
      </c>
      <c r="R794" s="10">
        <f t="shared" si="519"/>
        <v>71636</v>
      </c>
      <c r="S794" s="10">
        <f t="shared" si="520"/>
        <v>80519</v>
      </c>
      <c r="T794" s="10">
        <f t="shared" si="521"/>
        <v>56959</v>
      </c>
    </row>
    <row r="795" spans="1:20" s="21" customFormat="1" ht="15" customHeight="1" x14ac:dyDescent="0.2">
      <c r="A795" s="59"/>
      <c r="B795" s="133"/>
      <c r="C795" s="120" t="s">
        <v>88</v>
      </c>
      <c r="D795" s="121">
        <v>18132</v>
      </c>
      <c r="E795" s="121">
        <v>29534</v>
      </c>
      <c r="F795" s="121">
        <v>31513</v>
      </c>
      <c r="G795" s="121">
        <v>34387</v>
      </c>
      <c r="H795" s="121">
        <v>51718</v>
      </c>
      <c r="I795" s="121">
        <v>35297</v>
      </c>
      <c r="J795" s="121">
        <v>34939</v>
      </c>
      <c r="K795" s="121">
        <v>27191</v>
      </c>
      <c r="L795" s="121">
        <v>28365</v>
      </c>
      <c r="M795" s="121">
        <v>30417</v>
      </c>
      <c r="N795" s="121">
        <v>35927</v>
      </c>
      <c r="O795" s="121">
        <v>36219</v>
      </c>
      <c r="P795" s="122">
        <f t="shared" si="524"/>
        <v>393639</v>
      </c>
      <c r="Q795" s="10">
        <f t="shared" si="518"/>
        <v>79179</v>
      </c>
      <c r="R795" s="10">
        <f t="shared" si="519"/>
        <v>121402</v>
      </c>
      <c r="S795" s="10">
        <f t="shared" si="520"/>
        <v>90495</v>
      </c>
      <c r="T795" s="10">
        <f t="shared" si="521"/>
        <v>102563</v>
      </c>
    </row>
    <row r="796" spans="1:20" s="21" customFormat="1" ht="15" customHeight="1" x14ac:dyDescent="0.2">
      <c r="A796" s="59"/>
      <c r="B796" s="133"/>
      <c r="C796" s="56" t="s">
        <v>92</v>
      </c>
      <c r="D796" s="117">
        <v>15019</v>
      </c>
      <c r="E796" s="117">
        <v>35456</v>
      </c>
      <c r="F796" s="117">
        <v>37438</v>
      </c>
      <c r="G796" s="117">
        <v>29349</v>
      </c>
      <c r="H796" s="117">
        <v>34330</v>
      </c>
      <c r="I796" s="117">
        <v>37695</v>
      </c>
      <c r="J796" s="117">
        <v>39498</v>
      </c>
      <c r="K796" s="117">
        <v>18487</v>
      </c>
      <c r="L796" s="117">
        <v>22090</v>
      </c>
      <c r="M796" s="117">
        <v>37455</v>
      </c>
      <c r="N796" s="117">
        <v>43826</v>
      </c>
      <c r="O796" s="117">
        <v>33698</v>
      </c>
      <c r="P796" s="37">
        <f t="shared" si="524"/>
        <v>384341</v>
      </c>
      <c r="Q796" s="10">
        <f t="shared" si="518"/>
        <v>87913</v>
      </c>
      <c r="R796" s="10">
        <f t="shared" si="519"/>
        <v>101374</v>
      </c>
      <c r="S796" s="10">
        <f t="shared" si="520"/>
        <v>80075</v>
      </c>
      <c r="T796" s="10">
        <f t="shared" si="521"/>
        <v>114979</v>
      </c>
    </row>
    <row r="797" spans="1:20" s="21" customFormat="1" ht="15" customHeight="1" x14ac:dyDescent="0.2">
      <c r="A797" s="59"/>
      <c r="B797" s="133"/>
      <c r="C797" s="56" t="s">
        <v>93</v>
      </c>
      <c r="D797" s="117">
        <v>15784</v>
      </c>
      <c r="E797" s="117">
        <v>33506</v>
      </c>
      <c r="F797" s="117">
        <v>35402</v>
      </c>
      <c r="G797" s="117">
        <v>39997</v>
      </c>
      <c r="H797" s="117">
        <v>47185</v>
      </c>
      <c r="I797" s="117">
        <v>37463</v>
      </c>
      <c r="J797" s="117">
        <v>40513</v>
      </c>
      <c r="K797" s="117">
        <v>23078</v>
      </c>
      <c r="L797" s="117">
        <v>26314</v>
      </c>
      <c r="M797" s="117">
        <v>38012</v>
      </c>
      <c r="N797" s="117">
        <v>42846</v>
      </c>
      <c r="O797" s="117">
        <v>34079</v>
      </c>
      <c r="P797" s="37">
        <f t="shared" ref="P797" si="525">IF(D797*E797*F797*G797*H797*I797*J797*K797*L797*M797*N797*O797&gt;0,SUM(D797:O797),0)</f>
        <v>414179</v>
      </c>
      <c r="Q797" s="10">
        <f t="shared" si="518"/>
        <v>84692</v>
      </c>
      <c r="R797" s="10">
        <f t="shared" si="519"/>
        <v>124645</v>
      </c>
      <c r="S797" s="10">
        <f t="shared" si="520"/>
        <v>89905</v>
      </c>
      <c r="T797" s="10">
        <f t="shared" si="521"/>
        <v>114937</v>
      </c>
    </row>
    <row r="798" spans="1:20" s="21" customFormat="1" ht="15" customHeight="1" x14ac:dyDescent="0.2">
      <c r="A798" s="59"/>
      <c r="B798" s="133"/>
      <c r="C798" s="76" t="s">
        <v>97</v>
      </c>
      <c r="D798" s="117">
        <v>16735</v>
      </c>
      <c r="E798" s="117">
        <v>31620</v>
      </c>
      <c r="F798" s="117">
        <v>32705</v>
      </c>
      <c r="G798" s="117">
        <v>40194</v>
      </c>
      <c r="H798" s="117">
        <v>45091</v>
      </c>
      <c r="I798" s="117">
        <v>36096</v>
      </c>
      <c r="J798" s="117"/>
      <c r="K798" s="117"/>
      <c r="L798" s="117"/>
      <c r="M798" s="117"/>
      <c r="N798" s="117"/>
      <c r="O798" s="117"/>
      <c r="P798" s="37"/>
      <c r="Q798" s="10">
        <f t="shared" ref="Q798" si="526">SUM(D798:F798)</f>
        <v>81060</v>
      </c>
      <c r="R798" s="10">
        <f t="shared" ref="R798" si="527">SUM(G798:I798)</f>
        <v>121381</v>
      </c>
      <c r="S798" s="37">
        <f>IF(J798*K798*L798&gt;0,SUM(J798:L798),0)</f>
        <v>0</v>
      </c>
      <c r="T798" s="37">
        <f>IF(M798*N798*O798&gt;0,SUM(M798:O798),0)</f>
        <v>0</v>
      </c>
    </row>
    <row r="799" spans="1:20" s="21" customFormat="1" ht="15" customHeight="1" x14ac:dyDescent="0.2">
      <c r="A799" s="59"/>
      <c r="B799" s="133"/>
      <c r="C799" s="56" t="str">
        <f>C23</f>
        <v>R7/R6</v>
      </c>
      <c r="D799" s="12">
        <f>IF(D798&gt;0,D798/D797," ")</f>
        <v>1.0602508869741509</v>
      </c>
      <c r="E799" s="12">
        <f t="shared" ref="E799:T799" si="528">IF(E798&gt;0,E798/E797," ")</f>
        <v>0.94371157404643946</v>
      </c>
      <c r="F799" s="12">
        <f t="shared" si="528"/>
        <v>0.92381786339754812</v>
      </c>
      <c r="G799" s="12">
        <f t="shared" si="528"/>
        <v>1.0049253694027052</v>
      </c>
      <c r="H799" s="12">
        <f t="shared" si="528"/>
        <v>0.95562148988025852</v>
      </c>
      <c r="I799" s="12">
        <f t="shared" si="528"/>
        <v>0.96351066385500361</v>
      </c>
      <c r="J799" s="12" t="str">
        <f t="shared" si="528"/>
        <v xml:space="preserve"> </v>
      </c>
      <c r="K799" s="12" t="str">
        <f t="shared" si="528"/>
        <v xml:space="preserve"> </v>
      </c>
      <c r="L799" s="12" t="str">
        <f t="shared" si="528"/>
        <v xml:space="preserve"> </v>
      </c>
      <c r="M799" s="12" t="str">
        <f t="shared" si="528"/>
        <v xml:space="preserve"> </v>
      </c>
      <c r="N799" s="12" t="str">
        <f t="shared" si="528"/>
        <v xml:space="preserve"> </v>
      </c>
      <c r="O799" s="12" t="str">
        <f t="shared" si="528"/>
        <v xml:space="preserve"> </v>
      </c>
      <c r="P799" s="12" t="str">
        <f t="shared" si="528"/>
        <v xml:space="preserve"> </v>
      </c>
      <c r="Q799" s="12">
        <f t="shared" si="528"/>
        <v>0.9571151938789968</v>
      </c>
      <c r="R799" s="12">
        <f t="shared" si="528"/>
        <v>0.97381363071121985</v>
      </c>
      <c r="S799" s="12" t="str">
        <f t="shared" si="528"/>
        <v xml:space="preserve"> </v>
      </c>
      <c r="T799" s="12" t="str">
        <f t="shared" si="528"/>
        <v xml:space="preserve"> </v>
      </c>
    </row>
    <row r="800" spans="1:20" ht="15" customHeight="1" x14ac:dyDescent="0.2"/>
    <row r="801" spans="2:20" ht="15" customHeight="1" x14ac:dyDescent="0.2">
      <c r="B801" s="132" t="s">
        <v>77</v>
      </c>
      <c r="C801" s="72" t="s">
        <v>0</v>
      </c>
      <c r="D801" s="68" t="s">
        <v>1</v>
      </c>
      <c r="E801" s="68" t="s">
        <v>2</v>
      </c>
      <c r="F801" s="68" t="s">
        <v>3</v>
      </c>
      <c r="G801" s="68" t="s">
        <v>4</v>
      </c>
      <c r="H801" s="68" t="s">
        <v>5</v>
      </c>
      <c r="I801" s="68" t="s">
        <v>6</v>
      </c>
      <c r="J801" s="68" t="s">
        <v>7</v>
      </c>
      <c r="K801" s="68" t="s">
        <v>8</v>
      </c>
      <c r="L801" s="68" t="s">
        <v>9</v>
      </c>
      <c r="M801" s="68" t="s">
        <v>10</v>
      </c>
      <c r="N801" s="68" t="s">
        <v>11</v>
      </c>
      <c r="O801" s="68" t="s">
        <v>12</v>
      </c>
      <c r="P801" s="68" t="s">
        <v>21</v>
      </c>
      <c r="Q801" s="68" t="s">
        <v>22</v>
      </c>
      <c r="R801" s="68" t="s">
        <v>23</v>
      </c>
      <c r="S801" s="68" t="s">
        <v>24</v>
      </c>
      <c r="T801" s="68" t="s">
        <v>25</v>
      </c>
    </row>
    <row r="802" spans="2:20" ht="15" customHeight="1" x14ac:dyDescent="0.2">
      <c r="B802" s="132"/>
      <c r="C802" s="19" t="s">
        <v>27</v>
      </c>
      <c r="D802" s="10">
        <v>10876</v>
      </c>
      <c r="E802" s="10">
        <v>19975</v>
      </c>
      <c r="F802" s="10">
        <v>15882</v>
      </c>
      <c r="G802" s="10">
        <v>16268</v>
      </c>
      <c r="H802" s="10">
        <v>22456</v>
      </c>
      <c r="I802" s="10">
        <v>23737</v>
      </c>
      <c r="J802" s="10">
        <v>14606</v>
      </c>
      <c r="K802" s="10">
        <v>6842</v>
      </c>
      <c r="L802" s="10">
        <v>3327</v>
      </c>
      <c r="M802" s="10">
        <v>3146</v>
      </c>
      <c r="N802" s="10">
        <v>3835</v>
      </c>
      <c r="O802" s="10">
        <v>5007</v>
      </c>
      <c r="P802" s="10">
        <f>SUM(D802:O802)</f>
        <v>145957</v>
      </c>
      <c r="Q802" s="10">
        <f>SUM(D802:F802)</f>
        <v>46733</v>
      </c>
      <c r="R802" s="10">
        <f>SUM(G802:I802)</f>
        <v>62461</v>
      </c>
      <c r="S802" s="10">
        <f>SUM(J802:L802)</f>
        <v>24775</v>
      </c>
      <c r="T802" s="10">
        <f>SUM(M802:O802)</f>
        <v>11988</v>
      </c>
    </row>
    <row r="803" spans="2:20" ht="15" customHeight="1" x14ac:dyDescent="0.2">
      <c r="B803" s="132"/>
      <c r="C803" s="72" t="s">
        <v>13</v>
      </c>
      <c r="D803" s="10">
        <v>10449</v>
      </c>
      <c r="E803" s="10">
        <v>18746</v>
      </c>
      <c r="F803" s="10">
        <v>11908</v>
      </c>
      <c r="G803" s="10">
        <v>23513</v>
      </c>
      <c r="H803" s="10">
        <v>30648</v>
      </c>
      <c r="I803" s="10">
        <v>25649</v>
      </c>
      <c r="J803" s="10">
        <v>13926</v>
      </c>
      <c r="K803" s="10">
        <v>9320</v>
      </c>
      <c r="L803" s="10">
        <v>3931</v>
      </c>
      <c r="M803" s="10">
        <v>3953</v>
      </c>
      <c r="N803" s="10">
        <v>4740</v>
      </c>
      <c r="O803" s="10">
        <v>5091</v>
      </c>
      <c r="P803" s="10">
        <f>SUM(D803:O803)</f>
        <v>161874</v>
      </c>
      <c r="Q803" s="10">
        <f t="shared" ref="Q803:Q818" si="529">SUM(D803:F803)</f>
        <v>41103</v>
      </c>
      <c r="R803" s="10">
        <f t="shared" ref="R803:R818" si="530">SUM(G803:I803)</f>
        <v>79810</v>
      </c>
      <c r="S803" s="10">
        <f t="shared" ref="S803:S818" si="531">SUM(J803:L803)</f>
        <v>27177</v>
      </c>
      <c r="T803" s="10">
        <f t="shared" ref="T803:T818" si="532">SUM(M803:O803)</f>
        <v>13784</v>
      </c>
    </row>
    <row r="804" spans="2:20" ht="15" customHeight="1" x14ac:dyDescent="0.2">
      <c r="B804" s="132"/>
      <c r="C804" s="72" t="s">
        <v>26</v>
      </c>
      <c r="D804" s="11">
        <v>9828</v>
      </c>
      <c r="E804" s="11">
        <v>19704</v>
      </c>
      <c r="F804" s="11">
        <v>13899</v>
      </c>
      <c r="G804" s="11">
        <v>21051</v>
      </c>
      <c r="H804" s="11">
        <v>31446</v>
      </c>
      <c r="I804" s="11">
        <v>27836</v>
      </c>
      <c r="J804" s="11">
        <v>17143</v>
      </c>
      <c r="K804" s="11">
        <v>7509</v>
      </c>
      <c r="L804" s="11">
        <v>3249</v>
      </c>
      <c r="M804" s="11">
        <v>3244</v>
      </c>
      <c r="N804" s="11">
        <v>4989</v>
      </c>
      <c r="O804" s="11">
        <v>5353</v>
      </c>
      <c r="P804" s="10">
        <f>SUM(D804:O804)</f>
        <v>165251</v>
      </c>
      <c r="Q804" s="10">
        <f t="shared" si="529"/>
        <v>43431</v>
      </c>
      <c r="R804" s="10">
        <f t="shared" si="530"/>
        <v>80333</v>
      </c>
      <c r="S804" s="10">
        <f t="shared" si="531"/>
        <v>27901</v>
      </c>
      <c r="T804" s="10">
        <f t="shared" si="532"/>
        <v>13586</v>
      </c>
    </row>
    <row r="805" spans="2:20" ht="15" customHeight="1" x14ac:dyDescent="0.2">
      <c r="B805" s="132"/>
      <c r="C805" s="72" t="s">
        <v>28</v>
      </c>
      <c r="D805" s="11">
        <v>7482</v>
      </c>
      <c r="E805" s="11">
        <v>12899</v>
      </c>
      <c r="F805" s="11">
        <v>11887</v>
      </c>
      <c r="G805" s="11">
        <v>17864</v>
      </c>
      <c r="H805" s="11">
        <v>23476</v>
      </c>
      <c r="I805" s="11">
        <v>26109</v>
      </c>
      <c r="J805" s="11">
        <v>11720</v>
      </c>
      <c r="K805" s="11">
        <v>7014</v>
      </c>
      <c r="L805" s="11">
        <v>3532</v>
      </c>
      <c r="M805" s="11">
        <v>3690</v>
      </c>
      <c r="N805" s="11">
        <v>4948</v>
      </c>
      <c r="O805" s="11">
        <v>5229</v>
      </c>
      <c r="P805" s="10">
        <f>SUM(D805:O805)</f>
        <v>135850</v>
      </c>
      <c r="Q805" s="10">
        <f t="shared" si="529"/>
        <v>32268</v>
      </c>
      <c r="R805" s="10">
        <f t="shared" si="530"/>
        <v>67449</v>
      </c>
      <c r="S805" s="10">
        <f t="shared" si="531"/>
        <v>22266</v>
      </c>
      <c r="T805" s="10">
        <f t="shared" si="532"/>
        <v>13867</v>
      </c>
    </row>
    <row r="806" spans="2:20" ht="15" customHeight="1" x14ac:dyDescent="0.2">
      <c r="B806" s="132"/>
      <c r="C806" s="72" t="s">
        <v>29</v>
      </c>
      <c r="D806" s="11">
        <v>10481</v>
      </c>
      <c r="E806" s="11">
        <v>13630</v>
      </c>
      <c r="F806" s="20">
        <v>13509</v>
      </c>
      <c r="G806" s="11">
        <v>18217</v>
      </c>
      <c r="H806" s="11">
        <v>26282</v>
      </c>
      <c r="I806" s="11">
        <v>31467</v>
      </c>
      <c r="J806" s="11">
        <v>15862</v>
      </c>
      <c r="K806" s="11">
        <v>6217</v>
      </c>
      <c r="L806" s="11">
        <v>4830</v>
      </c>
      <c r="M806" s="11">
        <v>4154</v>
      </c>
      <c r="N806" s="11">
        <v>5721</v>
      </c>
      <c r="O806" s="11">
        <v>6233</v>
      </c>
      <c r="P806" s="37">
        <f>IF(D806*E806*F806*G806*H806*I806*J806*K806*L806*M806*N806*O806&gt;0,SUM(D806:O806),0)</f>
        <v>156603</v>
      </c>
      <c r="Q806" s="10">
        <f t="shared" si="529"/>
        <v>37620</v>
      </c>
      <c r="R806" s="10">
        <f t="shared" si="530"/>
        <v>75966</v>
      </c>
      <c r="S806" s="10">
        <f t="shared" si="531"/>
        <v>26909</v>
      </c>
      <c r="T806" s="10">
        <f t="shared" si="532"/>
        <v>16108</v>
      </c>
    </row>
    <row r="807" spans="2:20" ht="15" customHeight="1" x14ac:dyDescent="0.2">
      <c r="B807" s="132"/>
      <c r="C807" s="72" t="s">
        <v>30</v>
      </c>
      <c r="D807" s="11">
        <v>12307</v>
      </c>
      <c r="E807" s="11">
        <v>17700</v>
      </c>
      <c r="F807" s="20">
        <v>16046</v>
      </c>
      <c r="G807" s="11">
        <v>21835</v>
      </c>
      <c r="H807" s="11">
        <v>29935</v>
      </c>
      <c r="I807" s="11">
        <v>28080</v>
      </c>
      <c r="J807" s="11">
        <v>17695</v>
      </c>
      <c r="K807" s="11">
        <v>8336</v>
      </c>
      <c r="L807" s="11">
        <v>3586</v>
      </c>
      <c r="M807" s="11">
        <v>3988</v>
      </c>
      <c r="N807" s="11">
        <v>3826</v>
      </c>
      <c r="O807" s="11">
        <v>4336</v>
      </c>
      <c r="P807" s="37">
        <f>IF(D807*E807*F807*G807*H807*I807*J807*K807*L807*M807*N807*O807&gt;0,SUM(D807:O807),0)</f>
        <v>167670</v>
      </c>
      <c r="Q807" s="10">
        <f t="shared" si="529"/>
        <v>46053</v>
      </c>
      <c r="R807" s="10">
        <f t="shared" si="530"/>
        <v>79850</v>
      </c>
      <c r="S807" s="10">
        <f t="shared" si="531"/>
        <v>29617</v>
      </c>
      <c r="T807" s="10">
        <f t="shared" si="532"/>
        <v>12150</v>
      </c>
    </row>
    <row r="808" spans="2:20" ht="15" customHeight="1" x14ac:dyDescent="0.2">
      <c r="B808" s="132"/>
      <c r="C808" s="72" t="s">
        <v>31</v>
      </c>
      <c r="D808" s="11">
        <v>12556</v>
      </c>
      <c r="E808" s="11">
        <v>17617</v>
      </c>
      <c r="F808" s="11">
        <v>15246</v>
      </c>
      <c r="G808" s="11">
        <v>22619</v>
      </c>
      <c r="H808" s="11">
        <v>27393</v>
      </c>
      <c r="I808" s="11">
        <v>27959</v>
      </c>
      <c r="J808" s="11">
        <v>15454</v>
      </c>
      <c r="K808" s="11">
        <v>7136</v>
      </c>
      <c r="L808" s="11">
        <v>2750</v>
      </c>
      <c r="M808" s="11">
        <v>2070</v>
      </c>
      <c r="N808" s="11">
        <v>2990</v>
      </c>
      <c r="O808" s="11">
        <v>5581</v>
      </c>
      <c r="P808" s="37">
        <f>IF(D808*E808*F808*G808*H808*I808*J808*K808*L808*M808*N808*O808&gt;0,SUM(D808:O808),0)</f>
        <v>159371</v>
      </c>
      <c r="Q808" s="10">
        <f t="shared" si="529"/>
        <v>45419</v>
      </c>
      <c r="R808" s="10">
        <f t="shared" si="530"/>
        <v>77971</v>
      </c>
      <c r="S808" s="10">
        <f t="shared" si="531"/>
        <v>25340</v>
      </c>
      <c r="T808" s="10">
        <f t="shared" si="532"/>
        <v>10641</v>
      </c>
    </row>
    <row r="809" spans="2:20" ht="15" customHeight="1" x14ac:dyDescent="0.2">
      <c r="B809" s="132"/>
      <c r="C809" s="72" t="s">
        <v>34</v>
      </c>
      <c r="D809" s="11">
        <v>10745</v>
      </c>
      <c r="E809" s="11">
        <v>19475</v>
      </c>
      <c r="F809" s="11">
        <v>18189</v>
      </c>
      <c r="G809" s="11">
        <v>25636</v>
      </c>
      <c r="H809" s="11">
        <v>29727</v>
      </c>
      <c r="I809" s="11">
        <v>30865</v>
      </c>
      <c r="J809" s="11">
        <v>15128</v>
      </c>
      <c r="K809" s="11">
        <v>7764</v>
      </c>
      <c r="L809" s="11">
        <v>3633</v>
      </c>
      <c r="M809" s="11">
        <v>2816</v>
      </c>
      <c r="N809" s="11">
        <v>3505</v>
      </c>
      <c r="O809" s="11">
        <v>6944</v>
      </c>
      <c r="P809" s="37">
        <f>IF(D809*E809*F809*G809*H809*I809*J809*K809*L809*M809*N809*O809&gt;0,SUM(D809:O809),0)</f>
        <v>174427</v>
      </c>
      <c r="Q809" s="10">
        <f t="shared" si="529"/>
        <v>48409</v>
      </c>
      <c r="R809" s="10">
        <f t="shared" si="530"/>
        <v>86228</v>
      </c>
      <c r="S809" s="10">
        <f t="shared" si="531"/>
        <v>26525</v>
      </c>
      <c r="T809" s="10">
        <f t="shared" si="532"/>
        <v>13265</v>
      </c>
    </row>
    <row r="810" spans="2:20" ht="15" customHeight="1" x14ac:dyDescent="0.2">
      <c r="B810" s="132"/>
      <c r="C810" s="56" t="s">
        <v>35</v>
      </c>
      <c r="D810" s="38">
        <v>9427</v>
      </c>
      <c r="E810" s="38">
        <v>20167</v>
      </c>
      <c r="F810" s="38">
        <v>18584</v>
      </c>
      <c r="G810" s="38">
        <v>26497</v>
      </c>
      <c r="H810" s="38">
        <v>28985</v>
      </c>
      <c r="I810" s="38">
        <v>28243</v>
      </c>
      <c r="J810" s="38">
        <v>16920</v>
      </c>
      <c r="K810" s="38">
        <v>7431</v>
      </c>
      <c r="L810" s="38">
        <v>3517</v>
      </c>
      <c r="M810" s="38">
        <v>3858</v>
      </c>
      <c r="N810" s="38">
        <v>4751</v>
      </c>
      <c r="O810" s="38">
        <v>6861</v>
      </c>
      <c r="P810" s="37">
        <f>IF(D810*E810*F810*G810*H810*I810*J810*K810*L810*M810*N810*O810&gt;0,SUM(D810:O810),0)</f>
        <v>175241</v>
      </c>
      <c r="Q810" s="10">
        <f t="shared" si="529"/>
        <v>48178</v>
      </c>
      <c r="R810" s="10">
        <f t="shared" si="530"/>
        <v>83725</v>
      </c>
      <c r="S810" s="10">
        <f t="shared" si="531"/>
        <v>27868</v>
      </c>
      <c r="T810" s="10">
        <f t="shared" si="532"/>
        <v>15470</v>
      </c>
    </row>
    <row r="811" spans="2:20" ht="15" customHeight="1" x14ac:dyDescent="0.2">
      <c r="B811" s="132"/>
      <c r="C811" s="72" t="s">
        <v>36</v>
      </c>
      <c r="D811" s="38">
        <v>8167</v>
      </c>
      <c r="E811" s="38">
        <v>20336</v>
      </c>
      <c r="F811" s="38">
        <v>20685</v>
      </c>
      <c r="G811" s="38">
        <v>28331</v>
      </c>
      <c r="H811" s="38">
        <v>28973</v>
      </c>
      <c r="I811" s="38">
        <v>28495</v>
      </c>
      <c r="J811" s="38">
        <v>17139</v>
      </c>
      <c r="K811" s="38">
        <v>7873</v>
      </c>
      <c r="L811" s="38">
        <v>4728</v>
      </c>
      <c r="M811" s="38">
        <v>4351</v>
      </c>
      <c r="N811" s="38">
        <v>4811</v>
      </c>
      <c r="O811" s="38">
        <v>7237</v>
      </c>
      <c r="P811" s="37">
        <f t="shared" ref="P811:P812" si="533">IF(D811*E811*F811*G811*H811*I811*J811*K811*L811*M811*N811*O811&gt;0,SUM(D811:O811),0)</f>
        <v>181126</v>
      </c>
      <c r="Q811" s="10">
        <f t="shared" si="529"/>
        <v>49188</v>
      </c>
      <c r="R811" s="10">
        <f t="shared" si="530"/>
        <v>85799</v>
      </c>
      <c r="S811" s="10">
        <f t="shared" si="531"/>
        <v>29740</v>
      </c>
      <c r="T811" s="10">
        <f t="shared" si="532"/>
        <v>16399</v>
      </c>
    </row>
    <row r="812" spans="2:20" ht="15" customHeight="1" x14ac:dyDescent="0.2">
      <c r="B812" s="132"/>
      <c r="C812" s="72" t="s">
        <v>37</v>
      </c>
      <c r="D812" s="38">
        <v>12007</v>
      </c>
      <c r="E812" s="38">
        <v>19677</v>
      </c>
      <c r="F812" s="38">
        <v>22350</v>
      </c>
      <c r="G812" s="38">
        <v>26123</v>
      </c>
      <c r="H812" s="38">
        <v>31947</v>
      </c>
      <c r="I812" s="38">
        <v>23800</v>
      </c>
      <c r="J812" s="38">
        <v>15065</v>
      </c>
      <c r="K812" s="38">
        <v>6944</v>
      </c>
      <c r="L812" s="38">
        <v>3624</v>
      </c>
      <c r="M812" s="38">
        <v>4377</v>
      </c>
      <c r="N812" s="38">
        <v>4918</v>
      </c>
      <c r="O812" s="38">
        <v>6547</v>
      </c>
      <c r="P812" s="37">
        <f t="shared" si="533"/>
        <v>177379</v>
      </c>
      <c r="Q812" s="10">
        <f t="shared" si="529"/>
        <v>54034</v>
      </c>
      <c r="R812" s="10">
        <f t="shared" si="530"/>
        <v>81870</v>
      </c>
      <c r="S812" s="10">
        <f t="shared" si="531"/>
        <v>25633</v>
      </c>
      <c r="T812" s="10">
        <f t="shared" si="532"/>
        <v>15842</v>
      </c>
    </row>
    <row r="813" spans="2:20" ht="15" customHeight="1" x14ac:dyDescent="0.2">
      <c r="B813" s="132"/>
      <c r="C813" s="56" t="s">
        <v>38</v>
      </c>
      <c r="D813" s="38">
        <v>13584</v>
      </c>
      <c r="E813" s="38">
        <v>23421</v>
      </c>
      <c r="F813" s="38">
        <v>21489</v>
      </c>
      <c r="G813" s="38">
        <v>28427</v>
      </c>
      <c r="H813" s="38">
        <v>33746</v>
      </c>
      <c r="I813" s="38">
        <v>31116</v>
      </c>
      <c r="J813" s="38">
        <v>16219</v>
      </c>
      <c r="K813" s="38">
        <v>6870</v>
      </c>
      <c r="L813" s="38">
        <v>4376</v>
      </c>
      <c r="M813" s="38">
        <v>4211</v>
      </c>
      <c r="N813" s="38">
        <v>4954</v>
      </c>
      <c r="O813" s="38">
        <v>4815</v>
      </c>
      <c r="P813" s="37">
        <f t="shared" ref="P813" si="534">IF(D813*E813*F813*G813*H813*I813*J813*K813*L813*M813*N813*O813&gt;0,SUM(D813:O813),0)</f>
        <v>193228</v>
      </c>
      <c r="Q813" s="10">
        <f t="shared" si="529"/>
        <v>58494</v>
      </c>
      <c r="R813" s="10">
        <f t="shared" si="530"/>
        <v>93289</v>
      </c>
      <c r="S813" s="10">
        <f t="shared" si="531"/>
        <v>27465</v>
      </c>
      <c r="T813" s="10">
        <f t="shared" si="532"/>
        <v>13980</v>
      </c>
    </row>
    <row r="814" spans="2:20" ht="15" customHeight="1" x14ac:dyDescent="0.2">
      <c r="B814" s="132"/>
      <c r="C814" s="56" t="s">
        <v>40</v>
      </c>
      <c r="D814" s="38">
        <v>2768</v>
      </c>
      <c r="E814" s="87">
        <v>0</v>
      </c>
      <c r="F814" s="38">
        <v>6558</v>
      </c>
      <c r="G814" s="38">
        <v>11730</v>
      </c>
      <c r="H814" s="38">
        <v>18670</v>
      </c>
      <c r="I814" s="38">
        <v>14924</v>
      </c>
      <c r="J814" s="38">
        <v>14605</v>
      </c>
      <c r="K814" s="38">
        <v>10934</v>
      </c>
      <c r="L814" s="38">
        <v>4731</v>
      </c>
      <c r="M814" s="38">
        <v>2200</v>
      </c>
      <c r="N814" s="38">
        <v>3837</v>
      </c>
      <c r="O814" s="38">
        <v>4758</v>
      </c>
      <c r="P814" s="37">
        <f>SUM(D814:O814)</f>
        <v>95715</v>
      </c>
      <c r="Q814" s="10">
        <f t="shared" si="529"/>
        <v>9326</v>
      </c>
      <c r="R814" s="10">
        <f t="shared" si="530"/>
        <v>45324</v>
      </c>
      <c r="S814" s="10">
        <f t="shared" si="531"/>
        <v>30270</v>
      </c>
      <c r="T814" s="10">
        <f t="shared" si="532"/>
        <v>10795</v>
      </c>
    </row>
    <row r="815" spans="2:20" ht="15" customHeight="1" x14ac:dyDescent="0.2">
      <c r="B815" s="132"/>
      <c r="C815" s="56" t="s">
        <v>42</v>
      </c>
      <c r="D815" s="38">
        <v>6375</v>
      </c>
      <c r="E815" s="11">
        <v>6734</v>
      </c>
      <c r="F815" s="38">
        <v>3008</v>
      </c>
      <c r="G815" s="38">
        <v>14629</v>
      </c>
      <c r="H815" s="38">
        <v>16349</v>
      </c>
      <c r="I815" s="94">
        <v>11380</v>
      </c>
      <c r="J815" s="95">
        <v>11633</v>
      </c>
      <c r="K815" s="94">
        <v>7041</v>
      </c>
      <c r="L815" s="38">
        <v>4466</v>
      </c>
      <c r="M815" s="38">
        <v>1714</v>
      </c>
      <c r="N815" s="38">
        <v>3395</v>
      </c>
      <c r="O815" s="38">
        <v>4633</v>
      </c>
      <c r="P815" s="37">
        <f>SUM(D815:O815)</f>
        <v>91357</v>
      </c>
      <c r="Q815" s="10">
        <f t="shared" si="529"/>
        <v>16117</v>
      </c>
      <c r="R815" s="10">
        <f t="shared" si="530"/>
        <v>42358</v>
      </c>
      <c r="S815" s="10">
        <f t="shared" si="531"/>
        <v>23140</v>
      </c>
      <c r="T815" s="10">
        <f t="shared" si="532"/>
        <v>9742</v>
      </c>
    </row>
    <row r="816" spans="2:20" ht="15" customHeight="1" x14ac:dyDescent="0.2">
      <c r="B816" s="132"/>
      <c r="C816" s="56" t="s">
        <v>88</v>
      </c>
      <c r="D816" s="94">
        <v>8023</v>
      </c>
      <c r="E816" s="94">
        <v>12515</v>
      </c>
      <c r="F816" s="69">
        <v>13520</v>
      </c>
      <c r="G816" s="69">
        <v>16888</v>
      </c>
      <c r="H816" s="69">
        <v>19273</v>
      </c>
      <c r="I816" s="94">
        <v>17025</v>
      </c>
      <c r="J816" s="95">
        <v>14578</v>
      </c>
      <c r="K816" s="94">
        <v>7585</v>
      </c>
      <c r="L816" s="94">
        <v>4809</v>
      </c>
      <c r="M816" s="94">
        <v>4231</v>
      </c>
      <c r="N816" s="69">
        <v>4765</v>
      </c>
      <c r="O816" s="69">
        <v>6110</v>
      </c>
      <c r="P816" s="37">
        <f t="shared" ref="P816" si="535">SUM(D816:O816)</f>
        <v>129322</v>
      </c>
      <c r="Q816" s="10">
        <f t="shared" si="529"/>
        <v>34058</v>
      </c>
      <c r="R816" s="10">
        <f t="shared" si="530"/>
        <v>53186</v>
      </c>
      <c r="S816" s="10">
        <f t="shared" si="531"/>
        <v>26972</v>
      </c>
      <c r="T816" s="10">
        <f t="shared" si="532"/>
        <v>15106</v>
      </c>
    </row>
    <row r="817" spans="2:20" ht="15" customHeight="1" x14ac:dyDescent="0.2">
      <c r="B817" s="132"/>
      <c r="C817" s="56" t="s">
        <v>92</v>
      </c>
      <c r="D817" s="10">
        <v>6968</v>
      </c>
      <c r="E817" s="10">
        <v>17057</v>
      </c>
      <c r="F817" s="10">
        <v>16746</v>
      </c>
      <c r="G817" s="10">
        <v>19849</v>
      </c>
      <c r="H817" s="10">
        <v>24696</v>
      </c>
      <c r="I817" s="10">
        <v>17655</v>
      </c>
      <c r="J817" s="10">
        <v>16247</v>
      </c>
      <c r="K817" s="10">
        <v>7663</v>
      </c>
      <c r="L817" s="10">
        <v>4017</v>
      </c>
      <c r="M817" s="10">
        <v>3785</v>
      </c>
      <c r="N817" s="10">
        <v>5875</v>
      </c>
      <c r="O817" s="10">
        <v>6220</v>
      </c>
      <c r="P817" s="37">
        <f t="shared" ref="P817" si="536">IF(D817*E817*F817*G817*H817*I817*J817*K817*L817*M817*N817*O817&gt;0,SUM(D817:O817),0)</f>
        <v>146778</v>
      </c>
      <c r="Q817" s="10">
        <f t="shared" si="529"/>
        <v>40771</v>
      </c>
      <c r="R817" s="10">
        <f t="shared" si="530"/>
        <v>62200</v>
      </c>
      <c r="S817" s="10">
        <f t="shared" si="531"/>
        <v>27927</v>
      </c>
      <c r="T817" s="10">
        <f t="shared" si="532"/>
        <v>15880</v>
      </c>
    </row>
    <row r="818" spans="2:20" ht="15" customHeight="1" x14ac:dyDescent="0.2">
      <c r="B818" s="132"/>
      <c r="C818" s="56" t="s">
        <v>93</v>
      </c>
      <c r="D818" s="10">
        <v>7764</v>
      </c>
      <c r="E818" s="10">
        <v>26431</v>
      </c>
      <c r="F818" s="10">
        <v>12223</v>
      </c>
      <c r="G818" s="10">
        <v>20128</v>
      </c>
      <c r="H818" s="10">
        <v>26394</v>
      </c>
      <c r="I818" s="10">
        <v>18854</v>
      </c>
      <c r="J818" s="10">
        <v>16194</v>
      </c>
      <c r="K818" s="10">
        <v>7522</v>
      </c>
      <c r="L818" s="10">
        <v>3916</v>
      </c>
      <c r="M818" s="10">
        <v>3554</v>
      </c>
      <c r="N818" s="10">
        <v>4786</v>
      </c>
      <c r="O818" s="10">
        <v>5180</v>
      </c>
      <c r="P818" s="37">
        <f t="shared" ref="P818" si="537">IF(D818*E818*F818*G818*H818*I818*J818*K818*L818*M818*N818*O818&gt;0,SUM(D818:O818),0)</f>
        <v>152946</v>
      </c>
      <c r="Q818" s="10">
        <f t="shared" si="529"/>
        <v>46418</v>
      </c>
      <c r="R818" s="10">
        <f t="shared" si="530"/>
        <v>65376</v>
      </c>
      <c r="S818" s="10">
        <f t="shared" si="531"/>
        <v>27632</v>
      </c>
      <c r="T818" s="10">
        <f t="shared" si="532"/>
        <v>13520</v>
      </c>
    </row>
    <row r="819" spans="2:20" ht="15" customHeight="1" x14ac:dyDescent="0.2">
      <c r="B819" s="132"/>
      <c r="C819" s="76" t="s">
        <v>97</v>
      </c>
      <c r="D819" s="10">
        <v>7319</v>
      </c>
      <c r="E819" s="10">
        <v>16555</v>
      </c>
      <c r="F819" s="10">
        <v>16493</v>
      </c>
      <c r="G819" s="10">
        <v>19393</v>
      </c>
      <c r="H819" s="10">
        <v>29607</v>
      </c>
      <c r="I819" s="10">
        <v>22686</v>
      </c>
      <c r="J819" s="10"/>
      <c r="K819" s="10"/>
      <c r="L819" s="10"/>
      <c r="M819" s="10"/>
      <c r="N819" s="10"/>
      <c r="O819" s="10"/>
      <c r="P819" s="37"/>
      <c r="Q819" s="10">
        <f t="shared" ref="Q819" si="538">SUM(D819:F819)</f>
        <v>40367</v>
      </c>
      <c r="R819" s="10">
        <f t="shared" ref="R819" si="539">SUM(G819:I819)</f>
        <v>71686</v>
      </c>
      <c r="S819" s="37">
        <f>IF(J819*K819*L819&gt;0,SUM(J819:L819),0)</f>
        <v>0</v>
      </c>
      <c r="T819" s="37">
        <f>IF(M819*N819*O819&gt;0,SUM(M819:O819),0)</f>
        <v>0</v>
      </c>
    </row>
    <row r="820" spans="2:20" ht="15" customHeight="1" x14ac:dyDescent="0.2">
      <c r="B820" s="132"/>
      <c r="C820" s="72" t="str">
        <f>C23</f>
        <v>R7/R6</v>
      </c>
      <c r="D820" s="12">
        <f>IF(D819&gt;0,D819/D818," ")</f>
        <v>0.94268418341061311</v>
      </c>
      <c r="E820" s="12">
        <f t="shared" ref="E820:T820" si="540">IF(E819&gt;0,E819/E818," ")</f>
        <v>0.62634784911656771</v>
      </c>
      <c r="F820" s="12">
        <f t="shared" si="540"/>
        <v>1.3493414055469197</v>
      </c>
      <c r="G820" s="12">
        <f t="shared" si="540"/>
        <v>0.96348370429252783</v>
      </c>
      <c r="H820" s="12">
        <f t="shared" si="540"/>
        <v>1.1217322118663333</v>
      </c>
      <c r="I820" s="12">
        <f t="shared" si="540"/>
        <v>1.2032459955447119</v>
      </c>
      <c r="J820" s="12" t="str">
        <f t="shared" si="540"/>
        <v xml:space="preserve"> </v>
      </c>
      <c r="K820" s="12" t="str">
        <f t="shared" si="540"/>
        <v xml:space="preserve"> </v>
      </c>
      <c r="L820" s="12" t="str">
        <f t="shared" si="540"/>
        <v xml:space="preserve"> </v>
      </c>
      <c r="M820" s="12" t="str">
        <f t="shared" si="540"/>
        <v xml:space="preserve"> </v>
      </c>
      <c r="N820" s="12" t="str">
        <f t="shared" si="540"/>
        <v xml:space="preserve"> </v>
      </c>
      <c r="O820" s="12" t="str">
        <f t="shared" si="540"/>
        <v xml:space="preserve"> </v>
      </c>
      <c r="P820" s="12" t="str">
        <f t="shared" si="540"/>
        <v xml:space="preserve"> </v>
      </c>
      <c r="Q820" s="12">
        <f t="shared" si="540"/>
        <v>0.86964108750915592</v>
      </c>
      <c r="R820" s="12">
        <f t="shared" si="540"/>
        <v>1.0965186000978953</v>
      </c>
      <c r="S820" s="12" t="str">
        <f t="shared" si="540"/>
        <v xml:space="preserve"> </v>
      </c>
      <c r="T820" s="12" t="str">
        <f t="shared" si="540"/>
        <v xml:space="preserve"> </v>
      </c>
    </row>
    <row r="821" spans="2:20" ht="15" customHeight="1" x14ac:dyDescent="0.2">
      <c r="B821" s="108"/>
      <c r="C821" s="5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 spans="2:20" ht="15" customHeight="1" x14ac:dyDescent="0.2"/>
    <row r="823" spans="2:20" ht="15" customHeight="1" x14ac:dyDescent="0.2">
      <c r="B823" s="132" t="s">
        <v>78</v>
      </c>
      <c r="C823" s="72" t="s">
        <v>0</v>
      </c>
      <c r="D823" s="68" t="s">
        <v>1</v>
      </c>
      <c r="E823" s="68" t="s">
        <v>2</v>
      </c>
      <c r="F823" s="68" t="s">
        <v>3</v>
      </c>
      <c r="G823" s="68" t="s">
        <v>4</v>
      </c>
      <c r="H823" s="68" t="s">
        <v>5</v>
      </c>
      <c r="I823" s="68" t="s">
        <v>6</v>
      </c>
      <c r="J823" s="68" t="s">
        <v>7</v>
      </c>
      <c r="K823" s="68" t="s">
        <v>8</v>
      </c>
      <c r="L823" s="68" t="s">
        <v>9</v>
      </c>
      <c r="M823" s="68" t="s">
        <v>10</v>
      </c>
      <c r="N823" s="68" t="s">
        <v>11</v>
      </c>
      <c r="O823" s="68" t="s">
        <v>12</v>
      </c>
      <c r="P823" s="68" t="s">
        <v>21</v>
      </c>
      <c r="Q823" s="68" t="s">
        <v>22</v>
      </c>
      <c r="R823" s="68" t="s">
        <v>23</v>
      </c>
      <c r="S823" s="68" t="s">
        <v>24</v>
      </c>
      <c r="T823" s="68" t="s">
        <v>25</v>
      </c>
    </row>
    <row r="824" spans="2:20" ht="15" customHeight="1" x14ac:dyDescent="0.2">
      <c r="B824" s="132"/>
      <c r="C824" s="19" t="s">
        <v>27</v>
      </c>
      <c r="D824" s="10">
        <v>6040</v>
      </c>
      <c r="E824" s="10">
        <v>18446</v>
      </c>
      <c r="F824" s="10">
        <v>15031</v>
      </c>
      <c r="G824" s="10">
        <v>22416</v>
      </c>
      <c r="H824" s="10">
        <v>36364</v>
      </c>
      <c r="I824" s="10">
        <v>19901</v>
      </c>
      <c r="J824" s="10">
        <v>16157</v>
      </c>
      <c r="K824" s="10">
        <v>3651</v>
      </c>
      <c r="L824" s="10">
        <v>2260</v>
      </c>
      <c r="M824" s="10">
        <v>1944</v>
      </c>
      <c r="N824" s="10">
        <v>2707</v>
      </c>
      <c r="O824" s="10">
        <v>3362</v>
      </c>
      <c r="P824" s="10">
        <f>SUM(D824:O824)</f>
        <v>148279</v>
      </c>
      <c r="Q824" s="10">
        <f>SUM(D824:F824)</f>
        <v>39517</v>
      </c>
      <c r="R824" s="10">
        <f>SUM(G824:I824)</f>
        <v>78681</v>
      </c>
      <c r="S824" s="10">
        <f>SUM(J824:L824)</f>
        <v>22068</v>
      </c>
      <c r="T824" s="10">
        <f>SUM(M824:O824)</f>
        <v>8013</v>
      </c>
    </row>
    <row r="825" spans="2:20" ht="15" customHeight="1" x14ac:dyDescent="0.2">
      <c r="B825" s="132"/>
      <c r="C825" s="72" t="s">
        <v>13</v>
      </c>
      <c r="D825" s="10">
        <v>4772</v>
      </c>
      <c r="E825" s="10">
        <v>20338</v>
      </c>
      <c r="F825" s="10">
        <v>13602</v>
      </c>
      <c r="G825" s="10">
        <v>16853</v>
      </c>
      <c r="H825" s="10">
        <v>29250</v>
      </c>
      <c r="I825" s="10">
        <v>20662</v>
      </c>
      <c r="J825" s="10">
        <v>11218</v>
      </c>
      <c r="K825" s="10">
        <v>2783</v>
      </c>
      <c r="L825" s="10">
        <v>2509</v>
      </c>
      <c r="M825" s="10">
        <v>1615</v>
      </c>
      <c r="N825" s="10">
        <v>3395</v>
      </c>
      <c r="O825" s="10">
        <v>2707</v>
      </c>
      <c r="P825" s="10">
        <f>SUM(D825:O825)</f>
        <v>129704</v>
      </c>
      <c r="Q825" s="10">
        <f t="shared" ref="Q825:Q840" si="541">SUM(D825:F825)</f>
        <v>38712</v>
      </c>
      <c r="R825" s="10">
        <f t="shared" ref="R825:R840" si="542">SUM(G825:I825)</f>
        <v>66765</v>
      </c>
      <c r="S825" s="10">
        <f t="shared" ref="S825:S840" si="543">SUM(J825:L825)</f>
        <v>16510</v>
      </c>
      <c r="T825" s="10">
        <f t="shared" ref="T825:T840" si="544">SUM(M825:O825)</f>
        <v>7717</v>
      </c>
    </row>
    <row r="826" spans="2:20" ht="15" customHeight="1" x14ac:dyDescent="0.2">
      <c r="B826" s="132"/>
      <c r="C826" s="72" t="s">
        <v>26</v>
      </c>
      <c r="D826" s="10">
        <v>4078</v>
      </c>
      <c r="E826" s="10">
        <v>15960</v>
      </c>
      <c r="F826" s="10">
        <v>11171</v>
      </c>
      <c r="G826" s="10">
        <v>11044</v>
      </c>
      <c r="H826" s="10">
        <v>15981</v>
      </c>
      <c r="I826" s="10">
        <v>10725</v>
      </c>
      <c r="J826" s="10">
        <v>9066</v>
      </c>
      <c r="K826" s="10">
        <v>1828</v>
      </c>
      <c r="L826" s="10">
        <v>1155</v>
      </c>
      <c r="M826" s="10">
        <v>1008</v>
      </c>
      <c r="N826" s="10">
        <v>2342</v>
      </c>
      <c r="O826" s="10">
        <v>1889</v>
      </c>
      <c r="P826" s="10">
        <f>SUM(D826:O826)</f>
        <v>86247</v>
      </c>
      <c r="Q826" s="10">
        <f t="shared" si="541"/>
        <v>31209</v>
      </c>
      <c r="R826" s="10">
        <f t="shared" si="542"/>
        <v>37750</v>
      </c>
      <c r="S826" s="10">
        <f t="shared" si="543"/>
        <v>12049</v>
      </c>
      <c r="T826" s="10">
        <f t="shared" si="544"/>
        <v>5239</v>
      </c>
    </row>
    <row r="827" spans="2:20" ht="15" customHeight="1" x14ac:dyDescent="0.2">
      <c r="B827" s="132"/>
      <c r="C827" s="72" t="s">
        <v>28</v>
      </c>
      <c r="D827" s="10">
        <v>4624</v>
      </c>
      <c r="E827" s="10">
        <v>7033</v>
      </c>
      <c r="F827" s="10">
        <v>8255</v>
      </c>
      <c r="G827" s="10">
        <v>12462</v>
      </c>
      <c r="H827" s="10">
        <v>15454</v>
      </c>
      <c r="I827" s="10">
        <v>8555</v>
      </c>
      <c r="J827" s="10">
        <v>5194</v>
      </c>
      <c r="K827" s="10">
        <v>1321</v>
      </c>
      <c r="L827" s="10">
        <v>745</v>
      </c>
      <c r="M827" s="10">
        <v>573</v>
      </c>
      <c r="N827" s="10">
        <v>1463</v>
      </c>
      <c r="O827" s="10">
        <v>1120</v>
      </c>
      <c r="P827" s="10">
        <f>SUM(D827:O827)</f>
        <v>66799</v>
      </c>
      <c r="Q827" s="10">
        <f t="shared" si="541"/>
        <v>19912</v>
      </c>
      <c r="R827" s="10">
        <f t="shared" si="542"/>
        <v>36471</v>
      </c>
      <c r="S827" s="10">
        <f t="shared" si="543"/>
        <v>7260</v>
      </c>
      <c r="T827" s="10">
        <f t="shared" si="544"/>
        <v>3156</v>
      </c>
    </row>
    <row r="828" spans="2:20" ht="15" customHeight="1" x14ac:dyDescent="0.2">
      <c r="B828" s="132"/>
      <c r="C828" s="72" t="s">
        <v>29</v>
      </c>
      <c r="D828" s="10">
        <v>4514</v>
      </c>
      <c r="E828" s="10">
        <v>17025</v>
      </c>
      <c r="F828" s="10">
        <v>20721</v>
      </c>
      <c r="G828" s="10">
        <v>24289</v>
      </c>
      <c r="H828" s="10">
        <v>37921</v>
      </c>
      <c r="I828" s="10">
        <v>22323</v>
      </c>
      <c r="J828" s="10">
        <v>18223</v>
      </c>
      <c r="K828" s="10">
        <v>3563</v>
      </c>
      <c r="L828" s="10">
        <v>2474</v>
      </c>
      <c r="M828" s="10">
        <v>1615</v>
      </c>
      <c r="N828" s="10">
        <v>5595</v>
      </c>
      <c r="O828" s="10">
        <v>3273</v>
      </c>
      <c r="P828" s="37">
        <f>IF(D828*E828*F828*G828*H828*I828*J828*K828*L828*M828*N828*O828&gt;0,SUM(D828:O828),0)</f>
        <v>161536</v>
      </c>
      <c r="Q828" s="10">
        <f t="shared" si="541"/>
        <v>42260</v>
      </c>
      <c r="R828" s="10">
        <f t="shared" si="542"/>
        <v>84533</v>
      </c>
      <c r="S828" s="10">
        <f t="shared" si="543"/>
        <v>24260</v>
      </c>
      <c r="T828" s="10">
        <f t="shared" si="544"/>
        <v>10483</v>
      </c>
    </row>
    <row r="829" spans="2:20" ht="15" customHeight="1" x14ac:dyDescent="0.2">
      <c r="B829" s="132"/>
      <c r="C829" s="72" t="s">
        <v>30</v>
      </c>
      <c r="D829" s="10">
        <v>4605</v>
      </c>
      <c r="E829" s="10">
        <v>6793</v>
      </c>
      <c r="F829" s="10">
        <v>18615</v>
      </c>
      <c r="G829" s="10">
        <v>22326</v>
      </c>
      <c r="H829" s="10">
        <v>32188</v>
      </c>
      <c r="I829" s="10">
        <v>22973</v>
      </c>
      <c r="J829" s="10">
        <v>14907</v>
      </c>
      <c r="K829" s="10">
        <v>3874</v>
      </c>
      <c r="L829" s="10">
        <v>2229</v>
      </c>
      <c r="M829" s="10">
        <v>1603</v>
      </c>
      <c r="N829" s="10">
        <v>4322</v>
      </c>
      <c r="O829" s="10">
        <v>2630</v>
      </c>
      <c r="P829" s="37">
        <f>IF(D829*E829*F829*G829*H829*I829*J829*K829*L829*M829*N829*O829&gt;0,SUM(D829:O829),0)</f>
        <v>137065</v>
      </c>
      <c r="Q829" s="10">
        <f t="shared" si="541"/>
        <v>30013</v>
      </c>
      <c r="R829" s="10">
        <f t="shared" si="542"/>
        <v>77487</v>
      </c>
      <c r="S829" s="10">
        <f t="shared" si="543"/>
        <v>21010</v>
      </c>
      <c r="T829" s="10">
        <f t="shared" si="544"/>
        <v>8555</v>
      </c>
    </row>
    <row r="830" spans="2:20" ht="15" customHeight="1" x14ac:dyDescent="0.2">
      <c r="B830" s="132"/>
      <c r="C830" s="72" t="s">
        <v>31</v>
      </c>
      <c r="D830" s="10">
        <v>6427</v>
      </c>
      <c r="E830" s="10">
        <v>14279</v>
      </c>
      <c r="F830" s="10">
        <v>19832</v>
      </c>
      <c r="G830" s="10">
        <v>24111</v>
      </c>
      <c r="H830" s="10">
        <v>30484</v>
      </c>
      <c r="I830" s="10">
        <v>21889</v>
      </c>
      <c r="J830" s="10">
        <v>13853</v>
      </c>
      <c r="K830" s="10">
        <v>3913</v>
      </c>
      <c r="L830" s="10">
        <v>2110</v>
      </c>
      <c r="M830" s="10">
        <v>1394</v>
      </c>
      <c r="N830" s="10">
        <v>3979</v>
      </c>
      <c r="O830" s="10">
        <v>2962</v>
      </c>
      <c r="P830" s="37">
        <f>IF(D830*E830*F830*G830*H830*I830*J830*K830*L830*M830*N830*O830&gt;0,SUM(D830:O830),0)</f>
        <v>145233</v>
      </c>
      <c r="Q830" s="10">
        <f t="shared" si="541"/>
        <v>40538</v>
      </c>
      <c r="R830" s="10">
        <f t="shared" si="542"/>
        <v>76484</v>
      </c>
      <c r="S830" s="10">
        <f t="shared" si="543"/>
        <v>19876</v>
      </c>
      <c r="T830" s="10">
        <f t="shared" si="544"/>
        <v>8335</v>
      </c>
    </row>
    <row r="831" spans="2:20" ht="15" customHeight="1" x14ac:dyDescent="0.2">
      <c r="B831" s="132"/>
      <c r="C831" s="72" t="s">
        <v>34</v>
      </c>
      <c r="D831" s="10">
        <v>3455</v>
      </c>
      <c r="E831" s="10">
        <v>16880</v>
      </c>
      <c r="F831" s="10">
        <v>16117</v>
      </c>
      <c r="G831" s="10">
        <v>23952</v>
      </c>
      <c r="H831" s="10">
        <v>26620</v>
      </c>
      <c r="I831" s="10">
        <v>21279</v>
      </c>
      <c r="J831" s="10">
        <v>12723</v>
      </c>
      <c r="K831" s="10">
        <v>3522</v>
      </c>
      <c r="L831" s="10">
        <v>2111</v>
      </c>
      <c r="M831" s="10">
        <v>1282</v>
      </c>
      <c r="N831" s="10">
        <v>5011</v>
      </c>
      <c r="O831" s="10">
        <v>2916</v>
      </c>
      <c r="P831" s="37">
        <f>IF(D831*E831*F831*G831*H831*I831*J831*K831*L831*M831*N831*O831&gt;0,SUM(D831:O831),0)</f>
        <v>135868</v>
      </c>
      <c r="Q831" s="10">
        <f t="shared" si="541"/>
        <v>36452</v>
      </c>
      <c r="R831" s="10">
        <f t="shared" si="542"/>
        <v>71851</v>
      </c>
      <c r="S831" s="10">
        <f t="shared" si="543"/>
        <v>18356</v>
      </c>
      <c r="T831" s="10">
        <f t="shared" si="544"/>
        <v>9209</v>
      </c>
    </row>
    <row r="832" spans="2:20" ht="15" customHeight="1" x14ac:dyDescent="0.2">
      <c r="B832" s="132"/>
      <c r="C832" s="56" t="s">
        <v>35</v>
      </c>
      <c r="D832" s="10">
        <v>3406</v>
      </c>
      <c r="E832" s="10">
        <v>13700</v>
      </c>
      <c r="F832" s="10">
        <v>15876</v>
      </c>
      <c r="G832" s="10">
        <v>22172</v>
      </c>
      <c r="H832" s="10">
        <v>25180</v>
      </c>
      <c r="I832" s="10">
        <v>16767</v>
      </c>
      <c r="J832" s="10">
        <v>10345</v>
      </c>
      <c r="K832" s="10">
        <v>1906</v>
      </c>
      <c r="L832" s="10">
        <v>1890</v>
      </c>
      <c r="M832" s="10">
        <v>1214</v>
      </c>
      <c r="N832" s="10">
        <v>4201</v>
      </c>
      <c r="O832" s="10">
        <v>3286</v>
      </c>
      <c r="P832" s="37">
        <f>IF(D832*E832*F832*G832*H832*I832*J832*K832*L832*M832*N832*O832&gt;0,SUM(D832:O832),0)</f>
        <v>119943</v>
      </c>
      <c r="Q832" s="10">
        <f t="shared" si="541"/>
        <v>32982</v>
      </c>
      <c r="R832" s="10">
        <f t="shared" si="542"/>
        <v>64119</v>
      </c>
      <c r="S832" s="10">
        <f t="shared" si="543"/>
        <v>14141</v>
      </c>
      <c r="T832" s="10">
        <f t="shared" si="544"/>
        <v>8701</v>
      </c>
    </row>
    <row r="833" spans="2:20" ht="15" customHeight="1" x14ac:dyDescent="0.2">
      <c r="B833" s="132"/>
      <c r="C833" s="72" t="s">
        <v>36</v>
      </c>
      <c r="D833" s="10">
        <v>4099</v>
      </c>
      <c r="E833" s="10">
        <v>12982</v>
      </c>
      <c r="F833" s="10">
        <v>14098</v>
      </c>
      <c r="G833" s="10">
        <v>20989</v>
      </c>
      <c r="H833" s="10">
        <v>27206</v>
      </c>
      <c r="I833" s="10">
        <v>14257</v>
      </c>
      <c r="J833" s="10">
        <v>9300</v>
      </c>
      <c r="K833" s="10">
        <v>2258</v>
      </c>
      <c r="L833" s="10">
        <v>1442</v>
      </c>
      <c r="M833" s="10">
        <v>1385</v>
      </c>
      <c r="N833" s="10">
        <v>6386</v>
      </c>
      <c r="O833" s="10">
        <v>2598</v>
      </c>
      <c r="P833" s="37">
        <f t="shared" ref="P833:P834" si="545">IF(D833*E833*F833*G833*H833*I833*J833*K833*L833*M833*N833*O833&gt;0,SUM(D833:O833),0)</f>
        <v>117000</v>
      </c>
      <c r="Q833" s="10">
        <f t="shared" si="541"/>
        <v>31179</v>
      </c>
      <c r="R833" s="10">
        <f t="shared" si="542"/>
        <v>62452</v>
      </c>
      <c r="S833" s="10">
        <f t="shared" si="543"/>
        <v>13000</v>
      </c>
      <c r="T833" s="10">
        <f t="shared" si="544"/>
        <v>10369</v>
      </c>
    </row>
    <row r="834" spans="2:20" ht="15" customHeight="1" x14ac:dyDescent="0.2">
      <c r="B834" s="132"/>
      <c r="C834" s="72" t="s">
        <v>37</v>
      </c>
      <c r="D834" s="10">
        <v>4296</v>
      </c>
      <c r="E834" s="10">
        <v>11508</v>
      </c>
      <c r="F834" s="10">
        <v>14614</v>
      </c>
      <c r="G834" s="10">
        <v>20273</v>
      </c>
      <c r="H834" s="10">
        <v>26053</v>
      </c>
      <c r="I834" s="10">
        <v>11878</v>
      </c>
      <c r="J834" s="10">
        <v>10041</v>
      </c>
      <c r="K834" s="10">
        <v>2530</v>
      </c>
      <c r="L834" s="10">
        <v>1479</v>
      </c>
      <c r="M834" s="10">
        <v>1468</v>
      </c>
      <c r="N834" s="10">
        <v>6970</v>
      </c>
      <c r="O834" s="10">
        <v>2964</v>
      </c>
      <c r="P834" s="37">
        <f t="shared" si="545"/>
        <v>114074</v>
      </c>
      <c r="Q834" s="10">
        <f t="shared" si="541"/>
        <v>30418</v>
      </c>
      <c r="R834" s="10">
        <f t="shared" si="542"/>
        <v>58204</v>
      </c>
      <c r="S834" s="10">
        <f t="shared" si="543"/>
        <v>14050</v>
      </c>
      <c r="T834" s="10">
        <f t="shared" si="544"/>
        <v>11402</v>
      </c>
    </row>
    <row r="835" spans="2:20" ht="15" customHeight="1" x14ac:dyDescent="0.2">
      <c r="B835" s="132"/>
      <c r="C835" s="56" t="s">
        <v>38</v>
      </c>
      <c r="D835" s="10">
        <v>6110</v>
      </c>
      <c r="E835" s="10">
        <v>13166</v>
      </c>
      <c r="F835" s="10">
        <v>17009</v>
      </c>
      <c r="G835" s="10">
        <v>20127</v>
      </c>
      <c r="H835" s="10">
        <v>24653</v>
      </c>
      <c r="I835" s="10">
        <v>17370</v>
      </c>
      <c r="J835" s="10">
        <v>10299</v>
      </c>
      <c r="K835" s="10">
        <v>2334</v>
      </c>
      <c r="L835" s="10">
        <v>1723</v>
      </c>
      <c r="M835" s="10">
        <v>1626</v>
      </c>
      <c r="N835" s="10">
        <v>6390</v>
      </c>
      <c r="O835" s="10">
        <v>1759</v>
      </c>
      <c r="P835" s="37">
        <f t="shared" ref="P835" si="546">IF(D835*E835*F835*G835*H835*I835*J835*K835*L835*M835*N835*O835&gt;0,SUM(D835:O835),0)</f>
        <v>122566</v>
      </c>
      <c r="Q835" s="10">
        <f t="shared" si="541"/>
        <v>36285</v>
      </c>
      <c r="R835" s="10">
        <f t="shared" si="542"/>
        <v>62150</v>
      </c>
      <c r="S835" s="10">
        <f t="shared" si="543"/>
        <v>14356</v>
      </c>
      <c r="T835" s="10">
        <f t="shared" si="544"/>
        <v>9775</v>
      </c>
    </row>
    <row r="836" spans="2:20" ht="15" customHeight="1" x14ac:dyDescent="0.2">
      <c r="B836" s="132"/>
      <c r="C836" s="56" t="s">
        <v>41</v>
      </c>
      <c r="D836" s="10">
        <v>1269</v>
      </c>
      <c r="E836" s="10">
        <v>1950</v>
      </c>
      <c r="F836" s="10">
        <v>4768</v>
      </c>
      <c r="G836" s="10">
        <v>9701</v>
      </c>
      <c r="H836" s="10">
        <v>14460</v>
      </c>
      <c r="I836" s="10">
        <v>8855</v>
      </c>
      <c r="J836" s="10">
        <v>8721</v>
      </c>
      <c r="K836" s="10">
        <v>2686</v>
      </c>
      <c r="L836" s="10">
        <v>1581</v>
      </c>
      <c r="M836" s="10">
        <v>812</v>
      </c>
      <c r="N836" s="10">
        <v>1760</v>
      </c>
      <c r="O836" s="10">
        <v>1691</v>
      </c>
      <c r="P836" s="37">
        <f t="shared" ref="P836:P839" si="547">IF(D836*E836*F836*G836*H836*I836*J836*K836*L836*M836*N836*O836&gt;0,SUM(D836:O836),0)</f>
        <v>58254</v>
      </c>
      <c r="Q836" s="10">
        <f t="shared" si="541"/>
        <v>7987</v>
      </c>
      <c r="R836" s="10">
        <f t="shared" si="542"/>
        <v>33016</v>
      </c>
      <c r="S836" s="10">
        <f t="shared" si="543"/>
        <v>12988</v>
      </c>
      <c r="T836" s="10">
        <f t="shared" si="544"/>
        <v>4263</v>
      </c>
    </row>
    <row r="837" spans="2:20" ht="15" customHeight="1" x14ac:dyDescent="0.2">
      <c r="B837" s="132"/>
      <c r="C837" s="56" t="s">
        <v>42</v>
      </c>
      <c r="D837" s="10">
        <v>2240</v>
      </c>
      <c r="E837" s="10">
        <v>5398</v>
      </c>
      <c r="F837" s="10">
        <v>7884</v>
      </c>
      <c r="G837" s="10">
        <v>12933</v>
      </c>
      <c r="H837" s="10">
        <v>16613</v>
      </c>
      <c r="I837" s="10">
        <v>7720</v>
      </c>
      <c r="J837" s="10">
        <v>7409</v>
      </c>
      <c r="K837" s="10">
        <v>2170</v>
      </c>
      <c r="L837" s="10">
        <v>1524</v>
      </c>
      <c r="M837" s="10">
        <v>1317</v>
      </c>
      <c r="N837" s="10">
        <v>3260</v>
      </c>
      <c r="O837" s="10">
        <v>2035</v>
      </c>
      <c r="P837" s="37">
        <f t="shared" si="547"/>
        <v>70503</v>
      </c>
      <c r="Q837" s="10">
        <f t="shared" si="541"/>
        <v>15522</v>
      </c>
      <c r="R837" s="10">
        <f t="shared" si="542"/>
        <v>37266</v>
      </c>
      <c r="S837" s="10">
        <f t="shared" si="543"/>
        <v>11103</v>
      </c>
      <c r="T837" s="10">
        <f t="shared" si="544"/>
        <v>6612</v>
      </c>
    </row>
    <row r="838" spans="2:20" ht="15" customHeight="1" x14ac:dyDescent="0.2">
      <c r="B838" s="132"/>
      <c r="C838" s="56" t="s">
        <v>88</v>
      </c>
      <c r="D838" s="10">
        <v>2858</v>
      </c>
      <c r="E838" s="10">
        <v>7559</v>
      </c>
      <c r="F838" s="10">
        <v>8014</v>
      </c>
      <c r="G838" s="10">
        <v>11264</v>
      </c>
      <c r="H838" s="10">
        <v>12717</v>
      </c>
      <c r="I838" s="10">
        <v>9287</v>
      </c>
      <c r="J838" s="10">
        <v>6445</v>
      </c>
      <c r="K838" s="10">
        <v>2045</v>
      </c>
      <c r="L838" s="10">
        <v>1650</v>
      </c>
      <c r="M838" s="10">
        <v>1563</v>
      </c>
      <c r="N838" s="10">
        <v>6578</v>
      </c>
      <c r="O838" s="10">
        <v>2982</v>
      </c>
      <c r="P838" s="37">
        <f t="shared" si="547"/>
        <v>72962</v>
      </c>
      <c r="Q838" s="10">
        <f t="shared" si="541"/>
        <v>18431</v>
      </c>
      <c r="R838" s="10">
        <f t="shared" si="542"/>
        <v>33268</v>
      </c>
      <c r="S838" s="10">
        <f t="shared" si="543"/>
        <v>10140</v>
      </c>
      <c r="T838" s="10">
        <f t="shared" si="544"/>
        <v>11123</v>
      </c>
    </row>
    <row r="839" spans="2:20" ht="15" customHeight="1" x14ac:dyDescent="0.2">
      <c r="B839" s="132"/>
      <c r="C839" s="56" t="s">
        <v>92</v>
      </c>
      <c r="D839" s="10">
        <v>6021</v>
      </c>
      <c r="E839" s="10">
        <v>20949</v>
      </c>
      <c r="F839" s="10">
        <v>25303</v>
      </c>
      <c r="G839" s="10">
        <v>30099</v>
      </c>
      <c r="H839" s="10">
        <v>32958</v>
      </c>
      <c r="I839" s="10">
        <v>22820</v>
      </c>
      <c r="J839" s="10">
        <v>15697</v>
      </c>
      <c r="K839" s="10">
        <v>5782</v>
      </c>
      <c r="L839" s="10">
        <v>4733</v>
      </c>
      <c r="M839" s="10">
        <v>4526</v>
      </c>
      <c r="N839" s="10">
        <v>11168</v>
      </c>
      <c r="O839" s="10">
        <v>5591</v>
      </c>
      <c r="P839" s="37">
        <f t="shared" si="547"/>
        <v>185647</v>
      </c>
      <c r="Q839" s="10">
        <f t="shared" si="541"/>
        <v>52273</v>
      </c>
      <c r="R839" s="10">
        <f t="shared" si="542"/>
        <v>85877</v>
      </c>
      <c r="S839" s="10">
        <f t="shared" si="543"/>
        <v>26212</v>
      </c>
      <c r="T839" s="10">
        <f t="shared" si="544"/>
        <v>21285</v>
      </c>
    </row>
    <row r="840" spans="2:20" ht="15" customHeight="1" x14ac:dyDescent="0.2">
      <c r="B840" s="132"/>
      <c r="C840" s="56" t="s">
        <v>93</v>
      </c>
      <c r="D840" s="10">
        <v>8643</v>
      </c>
      <c r="E840" s="10">
        <v>17786</v>
      </c>
      <c r="F840" s="10">
        <v>25635</v>
      </c>
      <c r="G840" s="10">
        <v>31645</v>
      </c>
      <c r="H840" s="10">
        <v>35661</v>
      </c>
      <c r="I840" s="10">
        <v>28015</v>
      </c>
      <c r="J840" s="10">
        <v>16429</v>
      </c>
      <c r="K840" s="10">
        <v>5038</v>
      </c>
      <c r="L840" s="10">
        <v>4748</v>
      </c>
      <c r="M840" s="10">
        <v>5708</v>
      </c>
      <c r="N840" s="10">
        <v>11025</v>
      </c>
      <c r="O840" s="10">
        <v>6870</v>
      </c>
      <c r="P840" s="37">
        <f>IF(D840*E840*F840*G840*H840*I840*J840*K840*L840*M840*N840*O840&gt;0,SUM(D840:O840),0)</f>
        <v>197203</v>
      </c>
      <c r="Q840" s="10">
        <f t="shared" si="541"/>
        <v>52064</v>
      </c>
      <c r="R840" s="10">
        <f t="shared" si="542"/>
        <v>95321</v>
      </c>
      <c r="S840" s="10">
        <f t="shared" si="543"/>
        <v>26215</v>
      </c>
      <c r="T840" s="10">
        <f t="shared" si="544"/>
        <v>23603</v>
      </c>
    </row>
    <row r="841" spans="2:20" ht="15" customHeight="1" x14ac:dyDescent="0.2">
      <c r="B841" s="132"/>
      <c r="C841" s="76" t="s">
        <v>97</v>
      </c>
      <c r="D841" s="10">
        <v>8044</v>
      </c>
      <c r="E841" s="10">
        <v>21550</v>
      </c>
      <c r="F841" s="10">
        <v>27718</v>
      </c>
      <c r="G841" s="10">
        <v>33001</v>
      </c>
      <c r="H841" s="10">
        <v>37378</v>
      </c>
      <c r="I841" s="10">
        <v>27665</v>
      </c>
      <c r="J841" s="10"/>
      <c r="K841" s="10"/>
      <c r="L841" s="10"/>
      <c r="M841" s="10"/>
      <c r="N841" s="10"/>
      <c r="O841" s="10"/>
      <c r="P841" s="37"/>
      <c r="Q841" s="10">
        <f t="shared" ref="Q841" si="548">SUM(D841:F841)</f>
        <v>57312</v>
      </c>
      <c r="R841" s="10">
        <f t="shared" ref="R841" si="549">SUM(G841:I841)</f>
        <v>98044</v>
      </c>
      <c r="S841" s="37">
        <f>IF(J841*K841*L841&gt;0,SUM(J841:L841),0)</f>
        <v>0</v>
      </c>
      <c r="T841" s="37">
        <f>IF(M841*N841*O841&gt;0,SUM(M841:O841),0)</f>
        <v>0</v>
      </c>
    </row>
    <row r="842" spans="2:20" ht="15" customHeight="1" x14ac:dyDescent="0.2">
      <c r="B842" s="132"/>
      <c r="C842" s="56" t="str">
        <f>$C23</f>
        <v>R7/R6</v>
      </c>
      <c r="D842" s="12">
        <f>IF(D841&gt;0,D841/D840," ")</f>
        <v>0.93069536040726597</v>
      </c>
      <c r="E842" s="12">
        <f t="shared" ref="E842:T842" si="550">IF(E841&gt;0,E841/E840," ")</f>
        <v>1.2116271224558641</v>
      </c>
      <c r="F842" s="12">
        <f t="shared" si="550"/>
        <v>1.0812560951823678</v>
      </c>
      <c r="G842" s="12">
        <f t="shared" si="550"/>
        <v>1.0428503713066835</v>
      </c>
      <c r="H842" s="12">
        <f t="shared" si="550"/>
        <v>1.0481478365721657</v>
      </c>
      <c r="I842" s="12">
        <f t="shared" si="550"/>
        <v>0.98750669284311976</v>
      </c>
      <c r="J842" s="12" t="str">
        <f t="shared" si="550"/>
        <v xml:space="preserve"> </v>
      </c>
      <c r="K842" s="12" t="str">
        <f t="shared" si="550"/>
        <v xml:space="preserve"> </v>
      </c>
      <c r="L842" s="12" t="str">
        <f t="shared" si="550"/>
        <v xml:space="preserve"> </v>
      </c>
      <c r="M842" s="12" t="str">
        <f t="shared" si="550"/>
        <v xml:space="preserve"> </v>
      </c>
      <c r="N842" s="12" t="str">
        <f t="shared" si="550"/>
        <v xml:space="preserve"> </v>
      </c>
      <c r="O842" s="12" t="str">
        <f t="shared" si="550"/>
        <v xml:space="preserve"> </v>
      </c>
      <c r="P842" s="12" t="str">
        <f t="shared" si="550"/>
        <v xml:space="preserve"> </v>
      </c>
      <c r="Q842" s="12">
        <f t="shared" si="550"/>
        <v>1.1007990165949602</v>
      </c>
      <c r="R842" s="12">
        <f t="shared" si="550"/>
        <v>1.0285666327461944</v>
      </c>
      <c r="S842" s="12" t="str">
        <f t="shared" si="550"/>
        <v xml:space="preserve"> </v>
      </c>
      <c r="T842" s="12" t="str">
        <f t="shared" si="550"/>
        <v xml:space="preserve"> </v>
      </c>
    </row>
    <row r="843" spans="2:20" ht="15" customHeight="1" x14ac:dyDescent="0.2">
      <c r="B843" s="3"/>
      <c r="C843" s="5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spans="2:20" ht="15" customHeight="1" x14ac:dyDescent="0.2">
      <c r="B844" s="132" t="s">
        <v>81</v>
      </c>
      <c r="C844" s="33" t="s">
        <v>0</v>
      </c>
      <c r="D844" s="68" t="s">
        <v>1</v>
      </c>
      <c r="E844" s="68" t="s">
        <v>2</v>
      </c>
      <c r="F844" s="68" t="s">
        <v>3</v>
      </c>
      <c r="G844" s="68" t="s">
        <v>4</v>
      </c>
      <c r="H844" s="68" t="s">
        <v>5</v>
      </c>
      <c r="I844" s="68" t="s">
        <v>6</v>
      </c>
      <c r="J844" s="68" t="s">
        <v>7</v>
      </c>
      <c r="K844" s="68" t="s">
        <v>8</v>
      </c>
      <c r="L844" s="68" t="s">
        <v>9</v>
      </c>
      <c r="M844" s="68" t="s">
        <v>10</v>
      </c>
      <c r="N844" s="68" t="s">
        <v>11</v>
      </c>
      <c r="O844" s="68" t="s">
        <v>12</v>
      </c>
      <c r="P844" s="68" t="s">
        <v>21</v>
      </c>
      <c r="Q844" s="68" t="s">
        <v>22</v>
      </c>
      <c r="R844" s="68" t="s">
        <v>23</v>
      </c>
      <c r="S844" s="68" t="s">
        <v>24</v>
      </c>
      <c r="T844" s="72" t="s">
        <v>25</v>
      </c>
    </row>
    <row r="845" spans="2:20" ht="15" customHeight="1" x14ac:dyDescent="0.2">
      <c r="B845" s="132"/>
      <c r="C845" s="34" t="s">
        <v>27</v>
      </c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10">
        <f>SUM(D845:O845)</f>
        <v>0</v>
      </c>
      <c r="Q845" s="10">
        <f>SUM(D845:F845)</f>
        <v>0</v>
      </c>
      <c r="R845" s="10">
        <f>SUM(G845:I845)</f>
        <v>0</v>
      </c>
      <c r="S845" s="10">
        <f>SUM(J845:L845)</f>
        <v>0</v>
      </c>
      <c r="T845" s="10">
        <f>SUM(M845:O845)</f>
        <v>0</v>
      </c>
    </row>
    <row r="846" spans="2:20" ht="15" customHeight="1" x14ac:dyDescent="0.2">
      <c r="B846" s="132"/>
      <c r="C846" s="35" t="s">
        <v>13</v>
      </c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10">
        <f>SUM(D846:O846)</f>
        <v>0</v>
      </c>
      <c r="Q846" s="10">
        <f t="shared" ref="Q846:Q861" si="551">SUM(D846:F846)</f>
        <v>0</v>
      </c>
      <c r="R846" s="10">
        <f t="shared" ref="R846:R861" si="552">SUM(G846:I846)</f>
        <v>0</v>
      </c>
      <c r="S846" s="10">
        <f t="shared" ref="S846:S861" si="553">SUM(J846:L846)</f>
        <v>0</v>
      </c>
      <c r="T846" s="10">
        <f t="shared" ref="T846:T861" si="554">SUM(M846:O846)</f>
        <v>0</v>
      </c>
    </row>
    <row r="847" spans="2:20" ht="15" customHeight="1" x14ac:dyDescent="0.2">
      <c r="B847" s="132"/>
      <c r="C847" s="35" t="s">
        <v>26</v>
      </c>
      <c r="D847" s="11">
        <v>570</v>
      </c>
      <c r="E847" s="11">
        <v>1105</v>
      </c>
      <c r="F847" s="11">
        <v>1066</v>
      </c>
      <c r="G847" s="11">
        <v>1245</v>
      </c>
      <c r="H847" s="11">
        <v>0</v>
      </c>
      <c r="I847" s="11">
        <v>0</v>
      </c>
      <c r="J847" s="11">
        <v>0</v>
      </c>
      <c r="K847" s="11">
        <v>0</v>
      </c>
      <c r="L847" s="11">
        <v>303</v>
      </c>
      <c r="M847" s="11">
        <v>533</v>
      </c>
      <c r="N847" s="11">
        <v>1370</v>
      </c>
      <c r="O847" s="11">
        <v>894</v>
      </c>
      <c r="P847" s="10">
        <f>SUM(D847:O847)</f>
        <v>7086</v>
      </c>
      <c r="Q847" s="10">
        <f t="shared" si="551"/>
        <v>2741</v>
      </c>
      <c r="R847" s="10">
        <f t="shared" si="552"/>
        <v>1245</v>
      </c>
      <c r="S847" s="10">
        <f t="shared" si="553"/>
        <v>303</v>
      </c>
      <c r="T847" s="10">
        <f t="shared" si="554"/>
        <v>2797</v>
      </c>
    </row>
    <row r="848" spans="2:20" ht="15" customHeight="1" x14ac:dyDescent="0.2">
      <c r="B848" s="132"/>
      <c r="C848" s="35" t="s">
        <v>28</v>
      </c>
      <c r="D848" s="11">
        <v>4164</v>
      </c>
      <c r="E848" s="11">
        <v>8818</v>
      </c>
      <c r="F848" s="11">
        <v>9192</v>
      </c>
      <c r="G848" s="11">
        <v>13773</v>
      </c>
      <c r="H848" s="11">
        <v>15196</v>
      </c>
      <c r="I848" s="11">
        <v>9092</v>
      </c>
      <c r="J848" s="11">
        <v>5812</v>
      </c>
      <c r="K848" s="11">
        <v>2820</v>
      </c>
      <c r="L848" s="11">
        <v>2065</v>
      </c>
      <c r="M848" s="11">
        <v>1507</v>
      </c>
      <c r="N848" s="11">
        <v>2247</v>
      </c>
      <c r="O848" s="11">
        <v>2322</v>
      </c>
      <c r="P848" s="10">
        <f>SUM(D848:O848)</f>
        <v>77008</v>
      </c>
      <c r="Q848" s="10">
        <f t="shared" si="551"/>
        <v>22174</v>
      </c>
      <c r="R848" s="10">
        <f t="shared" si="552"/>
        <v>38061</v>
      </c>
      <c r="S848" s="10">
        <f t="shared" si="553"/>
        <v>10697</v>
      </c>
      <c r="T848" s="10">
        <f t="shared" si="554"/>
        <v>6076</v>
      </c>
    </row>
    <row r="849" spans="1:21" ht="15" customHeight="1" x14ac:dyDescent="0.2">
      <c r="B849" s="132"/>
      <c r="C849" s="33" t="s">
        <v>29</v>
      </c>
      <c r="D849" s="11">
        <v>3219</v>
      </c>
      <c r="E849" s="11">
        <v>7569</v>
      </c>
      <c r="F849" s="11">
        <v>7652</v>
      </c>
      <c r="G849" s="11">
        <v>14455</v>
      </c>
      <c r="H849" s="11">
        <v>16560</v>
      </c>
      <c r="I849" s="11">
        <v>10360</v>
      </c>
      <c r="J849" s="11">
        <v>5786</v>
      </c>
      <c r="K849" s="11">
        <v>1790</v>
      </c>
      <c r="L849" s="11">
        <v>1017</v>
      </c>
      <c r="M849" s="11">
        <v>1497</v>
      </c>
      <c r="N849" s="11">
        <v>2340</v>
      </c>
      <c r="O849" s="11">
        <v>1495</v>
      </c>
      <c r="P849" s="37">
        <f>IF(D849*E849*F849*G849*H849*I849*J849*K849*L849*M849*N849*O849&gt;0,SUM(D849:O849),0)</f>
        <v>73740</v>
      </c>
      <c r="Q849" s="10">
        <f t="shared" si="551"/>
        <v>18440</v>
      </c>
      <c r="R849" s="10">
        <f t="shared" si="552"/>
        <v>41375</v>
      </c>
      <c r="S849" s="10">
        <f t="shared" si="553"/>
        <v>8593</v>
      </c>
      <c r="T849" s="10">
        <f t="shared" si="554"/>
        <v>5332</v>
      </c>
    </row>
    <row r="850" spans="1:21" ht="15" customHeight="1" x14ac:dyDescent="0.25">
      <c r="A850" s="60" t="s">
        <v>32</v>
      </c>
      <c r="B850" s="132"/>
      <c r="C850" s="33" t="s">
        <v>30</v>
      </c>
      <c r="D850" s="11">
        <v>2409</v>
      </c>
      <c r="E850" s="11">
        <v>5302</v>
      </c>
      <c r="F850" s="11">
        <v>8729</v>
      </c>
      <c r="G850" s="11">
        <v>13589</v>
      </c>
      <c r="H850" s="11">
        <v>15701</v>
      </c>
      <c r="I850" s="11">
        <v>10496</v>
      </c>
      <c r="J850" s="11">
        <v>5694</v>
      </c>
      <c r="K850" s="11">
        <v>2753</v>
      </c>
      <c r="L850" s="11">
        <v>1307</v>
      </c>
      <c r="M850" s="11">
        <v>1364</v>
      </c>
      <c r="N850" s="11">
        <v>1327</v>
      </c>
      <c r="O850" s="11">
        <v>1212</v>
      </c>
      <c r="P850" s="37">
        <f>IF(D850*E850*F850*G850*H850*I850*J850*K850*L850*M850*N850*O850&gt;0,SUM(D850:O850),0)</f>
        <v>69883</v>
      </c>
      <c r="Q850" s="10">
        <f t="shared" si="551"/>
        <v>16440</v>
      </c>
      <c r="R850" s="10">
        <f t="shared" si="552"/>
        <v>39786</v>
      </c>
      <c r="S850" s="10">
        <f t="shared" si="553"/>
        <v>9754</v>
      </c>
      <c r="T850" s="10">
        <f t="shared" si="554"/>
        <v>3903</v>
      </c>
    </row>
    <row r="851" spans="1:21" ht="15" customHeight="1" x14ac:dyDescent="0.2">
      <c r="B851" s="132"/>
      <c r="C851" s="33" t="s">
        <v>31</v>
      </c>
      <c r="D851" s="11">
        <v>2679</v>
      </c>
      <c r="E851" s="11">
        <v>7282</v>
      </c>
      <c r="F851" s="11">
        <v>9231</v>
      </c>
      <c r="G851" s="11">
        <v>14415</v>
      </c>
      <c r="H851" s="11">
        <v>16305</v>
      </c>
      <c r="I851" s="11">
        <v>10491</v>
      </c>
      <c r="J851" s="11">
        <v>6272</v>
      </c>
      <c r="K851" s="11">
        <v>2335</v>
      </c>
      <c r="L851" s="11">
        <v>1009</v>
      </c>
      <c r="M851" s="11">
        <v>1066</v>
      </c>
      <c r="N851" s="11">
        <v>1164</v>
      </c>
      <c r="O851" s="11">
        <v>1703</v>
      </c>
      <c r="P851" s="37">
        <f>IF(D851*E851*F851*G851*H851*I851*J851*K851*L851*M851*N851*O851&gt;0,SUM(D851:O851),0)</f>
        <v>73952</v>
      </c>
      <c r="Q851" s="10">
        <f t="shared" si="551"/>
        <v>19192</v>
      </c>
      <c r="R851" s="10">
        <f t="shared" si="552"/>
        <v>41211</v>
      </c>
      <c r="S851" s="10">
        <f t="shared" si="553"/>
        <v>9616</v>
      </c>
      <c r="T851" s="10">
        <f t="shared" si="554"/>
        <v>3933</v>
      </c>
    </row>
    <row r="852" spans="1:21" ht="15" customHeight="1" x14ac:dyDescent="0.2">
      <c r="B852" s="132"/>
      <c r="C852" s="33" t="s">
        <v>34</v>
      </c>
      <c r="D852" s="11">
        <v>3397</v>
      </c>
      <c r="E852" s="11">
        <v>9367</v>
      </c>
      <c r="F852" s="11">
        <v>10234</v>
      </c>
      <c r="G852" s="11">
        <v>14512</v>
      </c>
      <c r="H852" s="11">
        <v>15369</v>
      </c>
      <c r="I852" s="11">
        <v>13688</v>
      </c>
      <c r="J852" s="11">
        <v>5587</v>
      </c>
      <c r="K852" s="11">
        <v>3007</v>
      </c>
      <c r="L852" s="11">
        <v>1355</v>
      </c>
      <c r="M852" s="11">
        <v>2065</v>
      </c>
      <c r="N852" s="11">
        <v>1939</v>
      </c>
      <c r="O852" s="11">
        <v>2117</v>
      </c>
      <c r="P852" s="37">
        <f>IF(D852*E852*F852*G852*H852*I852*J852*K852*L852*M852*N852*O852&gt;0,SUM(D852:O852),0)</f>
        <v>82637</v>
      </c>
      <c r="Q852" s="10">
        <f t="shared" si="551"/>
        <v>22998</v>
      </c>
      <c r="R852" s="10">
        <f t="shared" si="552"/>
        <v>43569</v>
      </c>
      <c r="S852" s="10">
        <f t="shared" si="553"/>
        <v>9949</v>
      </c>
      <c r="T852" s="10">
        <f t="shared" si="554"/>
        <v>6121</v>
      </c>
    </row>
    <row r="853" spans="1:21" ht="15" customHeight="1" x14ac:dyDescent="0.2">
      <c r="B853" s="132"/>
      <c r="C853" s="76" t="s">
        <v>35</v>
      </c>
      <c r="D853" s="11">
        <v>2624</v>
      </c>
      <c r="E853" s="11">
        <v>8485</v>
      </c>
      <c r="F853" s="11">
        <v>9030</v>
      </c>
      <c r="G853" s="11">
        <v>13815</v>
      </c>
      <c r="H853" s="11">
        <v>13856</v>
      </c>
      <c r="I853" s="11">
        <v>9746</v>
      </c>
      <c r="J853" s="11">
        <v>6152</v>
      </c>
      <c r="K853" s="11">
        <v>2113</v>
      </c>
      <c r="L853" s="11">
        <v>1162</v>
      </c>
      <c r="M853" s="11">
        <v>1636</v>
      </c>
      <c r="N853" s="11">
        <v>2035</v>
      </c>
      <c r="O853" s="11">
        <v>2560</v>
      </c>
      <c r="P853" s="37">
        <f>IF(D853*E853*F853*G853*H853*I853*J853*K853*L853*M853*N853*O853&gt;0,SUM(D853:O853),0)</f>
        <v>73214</v>
      </c>
      <c r="Q853" s="10">
        <f t="shared" si="551"/>
        <v>20139</v>
      </c>
      <c r="R853" s="10">
        <f t="shared" si="552"/>
        <v>37417</v>
      </c>
      <c r="S853" s="10">
        <f t="shared" si="553"/>
        <v>9427</v>
      </c>
      <c r="T853" s="10">
        <f t="shared" si="554"/>
        <v>6231</v>
      </c>
    </row>
    <row r="854" spans="1:21" ht="15" customHeight="1" x14ac:dyDescent="0.2">
      <c r="B854" s="132"/>
      <c r="C854" s="33" t="s">
        <v>36</v>
      </c>
      <c r="D854" s="11">
        <v>2852</v>
      </c>
      <c r="E854" s="11">
        <v>9627</v>
      </c>
      <c r="F854" s="11">
        <v>10134</v>
      </c>
      <c r="G854" s="11">
        <v>14251</v>
      </c>
      <c r="H854" s="11">
        <v>16470</v>
      </c>
      <c r="I854" s="11">
        <v>10641</v>
      </c>
      <c r="J854" s="11">
        <v>6423</v>
      </c>
      <c r="K854" s="11">
        <v>2678</v>
      </c>
      <c r="L854" s="11">
        <v>1316</v>
      </c>
      <c r="M854" s="11">
        <v>1570</v>
      </c>
      <c r="N854" s="11">
        <v>1976</v>
      </c>
      <c r="O854" s="11">
        <v>2309</v>
      </c>
      <c r="P854" s="37">
        <f t="shared" ref="P854:P855" si="555">IF(D854*E854*F854*G854*H854*I854*J854*K854*L854*M854*N854*O854&gt;0,SUM(D854:O854),0)</f>
        <v>80247</v>
      </c>
      <c r="Q854" s="10">
        <f t="shared" si="551"/>
        <v>22613</v>
      </c>
      <c r="R854" s="10">
        <f t="shared" si="552"/>
        <v>41362</v>
      </c>
      <c r="S854" s="10">
        <f t="shared" si="553"/>
        <v>10417</v>
      </c>
      <c r="T854" s="10">
        <f t="shared" si="554"/>
        <v>5855</v>
      </c>
    </row>
    <row r="855" spans="1:21" ht="15" customHeight="1" x14ac:dyDescent="0.2">
      <c r="B855" s="132"/>
      <c r="C855" s="33" t="s">
        <v>37</v>
      </c>
      <c r="D855" s="11">
        <v>5183</v>
      </c>
      <c r="E855" s="11">
        <v>7810</v>
      </c>
      <c r="F855" s="11">
        <v>9531</v>
      </c>
      <c r="G855" s="11">
        <v>13063</v>
      </c>
      <c r="H855" s="11">
        <v>15588</v>
      </c>
      <c r="I855" s="11">
        <v>8816</v>
      </c>
      <c r="J855" s="11">
        <v>5902</v>
      </c>
      <c r="K855" s="11">
        <v>2461</v>
      </c>
      <c r="L855" s="11">
        <v>1188</v>
      </c>
      <c r="M855" s="11">
        <v>2481</v>
      </c>
      <c r="N855" s="11">
        <v>2481</v>
      </c>
      <c r="O855" s="11">
        <v>1868</v>
      </c>
      <c r="P855" s="37">
        <f t="shared" si="555"/>
        <v>76372</v>
      </c>
      <c r="Q855" s="10">
        <f t="shared" si="551"/>
        <v>22524</v>
      </c>
      <c r="R855" s="10">
        <f t="shared" si="552"/>
        <v>37467</v>
      </c>
      <c r="S855" s="10">
        <f t="shared" si="553"/>
        <v>9551</v>
      </c>
      <c r="T855" s="10">
        <f t="shared" si="554"/>
        <v>6830</v>
      </c>
    </row>
    <row r="856" spans="1:21" ht="15" customHeight="1" x14ac:dyDescent="0.2">
      <c r="B856" s="132"/>
      <c r="C856" s="76" t="s">
        <v>38</v>
      </c>
      <c r="D856" s="11">
        <v>6041</v>
      </c>
      <c r="E856" s="11">
        <v>10705</v>
      </c>
      <c r="F856" s="11">
        <v>9758</v>
      </c>
      <c r="G856" s="11">
        <v>12791</v>
      </c>
      <c r="H856" s="11">
        <v>15206</v>
      </c>
      <c r="I856" s="11">
        <v>10714</v>
      </c>
      <c r="J856" s="11">
        <v>5456</v>
      </c>
      <c r="K856" s="11">
        <v>2373</v>
      </c>
      <c r="L856" s="11">
        <v>1300</v>
      </c>
      <c r="M856" s="11">
        <v>1447</v>
      </c>
      <c r="N856" s="11">
        <v>1688</v>
      </c>
      <c r="O856" s="11">
        <v>75</v>
      </c>
      <c r="P856" s="37">
        <f t="shared" ref="P856" si="556">IF(D856*E856*F856*G856*H856*I856*J856*K856*L856*M856*N856*O856&gt;0,SUM(D856:O856),0)</f>
        <v>77554</v>
      </c>
      <c r="Q856" s="10">
        <f t="shared" si="551"/>
        <v>26504</v>
      </c>
      <c r="R856" s="10">
        <f t="shared" si="552"/>
        <v>38711</v>
      </c>
      <c r="S856" s="10">
        <f t="shared" si="553"/>
        <v>9129</v>
      </c>
      <c r="T856" s="10">
        <f t="shared" si="554"/>
        <v>3210</v>
      </c>
    </row>
    <row r="857" spans="1:21" ht="15" customHeight="1" x14ac:dyDescent="0.2">
      <c r="B857" s="132"/>
      <c r="C857" s="76" t="s">
        <v>40</v>
      </c>
      <c r="D857" s="11">
        <v>853</v>
      </c>
      <c r="E857" s="11">
        <v>600</v>
      </c>
      <c r="F857" s="11">
        <v>3282</v>
      </c>
      <c r="G857" s="11">
        <v>9874</v>
      </c>
      <c r="H857" s="11">
        <v>13521</v>
      </c>
      <c r="I857" s="11">
        <v>9404</v>
      </c>
      <c r="J857" s="11">
        <v>6338</v>
      </c>
      <c r="K857" s="11">
        <v>3172</v>
      </c>
      <c r="L857" s="11">
        <v>1226</v>
      </c>
      <c r="M857" s="11">
        <v>958</v>
      </c>
      <c r="N857" s="11">
        <v>1627</v>
      </c>
      <c r="O857" s="11">
        <v>1548</v>
      </c>
      <c r="P857" s="37">
        <f t="shared" ref="P857:P859" si="557">IF(D857*E857*F857*G857*H857*I857*J857*K857*L857*M857*N857*O857&gt;0,SUM(D857:O857),0)</f>
        <v>52403</v>
      </c>
      <c r="Q857" s="10">
        <f t="shared" si="551"/>
        <v>4735</v>
      </c>
      <c r="R857" s="10">
        <f t="shared" si="552"/>
        <v>32799</v>
      </c>
      <c r="S857" s="10">
        <f t="shared" si="553"/>
        <v>10736</v>
      </c>
      <c r="T857" s="10">
        <f t="shared" si="554"/>
        <v>4133</v>
      </c>
    </row>
    <row r="858" spans="1:21" ht="15" customHeight="1" x14ac:dyDescent="0.2">
      <c r="B858" s="132"/>
      <c r="C858" s="76" t="s">
        <v>42</v>
      </c>
      <c r="D858" s="11">
        <v>2281</v>
      </c>
      <c r="E858" s="11">
        <v>4614</v>
      </c>
      <c r="F858" s="11">
        <v>2079</v>
      </c>
      <c r="G858" s="11">
        <v>11403</v>
      </c>
      <c r="H858" s="11">
        <v>10803</v>
      </c>
      <c r="I858" s="11">
        <v>7467</v>
      </c>
      <c r="J858" s="11">
        <v>5445</v>
      </c>
      <c r="K858" s="11">
        <v>2568</v>
      </c>
      <c r="L858" s="11">
        <v>1631</v>
      </c>
      <c r="M858" s="11">
        <v>1363</v>
      </c>
      <c r="N858" s="11">
        <v>1757</v>
      </c>
      <c r="O858" s="11">
        <v>1722</v>
      </c>
      <c r="P858" s="37">
        <f t="shared" si="557"/>
        <v>53133</v>
      </c>
      <c r="Q858" s="10">
        <f t="shared" si="551"/>
        <v>8974</v>
      </c>
      <c r="R858" s="10">
        <f t="shared" si="552"/>
        <v>29673</v>
      </c>
      <c r="S858" s="10">
        <f t="shared" si="553"/>
        <v>9644</v>
      </c>
      <c r="T858" s="10">
        <f t="shared" si="554"/>
        <v>4842</v>
      </c>
    </row>
    <row r="859" spans="1:21" ht="15" customHeight="1" x14ac:dyDescent="0.2">
      <c r="B859" s="132"/>
      <c r="C859" s="76" t="s">
        <v>88</v>
      </c>
      <c r="D859" s="11">
        <v>3091</v>
      </c>
      <c r="E859" s="11">
        <v>7687</v>
      </c>
      <c r="F859" s="11">
        <v>8117</v>
      </c>
      <c r="G859" s="11">
        <v>12742</v>
      </c>
      <c r="H859" s="11">
        <v>13514</v>
      </c>
      <c r="I859" s="11">
        <v>10500</v>
      </c>
      <c r="J859" s="11">
        <v>5310</v>
      </c>
      <c r="K859" s="11">
        <v>2426</v>
      </c>
      <c r="L859" s="11">
        <v>1621</v>
      </c>
      <c r="M859" s="11">
        <v>1683</v>
      </c>
      <c r="N859" s="11">
        <v>1865</v>
      </c>
      <c r="O859" s="11">
        <v>2013</v>
      </c>
      <c r="P859" s="37">
        <f t="shared" si="557"/>
        <v>70569</v>
      </c>
      <c r="Q859" s="10">
        <f t="shared" si="551"/>
        <v>18895</v>
      </c>
      <c r="R859" s="10">
        <f t="shared" si="552"/>
        <v>36756</v>
      </c>
      <c r="S859" s="10">
        <f t="shared" si="553"/>
        <v>9357</v>
      </c>
      <c r="T859" s="10">
        <f t="shared" si="554"/>
        <v>5561</v>
      </c>
    </row>
    <row r="860" spans="1:21" ht="15" customHeight="1" x14ac:dyDescent="0.2">
      <c r="B860" s="132"/>
      <c r="C860" s="76" t="s">
        <v>92</v>
      </c>
      <c r="D860" s="11">
        <v>2626</v>
      </c>
      <c r="E860" s="11">
        <v>10454</v>
      </c>
      <c r="F860" s="11">
        <v>10226</v>
      </c>
      <c r="G860" s="11">
        <v>14767</v>
      </c>
      <c r="H860" s="11">
        <v>14650</v>
      </c>
      <c r="I860" s="11">
        <v>10027</v>
      </c>
      <c r="J860" s="11">
        <v>6946</v>
      </c>
      <c r="K860" s="11">
        <v>2898</v>
      </c>
      <c r="L860" s="11">
        <v>1483</v>
      </c>
      <c r="M860" s="11">
        <v>1249</v>
      </c>
      <c r="N860" s="11">
        <v>2273</v>
      </c>
      <c r="O860" s="11">
        <v>2112</v>
      </c>
      <c r="P860" s="37">
        <f>IF(D860*E860*F860*G860*H860*I860*J860*K860*L860*M860*N860*O860&gt;0,SUM(D860:O860),0)</f>
        <v>79711</v>
      </c>
      <c r="Q860" s="10">
        <f t="shared" si="551"/>
        <v>23306</v>
      </c>
      <c r="R860" s="10">
        <f t="shared" si="552"/>
        <v>39444</v>
      </c>
      <c r="S860" s="10">
        <f t="shared" si="553"/>
        <v>11327</v>
      </c>
      <c r="T860" s="10">
        <f t="shared" si="554"/>
        <v>5634</v>
      </c>
      <c r="U860" s="4" t="str">
        <f t="shared" ref="U860" si="558">IF(U859&gt;0,U859/U858," ")</f>
        <v xml:space="preserve"> </v>
      </c>
    </row>
    <row r="861" spans="1:21" ht="15" customHeight="1" x14ac:dyDescent="0.2">
      <c r="B861" s="132"/>
      <c r="C861" s="76" t="s">
        <v>93</v>
      </c>
      <c r="D861" s="11">
        <v>3190</v>
      </c>
      <c r="E861" s="11">
        <v>10420</v>
      </c>
      <c r="F861" s="11">
        <v>12310</v>
      </c>
      <c r="G861" s="11">
        <v>15476</v>
      </c>
      <c r="H861" s="11">
        <v>17634</v>
      </c>
      <c r="I861" s="11">
        <v>13769</v>
      </c>
      <c r="J861" s="11">
        <v>8190</v>
      </c>
      <c r="K861" s="11">
        <v>3547</v>
      </c>
      <c r="L861" s="11">
        <v>1204</v>
      </c>
      <c r="M861" s="11">
        <v>1556</v>
      </c>
      <c r="N861" s="11">
        <v>2607</v>
      </c>
      <c r="O861" s="11">
        <v>2192</v>
      </c>
      <c r="P861" s="37">
        <f>IF(D861*E861*F861*G861*H861*I861*J861*K861*L861*M861*N861*O861&gt;0,SUM(D861:O861),0)</f>
        <v>92095</v>
      </c>
      <c r="Q861" s="10">
        <f t="shared" si="551"/>
        <v>25920</v>
      </c>
      <c r="R861" s="10">
        <f t="shared" si="552"/>
        <v>46879</v>
      </c>
      <c r="S861" s="10">
        <f t="shared" si="553"/>
        <v>12941</v>
      </c>
      <c r="T861" s="10">
        <f t="shared" si="554"/>
        <v>6355</v>
      </c>
      <c r="U861" s="4"/>
    </row>
    <row r="862" spans="1:21" ht="15" customHeight="1" x14ac:dyDescent="0.2">
      <c r="B862" s="132"/>
      <c r="C862" s="76" t="s">
        <v>97</v>
      </c>
      <c r="D862" s="11">
        <v>3230</v>
      </c>
      <c r="E862" s="11">
        <v>10248</v>
      </c>
      <c r="F862" s="11">
        <v>13259</v>
      </c>
      <c r="G862" s="11">
        <v>18843</v>
      </c>
      <c r="H862" s="11">
        <v>22562</v>
      </c>
      <c r="I862" s="11">
        <v>16147</v>
      </c>
      <c r="J862" s="11"/>
      <c r="K862" s="11"/>
      <c r="L862" s="11"/>
      <c r="M862" s="11"/>
      <c r="N862" s="11"/>
      <c r="O862" s="11"/>
      <c r="P862" s="37"/>
      <c r="Q862" s="10">
        <f t="shared" ref="Q862" si="559">SUM(D862:F862)</f>
        <v>26737</v>
      </c>
      <c r="R862" s="10">
        <f t="shared" ref="R862" si="560">SUM(G862:I862)</f>
        <v>57552</v>
      </c>
      <c r="S862" s="37">
        <f>IF(J862*K862*L862&gt;0,SUM(J862:L862),0)</f>
        <v>0</v>
      </c>
      <c r="T862" s="37">
        <f>IF(M862*N862*O862&gt;0,SUM(M862:O862),0)</f>
        <v>0</v>
      </c>
      <c r="U862" s="4"/>
    </row>
    <row r="863" spans="1:21" ht="15" customHeight="1" x14ac:dyDescent="0.2">
      <c r="B863" s="132"/>
      <c r="C863" s="76" t="str">
        <f>$C23</f>
        <v>R7/R6</v>
      </c>
      <c r="D863" s="12">
        <f>IF(D862&gt;0,D862/D861," ")</f>
        <v>1.0125391849529781</v>
      </c>
      <c r="E863" s="12">
        <f t="shared" ref="E863:T863" si="561">IF(E862&gt;0,E862/E861," ")</f>
        <v>0.9834932821497121</v>
      </c>
      <c r="F863" s="12">
        <f t="shared" si="561"/>
        <v>1.0770917952883834</v>
      </c>
      <c r="G863" s="12">
        <f t="shared" si="561"/>
        <v>1.2175626776944948</v>
      </c>
      <c r="H863" s="12">
        <f t="shared" si="561"/>
        <v>1.2794601338323692</v>
      </c>
      <c r="I863" s="12">
        <f t="shared" si="561"/>
        <v>1.1727068051419856</v>
      </c>
      <c r="J863" s="12" t="str">
        <f t="shared" si="561"/>
        <v xml:space="preserve"> </v>
      </c>
      <c r="K863" s="12" t="str">
        <f t="shared" si="561"/>
        <v xml:space="preserve"> </v>
      </c>
      <c r="L863" s="12" t="str">
        <f t="shared" si="561"/>
        <v xml:space="preserve"> </v>
      </c>
      <c r="M863" s="12" t="str">
        <f t="shared" si="561"/>
        <v xml:space="preserve"> </v>
      </c>
      <c r="N863" s="12" t="str">
        <f t="shared" si="561"/>
        <v xml:space="preserve"> </v>
      </c>
      <c r="O863" s="12" t="str">
        <f t="shared" si="561"/>
        <v xml:space="preserve"> </v>
      </c>
      <c r="P863" s="12" t="str">
        <f t="shared" si="561"/>
        <v xml:space="preserve"> </v>
      </c>
      <c r="Q863" s="12">
        <f t="shared" si="561"/>
        <v>1.0315200617283951</v>
      </c>
      <c r="R863" s="12">
        <f t="shared" si="561"/>
        <v>1.2276712387209625</v>
      </c>
      <c r="S863" s="12" t="str">
        <f t="shared" si="561"/>
        <v xml:space="preserve"> </v>
      </c>
      <c r="T863" s="12" t="str">
        <f t="shared" si="561"/>
        <v xml:space="preserve"> </v>
      </c>
    </row>
  </sheetData>
  <mergeCells count="43">
    <mergeCell ref="B404:B423"/>
    <mergeCell ref="B383:B402"/>
    <mergeCell ref="B361:B380"/>
    <mergeCell ref="B340:B359"/>
    <mergeCell ref="B1:T1"/>
    <mergeCell ref="D2:J2"/>
    <mergeCell ref="B4:B23"/>
    <mergeCell ref="B214:B233"/>
    <mergeCell ref="B193:B212"/>
    <mergeCell ref="B319:B338"/>
    <mergeCell ref="B298:B317"/>
    <mergeCell ref="B277:B296"/>
    <mergeCell ref="B256:B275"/>
    <mergeCell ref="B235:B254"/>
    <mergeCell ref="B67:B86"/>
    <mergeCell ref="B46:B65"/>
    <mergeCell ref="B632:B651"/>
    <mergeCell ref="B611:B630"/>
    <mergeCell ref="B589:B608"/>
    <mergeCell ref="B425:B439"/>
    <mergeCell ref="B441:B460"/>
    <mergeCell ref="B568:B587"/>
    <mergeCell ref="B547:B566"/>
    <mergeCell ref="B526:B545"/>
    <mergeCell ref="B505:B524"/>
    <mergeCell ref="B484:B503"/>
    <mergeCell ref="B463:B482"/>
    <mergeCell ref="B738:B757"/>
    <mergeCell ref="B717:B736"/>
    <mergeCell ref="B696:B715"/>
    <mergeCell ref="B674:B693"/>
    <mergeCell ref="B653:B672"/>
    <mergeCell ref="B780:B799"/>
    <mergeCell ref="B844:B863"/>
    <mergeCell ref="B823:B842"/>
    <mergeCell ref="B801:B820"/>
    <mergeCell ref="B760:B778"/>
    <mergeCell ref="B25:B44"/>
    <mergeCell ref="B172:B191"/>
    <mergeCell ref="B152:B170"/>
    <mergeCell ref="B130:B149"/>
    <mergeCell ref="B109:B128"/>
    <mergeCell ref="B88:B107"/>
  </mergeCells>
  <phoneticPr fontId="2"/>
  <conditionalFormatting sqref="J179">
    <cfRule type="cellIs" dxfId="1" priority="1" operator="equal">
      <formula>0</formula>
    </cfRule>
    <cfRule type="cellIs" dxfId="0" priority="2" operator="equal">
      <formula>""""""</formula>
    </cfRule>
  </conditionalFormatting>
  <pageMargins left="0.43307086614173229" right="0.31496062992125984" top="0.35433070866141736" bottom="0.19685039370078741" header="0.23622047244094491" footer="0.23622047244094491"/>
  <pageSetup paperSize="9" scale="55" fitToHeight="11" orientation="landscape" r:id="rId1"/>
  <headerFooter alignWithMargins="0"/>
  <rowBreaks count="13" manualBreakCount="13">
    <brk id="65" max="16383" man="1"/>
    <brk id="128" max="16383" man="1"/>
    <brk id="192" max="16383" man="1"/>
    <brk id="254" max="16383" man="1"/>
    <brk id="317" max="16383" man="1"/>
    <brk id="380" max="16383" man="1"/>
    <brk id="439" max="16383" man="1"/>
    <brk id="503" max="16383" man="1"/>
    <brk id="566" max="16383" man="1"/>
    <brk id="630" max="16383" man="1"/>
    <brk id="693" max="16383" man="1"/>
    <brk id="757" max="16383" man="1"/>
    <brk id="821" max="16383" man="1"/>
  </rowBreaks>
  <ignoredErrors>
    <ignoredError sqref="D60 N60:O60 K60:L60 I60:J60 O6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R6年度_観光地点動向調査</vt:lpstr>
      <vt:lpstr>'R6年度_観光地点動向調査'!Print_Area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044812</dc:creator>
  <cp:lastModifiedBy>髙田＿映士郎</cp:lastModifiedBy>
  <cp:lastPrinted>2023-04-11T02:05:27Z</cp:lastPrinted>
  <dcterms:created xsi:type="dcterms:W3CDTF">2009-07-31T00:26:19Z</dcterms:created>
  <dcterms:modified xsi:type="dcterms:W3CDTF">2026-02-18T12:10:47Z</dcterms:modified>
</cp:coreProperties>
</file>