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4.xml" ContentType="application/vnd.openxmlformats-officedocument.drawingml.chartshapes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04 木材産業係\09 特用林産\07_流通実態調査\R4流通調査\R4実績調査\2市場データ集計\"/>
    </mc:Choice>
  </mc:AlternateContent>
  <bookViews>
    <workbookView xWindow="0" yWindow="0" windowWidth="28800" windowHeight="11976" tabRatio="753"/>
  </bookViews>
  <sheets>
    <sheet name="表紙" sheetId="31" r:id="rId1"/>
    <sheet name="概要P.1-6" sheetId="29" r:id="rId2"/>
    <sheet name="表１P7～P8" sheetId="33" r:id="rId3"/>
    <sheet name="表２P9～P10" sheetId="39" r:id="rId4"/>
    <sheet name="表３P11～P12" sheetId="35" r:id="rId5"/>
    <sheet name="５年推移P13-19" sheetId="40" r:id="rId6"/>
    <sheet name="振興局集計表P.20" sheetId="37" r:id="rId7"/>
    <sheet name="道外産集計表P21" sheetId="41" r:id="rId8"/>
    <sheet name="裏表紙" sheetId="32" r:id="rId9"/>
  </sheets>
  <definedNames>
    <definedName name="_xlnm.Print_Area" localSheetId="5">'５年推移P13-19'!$A$1:$O$497</definedName>
    <definedName name="_xlnm.Print_Area" localSheetId="1">'概要P.1-6'!$A$1:$AK$408</definedName>
    <definedName name="_xlnm.Print_Area" localSheetId="6">振興局集計表P.20!$A$1:$Q$45</definedName>
    <definedName name="_xlnm.Print_Area" localSheetId="7">道外産集計表P21!$A$1:$L$47</definedName>
    <definedName name="_xlnm.Print_Area" localSheetId="2">'表１P7～P8'!$A$1:$L$95</definedName>
    <definedName name="_xlnm.Print_Area" localSheetId="4">'表３P11～P12'!$A$1:$L$67</definedName>
    <definedName name="_xlnm.Print_Area" localSheetId="0">表紙!$A$1:$AH$41</definedName>
    <definedName name="_xlnm.Print_Area" localSheetId="8">裏表紙!$A$1:$K$54</definedName>
    <definedName name="_xlnm.Print_Titles" localSheetId="2">'表１P7～P8'!$2:$4</definedName>
    <definedName name="_xlnm.Print_Titles" localSheetId="4">'表３P11～P12'!$1:$4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35" l="1"/>
  <c r="P26" i="39" l="1"/>
  <c r="P22" i="39" l="1"/>
  <c r="P20" i="39"/>
  <c r="P18" i="39"/>
  <c r="P16" i="39"/>
  <c r="P24" i="39" l="1"/>
  <c r="P14" i="39"/>
  <c r="P12" i="39"/>
  <c r="P10" i="39"/>
  <c r="P8" i="39"/>
  <c r="P6" i="39"/>
  <c r="J73" i="33" l="1"/>
  <c r="K66" i="33"/>
  <c r="G50" i="33"/>
  <c r="I43" i="33"/>
  <c r="G43" i="33"/>
  <c r="J24" i="33"/>
  <c r="I22" i="33"/>
  <c r="G22" i="33"/>
  <c r="H32" i="35" l="1"/>
  <c r="E32" i="35"/>
  <c r="K25" i="35"/>
  <c r="J64" i="33"/>
  <c r="J66" i="33"/>
  <c r="K69" i="33"/>
  <c r="H69" i="33"/>
  <c r="E69" i="33"/>
  <c r="K72" i="33" l="1"/>
  <c r="J68" i="33"/>
  <c r="E70" i="33"/>
  <c r="C35" i="37" l="1"/>
  <c r="C36" i="37"/>
  <c r="C37" i="37" s="1"/>
  <c r="C8" i="37" l="1"/>
  <c r="C10" i="37" s="1"/>
  <c r="C9" i="37"/>
  <c r="C27" i="41" l="1"/>
  <c r="C28" i="41"/>
  <c r="C29" i="41" l="1"/>
  <c r="K26" i="41" l="1"/>
  <c r="C18" i="41" l="1"/>
  <c r="C19" i="41"/>
  <c r="C20" i="41" l="1"/>
  <c r="C7" i="41" l="1"/>
  <c r="C6" i="41"/>
  <c r="C12" i="41"/>
  <c r="C13" i="41"/>
  <c r="C15" i="41"/>
  <c r="C16" i="41"/>
  <c r="C21" i="41"/>
  <c r="C22" i="41"/>
  <c r="C24" i="41"/>
  <c r="C25" i="41"/>
  <c r="C30" i="41"/>
  <c r="C31" i="41"/>
  <c r="C10" i="41"/>
  <c r="C14" i="41" l="1"/>
  <c r="C32" i="41"/>
  <c r="C8" i="41"/>
  <c r="C26" i="41"/>
  <c r="C17" i="41"/>
  <c r="C23" i="41"/>
  <c r="BA105" i="29"/>
  <c r="K37" i="33" l="1"/>
  <c r="K24" i="33"/>
  <c r="K19" i="33"/>
  <c r="J22" i="33"/>
  <c r="J19" i="33"/>
  <c r="K22" i="33" l="1"/>
  <c r="K23" i="33"/>
  <c r="H27" i="35"/>
  <c r="D15" i="35"/>
  <c r="J5" i="35"/>
  <c r="E8" i="35"/>
  <c r="D8" i="35"/>
  <c r="K17" i="33" l="1"/>
  <c r="E15" i="33"/>
  <c r="K12" i="33"/>
  <c r="F19" i="33"/>
  <c r="I19" i="33"/>
  <c r="L19" i="33"/>
  <c r="E77" i="33"/>
  <c r="E14" i="33" l="1"/>
  <c r="K15" i="33"/>
  <c r="H41" i="33"/>
  <c r="K75" i="33"/>
  <c r="K80" i="33"/>
  <c r="G57" i="33"/>
  <c r="E43" i="33"/>
  <c r="H8" i="33"/>
  <c r="G8" i="33"/>
  <c r="D8" i="33"/>
  <c r="K78" i="33" l="1"/>
  <c r="C9" i="41" l="1"/>
  <c r="C11" i="41" s="1"/>
  <c r="C42" i="37"/>
  <c r="C41" i="37"/>
  <c r="C39" i="37"/>
  <c r="C38" i="37"/>
  <c r="C33" i="37"/>
  <c r="C32" i="37"/>
  <c r="C30" i="37"/>
  <c r="C29" i="37"/>
  <c r="C27" i="37"/>
  <c r="C26" i="37"/>
  <c r="C24" i="37"/>
  <c r="C23" i="37"/>
  <c r="C21" i="37"/>
  <c r="C20" i="37"/>
  <c r="C18" i="37"/>
  <c r="C17" i="37"/>
  <c r="C15" i="37"/>
  <c r="C14" i="37"/>
  <c r="C12" i="37"/>
  <c r="C11" i="37"/>
  <c r="C6" i="37"/>
  <c r="C5" i="37"/>
  <c r="H67" i="35"/>
  <c r="E67" i="35"/>
  <c r="K66" i="35"/>
  <c r="J66" i="35"/>
  <c r="I66" i="35"/>
  <c r="F66" i="35"/>
  <c r="H64" i="35"/>
  <c r="E64" i="35"/>
  <c r="D64" i="35"/>
  <c r="H62" i="35"/>
  <c r="E62" i="35"/>
  <c r="K61" i="35"/>
  <c r="J61" i="35"/>
  <c r="I61" i="35"/>
  <c r="F61" i="35"/>
  <c r="H60" i="35"/>
  <c r="E60" i="35"/>
  <c r="K59" i="35"/>
  <c r="J59" i="35"/>
  <c r="I59" i="35"/>
  <c r="F59" i="35"/>
  <c r="E57" i="35"/>
  <c r="D57" i="35"/>
  <c r="H55" i="35"/>
  <c r="E55" i="35"/>
  <c r="K54" i="35"/>
  <c r="E56" i="35" s="1"/>
  <c r="J54" i="35"/>
  <c r="I54" i="35"/>
  <c r="F54" i="35"/>
  <c r="H53" i="35"/>
  <c r="E53" i="35"/>
  <c r="K52" i="35"/>
  <c r="I52" i="35"/>
  <c r="F52" i="35"/>
  <c r="H50" i="35"/>
  <c r="G50" i="35"/>
  <c r="E50" i="35"/>
  <c r="D50" i="35"/>
  <c r="H48" i="35"/>
  <c r="E48" i="35"/>
  <c r="K47" i="35"/>
  <c r="H49" i="35" s="1"/>
  <c r="J47" i="35"/>
  <c r="I47" i="35"/>
  <c r="F47" i="35"/>
  <c r="H46" i="35"/>
  <c r="E46" i="35"/>
  <c r="J45" i="35"/>
  <c r="I45" i="35"/>
  <c r="F45" i="35"/>
  <c r="G43" i="35"/>
  <c r="D43" i="35"/>
  <c r="F43" i="35" s="1"/>
  <c r="H41" i="35"/>
  <c r="E41" i="35"/>
  <c r="K40" i="35"/>
  <c r="E42" i="35" s="1"/>
  <c r="J40" i="35"/>
  <c r="I40" i="35"/>
  <c r="F40" i="35"/>
  <c r="H39" i="35"/>
  <c r="E39" i="35"/>
  <c r="K38" i="35"/>
  <c r="J38" i="35"/>
  <c r="I38" i="35"/>
  <c r="F38" i="35"/>
  <c r="I36" i="35"/>
  <c r="D36" i="35"/>
  <c r="E37" i="35" s="1"/>
  <c r="H34" i="35"/>
  <c r="E34" i="35"/>
  <c r="K33" i="35"/>
  <c r="E35" i="35" s="1"/>
  <c r="J33" i="35"/>
  <c r="J36" i="35" s="1"/>
  <c r="I33" i="35"/>
  <c r="F33" i="35"/>
  <c r="K32" i="35"/>
  <c r="K31" i="35"/>
  <c r="J31" i="35"/>
  <c r="I31" i="35"/>
  <c r="F31" i="35"/>
  <c r="H29" i="35"/>
  <c r="H30" i="35" s="1"/>
  <c r="F29" i="35"/>
  <c r="E27" i="35"/>
  <c r="K26" i="35"/>
  <c r="H28" i="35" s="1"/>
  <c r="J26" i="35"/>
  <c r="I26" i="35"/>
  <c r="F26" i="35"/>
  <c r="H25" i="35"/>
  <c r="E25" i="35"/>
  <c r="K24" i="35"/>
  <c r="I24" i="35"/>
  <c r="F24" i="35"/>
  <c r="I22" i="35"/>
  <c r="E22" i="35"/>
  <c r="H20" i="35"/>
  <c r="E20" i="35"/>
  <c r="K19" i="35"/>
  <c r="E21" i="35" s="1"/>
  <c r="J19" i="35"/>
  <c r="D21" i="35" s="1"/>
  <c r="I19" i="35"/>
  <c r="F19" i="35"/>
  <c r="H18" i="35"/>
  <c r="E18" i="35"/>
  <c r="J17" i="35"/>
  <c r="I17" i="35"/>
  <c r="F17" i="35"/>
  <c r="I15" i="35"/>
  <c r="E15" i="35"/>
  <c r="H13" i="35"/>
  <c r="E13" i="35"/>
  <c r="K12" i="35"/>
  <c r="H14" i="35" s="1"/>
  <c r="D14" i="35"/>
  <c r="I12" i="35"/>
  <c r="F12" i="35"/>
  <c r="H11" i="35"/>
  <c r="E11" i="35"/>
  <c r="K10" i="35"/>
  <c r="K11" i="35" s="1"/>
  <c r="I10" i="35"/>
  <c r="F10" i="35"/>
  <c r="G8" i="35"/>
  <c r="I8" i="35" s="1"/>
  <c r="F8" i="35"/>
  <c r="E9" i="35"/>
  <c r="H6" i="35"/>
  <c r="E6" i="35"/>
  <c r="K5" i="35"/>
  <c r="I5" i="35"/>
  <c r="F5" i="35"/>
  <c r="E95" i="33"/>
  <c r="K94" i="33"/>
  <c r="J94" i="33"/>
  <c r="F94" i="33"/>
  <c r="E92" i="33"/>
  <c r="D92" i="33"/>
  <c r="E90" i="33"/>
  <c r="K89" i="33"/>
  <c r="E91" i="33" s="1"/>
  <c r="J89" i="33"/>
  <c r="D91" i="33" s="1"/>
  <c r="F89" i="33"/>
  <c r="E88" i="33"/>
  <c r="K87" i="33"/>
  <c r="J87" i="33"/>
  <c r="J85" i="33" s="1"/>
  <c r="F87" i="33"/>
  <c r="E85" i="33"/>
  <c r="D85" i="33"/>
  <c r="E83" i="33"/>
  <c r="K82" i="33"/>
  <c r="J82" i="33"/>
  <c r="K83" i="33" s="1"/>
  <c r="F82" i="33"/>
  <c r="H74" i="33"/>
  <c r="E74" i="33"/>
  <c r="K73" i="33"/>
  <c r="I73" i="33"/>
  <c r="F73" i="33"/>
  <c r="D70" i="33"/>
  <c r="I68" i="33"/>
  <c r="F68" i="33"/>
  <c r="H67" i="33"/>
  <c r="E67" i="33"/>
  <c r="I66" i="33"/>
  <c r="F66" i="33"/>
  <c r="H64" i="33"/>
  <c r="G64" i="33"/>
  <c r="E64" i="33"/>
  <c r="D64" i="33"/>
  <c r="D63" i="33"/>
  <c r="H62" i="33"/>
  <c r="E62" i="33"/>
  <c r="K61" i="33"/>
  <c r="J61" i="33"/>
  <c r="I61" i="33"/>
  <c r="F61" i="33"/>
  <c r="H60" i="33"/>
  <c r="E60" i="33"/>
  <c r="K59" i="33"/>
  <c r="J59" i="33"/>
  <c r="I59" i="33"/>
  <c r="F59" i="33"/>
  <c r="H57" i="33"/>
  <c r="E57" i="33"/>
  <c r="D57" i="33"/>
  <c r="H55" i="33"/>
  <c r="E55" i="33"/>
  <c r="K54" i="33"/>
  <c r="J54" i="33"/>
  <c r="I54" i="33"/>
  <c r="F54" i="33"/>
  <c r="H53" i="33"/>
  <c r="E53" i="33"/>
  <c r="K52" i="33"/>
  <c r="J52" i="33"/>
  <c r="I52" i="33"/>
  <c r="F52" i="33"/>
  <c r="H50" i="33"/>
  <c r="E50" i="33"/>
  <c r="D50" i="33"/>
  <c r="H48" i="33"/>
  <c r="E48" i="33"/>
  <c r="K47" i="33"/>
  <c r="H49" i="33" s="1"/>
  <c r="J47" i="33"/>
  <c r="D49" i="33" s="1"/>
  <c r="I47" i="33"/>
  <c r="F47" i="33"/>
  <c r="H46" i="33"/>
  <c r="E46" i="33"/>
  <c r="K45" i="33"/>
  <c r="J45" i="33"/>
  <c r="I45" i="33"/>
  <c r="F45" i="33"/>
  <c r="D43" i="33"/>
  <c r="E41" i="33"/>
  <c r="K40" i="33"/>
  <c r="J40" i="33"/>
  <c r="I40" i="33"/>
  <c r="F40" i="33"/>
  <c r="H39" i="33"/>
  <c r="E39" i="33"/>
  <c r="K38" i="33"/>
  <c r="J38" i="33"/>
  <c r="I38" i="33"/>
  <c r="F38" i="33"/>
  <c r="H36" i="33"/>
  <c r="G36" i="33"/>
  <c r="E36" i="33"/>
  <c r="D36" i="33"/>
  <c r="H34" i="33"/>
  <c r="E34" i="33"/>
  <c r="K33" i="33"/>
  <c r="E35" i="33" s="1"/>
  <c r="J33" i="33"/>
  <c r="I33" i="33"/>
  <c r="F33" i="33"/>
  <c r="H32" i="33"/>
  <c r="E32" i="33"/>
  <c r="K31" i="33"/>
  <c r="J31" i="33"/>
  <c r="I31" i="33"/>
  <c r="F31" i="33"/>
  <c r="H29" i="33"/>
  <c r="G29" i="33"/>
  <c r="E29" i="33"/>
  <c r="D29" i="33"/>
  <c r="H27" i="33"/>
  <c r="E27" i="33"/>
  <c r="K26" i="33"/>
  <c r="H28" i="33" s="1"/>
  <c r="J26" i="33"/>
  <c r="D28" i="33" s="1"/>
  <c r="I26" i="33"/>
  <c r="F26" i="33"/>
  <c r="H25" i="33"/>
  <c r="E25" i="33"/>
  <c r="I24" i="33"/>
  <c r="F24" i="33"/>
  <c r="H22" i="33"/>
  <c r="H23" i="33" s="1"/>
  <c r="E22" i="33"/>
  <c r="D22" i="33"/>
  <c r="H20" i="33"/>
  <c r="E20" i="33"/>
  <c r="H21" i="33"/>
  <c r="G21" i="33"/>
  <c r="H11" i="33"/>
  <c r="E11" i="33"/>
  <c r="K10" i="33"/>
  <c r="K11" i="33" s="1"/>
  <c r="J10" i="33"/>
  <c r="I10" i="33"/>
  <c r="F10" i="33"/>
  <c r="H9" i="33"/>
  <c r="I8" i="33"/>
  <c r="E8" i="33"/>
  <c r="F8" i="33" s="1"/>
  <c r="H6" i="33"/>
  <c r="E6" i="33"/>
  <c r="K5" i="33"/>
  <c r="H7" i="33" s="1"/>
  <c r="J5" i="33"/>
  <c r="G7" i="33" s="1"/>
  <c r="I5" i="33"/>
  <c r="F5" i="33"/>
  <c r="BA130" i="29"/>
  <c r="BA126" i="29"/>
  <c r="BA121" i="29"/>
  <c r="BA118" i="29"/>
  <c r="BA110" i="29"/>
  <c r="BA90" i="29"/>
  <c r="BA85" i="29"/>
  <c r="BA73" i="29"/>
  <c r="BA72" i="29"/>
  <c r="D42" i="33" l="1"/>
  <c r="K41" i="33"/>
  <c r="F22" i="35"/>
  <c r="K43" i="35"/>
  <c r="K53" i="35"/>
  <c r="K48" i="35"/>
  <c r="H42" i="35"/>
  <c r="C40" i="37"/>
  <c r="C25" i="37"/>
  <c r="C13" i="37"/>
  <c r="C7" i="37"/>
  <c r="C28" i="37"/>
  <c r="C16" i="37"/>
  <c r="C19" i="37"/>
  <c r="C31" i="37"/>
  <c r="C34" i="37"/>
  <c r="C43" i="37"/>
  <c r="C22" i="37"/>
  <c r="H7" i="35"/>
  <c r="K8" i="35"/>
  <c r="K95" i="33"/>
  <c r="F57" i="35"/>
  <c r="H44" i="35"/>
  <c r="H65" i="35"/>
  <c r="K67" i="35"/>
  <c r="L61" i="35"/>
  <c r="I64" i="35"/>
  <c r="L66" i="35"/>
  <c r="E63" i="35"/>
  <c r="H63" i="35"/>
  <c r="F64" i="35"/>
  <c r="E65" i="35"/>
  <c r="D63" i="35"/>
  <c r="G63" i="35"/>
  <c r="H56" i="35"/>
  <c r="H58" i="35"/>
  <c r="K60" i="35"/>
  <c r="J57" i="35"/>
  <c r="L54" i="35"/>
  <c r="I57" i="35"/>
  <c r="K57" i="35"/>
  <c r="L59" i="35"/>
  <c r="E58" i="35"/>
  <c r="K55" i="35"/>
  <c r="D56" i="35"/>
  <c r="G56" i="35"/>
  <c r="H51" i="35"/>
  <c r="L52" i="35"/>
  <c r="J50" i="35"/>
  <c r="I50" i="35"/>
  <c r="K50" i="35"/>
  <c r="K51" i="35" s="1"/>
  <c r="L47" i="35"/>
  <c r="E49" i="35"/>
  <c r="F50" i="35"/>
  <c r="E51" i="35"/>
  <c r="D49" i="35"/>
  <c r="G49" i="35"/>
  <c r="L40" i="35"/>
  <c r="I43" i="35"/>
  <c r="K41" i="35"/>
  <c r="K46" i="35"/>
  <c r="D42" i="35"/>
  <c r="J43" i="35"/>
  <c r="E44" i="35"/>
  <c r="G42" i="35"/>
  <c r="K36" i="35"/>
  <c r="K37" i="35" s="1"/>
  <c r="K39" i="35"/>
  <c r="L38" i="35"/>
  <c r="H37" i="35"/>
  <c r="D35" i="35"/>
  <c r="K34" i="35"/>
  <c r="H35" i="35"/>
  <c r="L33" i="35"/>
  <c r="F36" i="35"/>
  <c r="L36" i="35"/>
  <c r="G35" i="35"/>
  <c r="I29" i="35"/>
  <c r="L26" i="35"/>
  <c r="E28" i="35"/>
  <c r="E30" i="35"/>
  <c r="L31" i="35"/>
  <c r="L29" i="35"/>
  <c r="K30" i="35"/>
  <c r="K27" i="35"/>
  <c r="D28" i="35"/>
  <c r="G28" i="35"/>
  <c r="H23" i="35"/>
  <c r="K22" i="35"/>
  <c r="H21" i="35"/>
  <c r="K20" i="35"/>
  <c r="L19" i="35"/>
  <c r="E23" i="35"/>
  <c r="L24" i="35"/>
  <c r="G21" i="35"/>
  <c r="J22" i="35"/>
  <c r="K23" i="35" s="1"/>
  <c r="K13" i="35"/>
  <c r="E14" i="35"/>
  <c r="K15" i="35"/>
  <c r="K18" i="35"/>
  <c r="L17" i="35"/>
  <c r="H16" i="35"/>
  <c r="L12" i="35"/>
  <c r="E16" i="35"/>
  <c r="F15" i="35"/>
  <c r="G14" i="35"/>
  <c r="J15" i="35"/>
  <c r="E7" i="35"/>
  <c r="H9" i="35"/>
  <c r="J8" i="35"/>
  <c r="K9" i="35" s="1"/>
  <c r="L5" i="35"/>
  <c r="K6" i="35"/>
  <c r="D7" i="35"/>
  <c r="G7" i="35"/>
  <c r="L94" i="33"/>
  <c r="K74" i="33"/>
  <c r="F22" i="33"/>
  <c r="K90" i="33"/>
  <c r="F92" i="33"/>
  <c r="J92" i="33"/>
  <c r="L89" i="33"/>
  <c r="K88" i="33"/>
  <c r="F85" i="33"/>
  <c r="D84" i="33"/>
  <c r="L82" i="33"/>
  <c r="H72" i="33"/>
  <c r="L73" i="33"/>
  <c r="F71" i="33"/>
  <c r="L68" i="33"/>
  <c r="K62" i="33"/>
  <c r="K64" i="33"/>
  <c r="F64" i="33"/>
  <c r="K67" i="33"/>
  <c r="H65" i="33"/>
  <c r="L54" i="33"/>
  <c r="F57" i="33"/>
  <c r="K60" i="33"/>
  <c r="H58" i="33"/>
  <c r="K55" i="33"/>
  <c r="D56" i="33"/>
  <c r="K50" i="33"/>
  <c r="F50" i="33"/>
  <c r="K46" i="33"/>
  <c r="E56" i="33"/>
  <c r="I57" i="33"/>
  <c r="E63" i="33"/>
  <c r="I64" i="33"/>
  <c r="I71" i="33"/>
  <c r="E84" i="33"/>
  <c r="L87" i="33"/>
  <c r="K92" i="33"/>
  <c r="G56" i="33"/>
  <c r="J57" i="33"/>
  <c r="G63" i="33"/>
  <c r="G70" i="33"/>
  <c r="K85" i="33"/>
  <c r="E49" i="33"/>
  <c r="H56" i="33"/>
  <c r="K57" i="33"/>
  <c r="H63" i="33"/>
  <c r="H70" i="33"/>
  <c r="E93" i="33"/>
  <c r="L52" i="33"/>
  <c r="L59" i="33"/>
  <c r="L61" i="33"/>
  <c r="L66" i="33"/>
  <c r="E86" i="33"/>
  <c r="E58" i="33"/>
  <c r="E65" i="33"/>
  <c r="E72" i="33"/>
  <c r="H30" i="33"/>
  <c r="H37" i="33"/>
  <c r="K48" i="33"/>
  <c r="J43" i="33"/>
  <c r="I50" i="33"/>
  <c r="H51" i="33"/>
  <c r="H44" i="33"/>
  <c r="K53" i="33"/>
  <c r="J50" i="33"/>
  <c r="E51" i="33"/>
  <c r="G49" i="33"/>
  <c r="L47" i="33"/>
  <c r="K43" i="33"/>
  <c r="F43" i="33"/>
  <c r="L45" i="33"/>
  <c r="E42" i="33"/>
  <c r="H42" i="33"/>
  <c r="L40" i="33"/>
  <c r="G42" i="33"/>
  <c r="E44" i="33"/>
  <c r="K39" i="33"/>
  <c r="F36" i="33"/>
  <c r="K34" i="33"/>
  <c r="K36" i="33"/>
  <c r="H35" i="33"/>
  <c r="I36" i="33"/>
  <c r="L38" i="33"/>
  <c r="J36" i="33"/>
  <c r="D35" i="33"/>
  <c r="G35" i="33"/>
  <c r="L33" i="33"/>
  <c r="E37" i="33"/>
  <c r="F29" i="33"/>
  <c r="E28" i="33"/>
  <c r="K29" i="33"/>
  <c r="K27" i="33"/>
  <c r="L31" i="33"/>
  <c r="I29" i="33"/>
  <c r="K32" i="33"/>
  <c r="L26" i="33"/>
  <c r="J29" i="33"/>
  <c r="G28" i="33"/>
  <c r="E30" i="33"/>
  <c r="E21" i="33"/>
  <c r="K25" i="33"/>
  <c r="K20" i="33"/>
  <c r="L24" i="33"/>
  <c r="D21" i="33"/>
  <c r="E23" i="33"/>
  <c r="L10" i="33"/>
  <c r="K8" i="33"/>
  <c r="E7" i="33"/>
  <c r="E9" i="33"/>
  <c r="K6" i="33"/>
  <c r="D7" i="33"/>
  <c r="J8" i="33"/>
  <c r="L5" i="33"/>
  <c r="L45" i="35"/>
  <c r="L43" i="35" l="1"/>
  <c r="L64" i="35"/>
  <c r="K44" i="35"/>
  <c r="K58" i="35"/>
  <c r="L8" i="35"/>
  <c r="K65" i="35"/>
  <c r="L57" i="35"/>
  <c r="L50" i="35"/>
  <c r="L22" i="35"/>
  <c r="L15" i="35"/>
  <c r="K16" i="35"/>
  <c r="K65" i="33"/>
  <c r="K86" i="33"/>
  <c r="L85" i="33"/>
  <c r="K93" i="33"/>
  <c r="L92" i="33"/>
  <c r="L43" i="33"/>
  <c r="L71" i="33"/>
  <c r="L64" i="33"/>
  <c r="K58" i="33"/>
  <c r="L57" i="33"/>
  <c r="K51" i="33"/>
  <c r="L50" i="33"/>
  <c r="K44" i="33"/>
  <c r="L36" i="33"/>
  <c r="K30" i="33"/>
  <c r="L29" i="33"/>
  <c r="L22" i="33"/>
  <c r="L8" i="33"/>
  <c r="K9" i="33"/>
</calcChain>
</file>

<file path=xl/sharedStrings.xml><?xml version="1.0" encoding="utf-8"?>
<sst xmlns="http://schemas.openxmlformats.org/spreadsheetml/2006/main" count="1144" uniqueCount="330">
  <si>
    <t>北海道水産林務部林務局林業木材課</t>
  </si>
  <si>
    <t>月別</t>
    <rPh sb="0" eb="2">
      <t>ツキベツ</t>
    </rPh>
    <phoneticPr fontId="4"/>
  </si>
  <si>
    <t>入荷量</t>
    <rPh sb="0" eb="3">
      <t>ニュウカリョウ</t>
    </rPh>
    <phoneticPr fontId="4"/>
  </si>
  <si>
    <t>011-231-4111</t>
  </si>
  <si>
    <t>道内産ぶなしめじ流通状況</t>
    <rPh sb="0" eb="2">
      <t>ドウナイ</t>
    </rPh>
    <rPh sb="2" eb="3">
      <t>サン</t>
    </rPh>
    <rPh sb="8" eb="10">
      <t>リュウツウ</t>
    </rPh>
    <rPh sb="10" eb="12">
      <t>ジョウキョウ</t>
    </rPh>
    <phoneticPr fontId="4"/>
  </si>
  <si>
    <t>４　調査結果の概要</t>
  </si>
  <si>
    <t>道内産なめこ流通状況</t>
    <rPh sb="0" eb="2">
      <t>ドウナイ</t>
    </rPh>
    <rPh sb="2" eb="3">
      <t>サン</t>
    </rPh>
    <rPh sb="6" eb="8">
      <t>リュウツウ</t>
    </rPh>
    <rPh sb="8" eb="10">
      <t>ジョウキョウ</t>
    </rPh>
    <phoneticPr fontId="4"/>
  </si>
  <si>
    <t>ア　生しいたけ</t>
  </si>
  <si>
    <t>道内産まいたけ流通状況</t>
    <rPh sb="0" eb="2">
      <t>ドウナイ</t>
    </rPh>
    <rPh sb="2" eb="3">
      <t>サン</t>
    </rPh>
    <rPh sb="7" eb="9">
      <t>リュウツウ</t>
    </rPh>
    <rPh sb="9" eb="11">
      <t>ジョウキョウ</t>
    </rPh>
    <phoneticPr fontId="4"/>
  </si>
  <si>
    <t>.</t>
  </si>
  <si>
    <t>道内産えのきたけ流通状況</t>
    <rPh sb="0" eb="2">
      <t>ドウナイ</t>
    </rPh>
    <rPh sb="2" eb="3">
      <t>サン</t>
    </rPh>
    <rPh sb="8" eb="10">
      <t>リュウツウ</t>
    </rPh>
    <rPh sb="10" eb="12">
      <t>ジョウキョウ</t>
    </rPh>
    <phoneticPr fontId="4"/>
  </si>
  <si>
    <t>道内産ひらたけ流通状況</t>
    <rPh sb="0" eb="2">
      <t>ドウナイ</t>
    </rPh>
    <rPh sb="2" eb="3">
      <t>サン</t>
    </rPh>
    <rPh sb="7" eb="9">
      <t>リュウツウ</t>
    </rPh>
    <rPh sb="9" eb="11">
      <t>ジョウキョウ</t>
    </rPh>
    <phoneticPr fontId="4"/>
  </si>
  <si>
    <t>ア　入荷量</t>
    <rPh sb="2" eb="5">
      <t>ニュウカリョウ</t>
    </rPh>
    <phoneticPr fontId="4"/>
  </si>
  <si>
    <t>３　山菜類の産地別（道内・道外）入荷量及び販売単価、販売金額</t>
    <rPh sb="2" eb="4">
      <t>サンサイ</t>
    </rPh>
    <rPh sb="4" eb="5">
      <t>ルイ</t>
    </rPh>
    <rPh sb="6" eb="9">
      <t>サンチベツ</t>
    </rPh>
    <rPh sb="10" eb="12">
      <t>ドウナイ</t>
    </rPh>
    <rPh sb="13" eb="15">
      <t>ミチソト</t>
    </rPh>
    <rPh sb="16" eb="18">
      <t>ニュウカ</t>
    </rPh>
    <rPh sb="18" eb="19">
      <t>リョウ</t>
    </rPh>
    <rPh sb="19" eb="20">
      <t>オヨ</t>
    </rPh>
    <rPh sb="21" eb="23">
      <t>ハンバイ</t>
    </rPh>
    <rPh sb="23" eb="25">
      <t>タンカ</t>
    </rPh>
    <rPh sb="26" eb="28">
      <t>ハンバイ</t>
    </rPh>
    <rPh sb="28" eb="30">
      <t>キンガク</t>
    </rPh>
    <phoneticPr fontId="4"/>
  </si>
  <si>
    <t>道内産たもぎたけ流通状況</t>
    <rPh sb="0" eb="2">
      <t>ドウナイ</t>
    </rPh>
    <rPh sb="2" eb="3">
      <t>サン</t>
    </rPh>
    <rPh sb="8" eb="10">
      <t>リュウツウ</t>
    </rPh>
    <rPh sb="10" eb="12">
      <t>ジョウキョウ</t>
    </rPh>
    <phoneticPr fontId="4"/>
  </si>
  <si>
    <t>R2</t>
  </si>
  <si>
    <t>(1) きのこ類の流通実態調査</t>
  </si>
  <si>
    <t>目                次</t>
  </si>
  <si>
    <t>道内産エリンギ流通状況</t>
    <rPh sb="0" eb="2">
      <t>ドウナイ</t>
    </rPh>
    <rPh sb="2" eb="3">
      <t>サン</t>
    </rPh>
    <rPh sb="7" eb="9">
      <t>リュウツウ</t>
    </rPh>
    <rPh sb="9" eb="11">
      <t>ジョウキョウ</t>
    </rPh>
    <phoneticPr fontId="4"/>
  </si>
  <si>
    <t>乾しいたけ</t>
  </si>
  <si>
    <t>２　調査対象</t>
    <rPh sb="2" eb="4">
      <t>チョウサ</t>
    </rPh>
    <rPh sb="4" eb="6">
      <t>タイショウ</t>
    </rPh>
    <phoneticPr fontId="4"/>
  </si>
  <si>
    <t>道内産乾しいたけ流通状況</t>
    <rPh sb="0" eb="2">
      <t>ドウナイ</t>
    </rPh>
    <rPh sb="2" eb="3">
      <t>サン</t>
    </rPh>
    <rPh sb="3" eb="4">
      <t>ホ</t>
    </rPh>
    <rPh sb="8" eb="10">
      <t>リュウツウ</t>
    </rPh>
    <rPh sb="10" eb="12">
      <t>ジョウキョウ</t>
    </rPh>
    <phoneticPr fontId="4"/>
  </si>
  <si>
    <t>（ひとびろ</t>
  </si>
  <si>
    <t>道内産乾きくらげ流通状況</t>
    <rPh sb="0" eb="2">
      <t>ドウナイ</t>
    </rPh>
    <rPh sb="2" eb="3">
      <t>サン</t>
    </rPh>
    <rPh sb="3" eb="4">
      <t>カワ</t>
    </rPh>
    <rPh sb="8" eb="10">
      <t>リュウツウ</t>
    </rPh>
    <rPh sb="10" eb="12">
      <t>ジョウキョウ</t>
    </rPh>
    <phoneticPr fontId="4"/>
  </si>
  <si>
    <t>道内産生きくらげ流通状況</t>
    <rPh sb="0" eb="2">
      <t>ドウナイ</t>
    </rPh>
    <rPh sb="2" eb="3">
      <t>サン</t>
    </rPh>
    <rPh sb="3" eb="4">
      <t>ナマ</t>
    </rPh>
    <rPh sb="8" eb="10">
      <t>リュウツウ</t>
    </rPh>
    <rPh sb="10" eb="12">
      <t>ジョウキョウ</t>
    </rPh>
    <phoneticPr fontId="4"/>
  </si>
  <si>
    <t>(ｲ)</t>
  </si>
  <si>
    <t>・・・・・・・・・・・・・・・・・・・・・・・・・・・・・・・・・・・・・</t>
  </si>
  <si>
    <t>道内産えぞ雪の下流通状況</t>
    <rPh sb="0" eb="2">
      <t>ドウナイ</t>
    </rPh>
    <rPh sb="2" eb="3">
      <t>サン</t>
    </rPh>
    <rPh sb="5" eb="6">
      <t>ユキ</t>
    </rPh>
    <rPh sb="7" eb="8">
      <t>シタ</t>
    </rPh>
    <rPh sb="8" eb="10">
      <t>リュウツウ</t>
    </rPh>
    <rPh sb="10" eb="12">
      <t>ジョウキョウ</t>
    </rPh>
    <phoneticPr fontId="4"/>
  </si>
  <si>
    <t>北海道水産林務部</t>
  </si>
  <si>
    <t>１　調査趣旨</t>
  </si>
  <si>
    <t>２　調査対象</t>
  </si>
  <si>
    <t>なめこ</t>
  </si>
  <si>
    <t>３　調査対象期間</t>
  </si>
  <si>
    <t>５　道内産きのこ類の振興局別入荷量及び販売金額、販売単価</t>
    <rPh sb="2" eb="3">
      <t>ドウ</t>
    </rPh>
    <rPh sb="3" eb="4">
      <t>ナイ</t>
    </rPh>
    <rPh sb="4" eb="5">
      <t>サン</t>
    </rPh>
    <rPh sb="8" eb="9">
      <t>ルイ</t>
    </rPh>
    <rPh sb="10" eb="12">
      <t>シンコウ</t>
    </rPh>
    <rPh sb="12" eb="14">
      <t>キョクベツ</t>
    </rPh>
    <rPh sb="14" eb="17">
      <t>ニュウカリョウ</t>
    </rPh>
    <rPh sb="17" eb="18">
      <t>オヨ</t>
    </rPh>
    <rPh sb="24" eb="26">
      <t>ハンバイ</t>
    </rPh>
    <rPh sb="26" eb="28">
      <t>タンカ</t>
    </rPh>
    <phoneticPr fontId="4"/>
  </si>
  <si>
    <t>＜　概　　要　＞</t>
    <rPh sb="2" eb="3">
      <t>オオムネ</t>
    </rPh>
    <rPh sb="5" eb="6">
      <t>ヨウ</t>
    </rPh>
    <phoneticPr fontId="4"/>
  </si>
  <si>
    <t>(ｱ)</t>
  </si>
  <si>
    <t>＜　概　要　＞</t>
    <rPh sb="2" eb="3">
      <t>オオムネ</t>
    </rPh>
    <rPh sb="4" eb="5">
      <t>ヨウ</t>
    </rPh>
    <phoneticPr fontId="4"/>
  </si>
  <si>
    <t>(ｳ)</t>
  </si>
  <si>
    <t>胆振</t>
    <rPh sb="0" eb="2">
      <t>イブリ</t>
    </rPh>
    <phoneticPr fontId="4"/>
  </si>
  <si>
    <t>１　調査趣旨</t>
    <rPh sb="2" eb="4">
      <t>チョウサ</t>
    </rPh>
    <rPh sb="4" eb="6">
      <t>シュシ</t>
    </rPh>
    <phoneticPr fontId="4"/>
  </si>
  <si>
    <t>・・・・・・・・・・・・・・・・・・・・・・・・・・・・・・・・・・・・・・・・・・・・・・・・・・・・・・・・・・・・・・・・・・・・・・・・・</t>
  </si>
  <si>
    <t>H31R1</t>
  </si>
  <si>
    <t>２　道内産きのこ類の品目別・月別流通状況</t>
    <rPh sb="2" eb="4">
      <t>ドウナイ</t>
    </rPh>
    <rPh sb="4" eb="5">
      <t>サン</t>
    </rPh>
    <rPh sb="8" eb="9">
      <t>ルイ</t>
    </rPh>
    <rPh sb="10" eb="13">
      <t>ヒンモクベツ</t>
    </rPh>
    <rPh sb="14" eb="16">
      <t>ツキベツ</t>
    </rPh>
    <rPh sb="16" eb="18">
      <t>リュウツウ</t>
    </rPh>
    <rPh sb="18" eb="20">
      <t>ジョウキョウ</t>
    </rPh>
    <phoneticPr fontId="4"/>
  </si>
  <si>
    <t>編　　集</t>
    <rPh sb="0" eb="1">
      <t>ヘン</t>
    </rPh>
    <rPh sb="3" eb="4">
      <t>シュウ</t>
    </rPh>
    <phoneticPr fontId="4"/>
  </si>
  <si>
    <t>ウ　販売金額</t>
    <rPh sb="4" eb="6">
      <t>キンガク</t>
    </rPh>
    <phoneticPr fontId="4"/>
  </si>
  <si>
    <t>平成28年</t>
  </si>
  <si>
    <t>販売単価</t>
  </si>
  <si>
    <t>(注１）端数処理の関係上、各項目の数値の和が合計値と一致しないことがある。</t>
    <rPh sb="1" eb="2">
      <t>チュウ</t>
    </rPh>
    <rPh sb="4" eb="6">
      <t>ハスウ</t>
    </rPh>
    <rPh sb="6" eb="8">
      <t>ショリ</t>
    </rPh>
    <rPh sb="9" eb="12">
      <t>カンケイジョウ</t>
    </rPh>
    <rPh sb="13" eb="16">
      <t>カクコウモク</t>
    </rPh>
    <rPh sb="17" eb="19">
      <t>スウチ</t>
    </rPh>
    <rPh sb="20" eb="21">
      <t>ワ</t>
    </rPh>
    <rPh sb="22" eb="25">
      <t>ゴウケイチ</t>
    </rPh>
    <rPh sb="26" eb="28">
      <t>イッチ</t>
    </rPh>
    <phoneticPr fontId="4"/>
  </si>
  <si>
    <r>
      <t>入荷量</t>
    </r>
    <r>
      <rPr>
        <sz val="9"/>
        <color theme="1"/>
        <rFont val="ＭＳ Ｐゴシック"/>
        <family val="3"/>
        <charset val="128"/>
      </rPr>
      <t>（㎏）</t>
    </r>
    <rPh sb="0" eb="3">
      <t>ニュウカリョウ</t>
    </rPh>
    <phoneticPr fontId="4"/>
  </si>
  <si>
    <t>４　調査結果の概要</t>
    <rPh sb="2" eb="4">
      <t>チョウサ</t>
    </rPh>
    <rPh sb="4" eb="6">
      <t>ケッカ</t>
    </rPh>
    <rPh sb="7" eb="9">
      <t>ガイヨウ</t>
    </rPh>
    <phoneticPr fontId="4"/>
  </si>
  <si>
    <t>令和3年</t>
    <rPh sb="0" eb="2">
      <t>レイワ</t>
    </rPh>
    <rPh sb="3" eb="4">
      <t>ネン</t>
    </rPh>
    <phoneticPr fontId="4"/>
  </si>
  <si>
    <t>石狩</t>
    <rPh sb="0" eb="2">
      <t>イシカリ</t>
    </rPh>
    <phoneticPr fontId="4"/>
  </si>
  <si>
    <t>販売単価</t>
    <rPh sb="0" eb="2">
      <t>ハンバイ</t>
    </rPh>
    <rPh sb="2" eb="4">
      <t>タンカ</t>
    </rPh>
    <phoneticPr fontId="4"/>
  </si>
  <si>
    <t>㎏</t>
  </si>
  <si>
    <t xml:space="preserve"> 北海道内のきのこ類・山菜類流通実態調査</t>
    <rPh sb="1" eb="4">
      <t>ホッカイドウ</t>
    </rPh>
    <rPh sb="4" eb="5">
      <t>ナイ</t>
    </rPh>
    <rPh sb="13" eb="14">
      <t>ルイ</t>
    </rPh>
    <phoneticPr fontId="4"/>
  </si>
  <si>
    <t>060-8588　札幌市中央区北３条西６丁目</t>
    <rPh sb="9" eb="12">
      <t>サッポロシ</t>
    </rPh>
    <rPh sb="12" eb="15">
      <t>チュウオウク</t>
    </rPh>
    <rPh sb="15" eb="16">
      <t>キタ</t>
    </rPh>
    <rPh sb="17" eb="18">
      <t>ジョウ</t>
    </rPh>
    <rPh sb="18" eb="19">
      <t>ニシ</t>
    </rPh>
    <rPh sb="20" eb="22">
      <t>チョウメ</t>
    </rPh>
    <phoneticPr fontId="4"/>
  </si>
  <si>
    <t>乾しいたけ</t>
    <rPh sb="0" eb="1">
      <t>ホ</t>
    </rPh>
    <phoneticPr fontId="4"/>
  </si>
  <si>
    <t>Ｔｅｌ</t>
  </si>
  <si>
    <t>発　　行</t>
    <rPh sb="0" eb="1">
      <t>ハツ</t>
    </rPh>
    <rPh sb="3" eb="4">
      <t>ギョウ</t>
    </rPh>
    <phoneticPr fontId="4"/>
  </si>
  <si>
    <t>３　調査対象期間</t>
    <rPh sb="2" eb="4">
      <t>チョウサ</t>
    </rPh>
    <rPh sb="4" eb="6">
      <t>タイショウ</t>
    </rPh>
    <rPh sb="6" eb="8">
      <t>キカン</t>
    </rPh>
    <phoneticPr fontId="4"/>
  </si>
  <si>
    <t>(1) きのこ類の流通実態調査</t>
    <rPh sb="7" eb="8">
      <t>ルイ</t>
    </rPh>
    <rPh sb="9" eb="11">
      <t>リュウツウ</t>
    </rPh>
    <rPh sb="11" eb="13">
      <t>ジッタイ</t>
    </rPh>
    <rPh sb="13" eb="15">
      <t>チョウサ</t>
    </rPh>
    <phoneticPr fontId="4"/>
  </si>
  <si>
    <t>＜　資　　料　＞</t>
    <rPh sb="2" eb="3">
      <t>シ</t>
    </rPh>
    <rPh sb="5" eb="6">
      <t>リョウ</t>
    </rPh>
    <phoneticPr fontId="4"/>
  </si>
  <si>
    <t>前年比</t>
    <rPh sb="0" eb="3">
      <t>ゼンネンヒ</t>
    </rPh>
    <phoneticPr fontId="4"/>
  </si>
  <si>
    <t>・・・・・・・・・・・・・・・・・・・・・・・・・・・・・・・・・・・・・・・・・・・</t>
  </si>
  <si>
    <t>(2) 山菜類の流通実態調査</t>
    <rPh sb="4" eb="6">
      <t>サンサイ</t>
    </rPh>
    <rPh sb="6" eb="7">
      <t>ルイ</t>
    </rPh>
    <rPh sb="8" eb="10">
      <t>リュウツウ</t>
    </rPh>
    <rPh sb="10" eb="12">
      <t>ジッタイ</t>
    </rPh>
    <rPh sb="12" eb="14">
      <t>チョウサ</t>
    </rPh>
    <phoneticPr fontId="4"/>
  </si>
  <si>
    <t>道内の主要な卸売市場におけるきのこ類、山菜類の入荷量・販売単価及び販売金額を調査し、流通に関する基礎資料とする。</t>
    <rPh sb="21" eb="22">
      <t>ルイ</t>
    </rPh>
    <rPh sb="23" eb="25">
      <t>ニュウカ</t>
    </rPh>
    <rPh sb="27" eb="29">
      <t>ハンバイ</t>
    </rPh>
    <rPh sb="33" eb="35">
      <t>ハンバイ</t>
    </rPh>
    <rPh sb="38" eb="40">
      <t>チョウサ</t>
    </rPh>
    <rPh sb="45" eb="46">
      <t>カン</t>
    </rPh>
    <rPh sb="48" eb="50">
      <t>キソ</t>
    </rPh>
    <rPh sb="50" eb="52">
      <t>シリョウ</t>
    </rPh>
    <phoneticPr fontId="4"/>
  </si>
  <si>
    <t>宗谷</t>
    <rPh sb="0" eb="1">
      <t>ソウ</t>
    </rPh>
    <rPh sb="1" eb="2">
      <t>ヤ</t>
    </rPh>
    <phoneticPr fontId="4"/>
  </si>
  <si>
    <t>北海道内のきのこ類・山菜類流通実態調査</t>
    <rPh sb="12" eb="13">
      <t>ルイ</t>
    </rPh>
    <rPh sb="17" eb="19">
      <t>チョウサ</t>
    </rPh>
    <phoneticPr fontId="4"/>
  </si>
  <si>
    <t>・・・・・・・・・・・・・・・</t>
  </si>
  <si>
    <t>シェア</t>
  </si>
  <si>
    <r>
      <t>入荷量（</t>
    </r>
    <r>
      <rPr>
        <sz val="10"/>
        <rFont val="ＭＳ Ｐゴシック"/>
        <family val="3"/>
        <charset val="128"/>
      </rPr>
      <t>㎏）</t>
    </r>
    <rPh sb="0" eb="3">
      <t>ニュウカリョウ</t>
    </rPh>
    <phoneticPr fontId="4"/>
  </si>
  <si>
    <t>１　きのこ類の産地別（道内・道外）入荷量及び販売単価、販売金額</t>
    <rPh sb="5" eb="6">
      <t>ルイ</t>
    </rPh>
    <rPh sb="7" eb="10">
      <t>サンチベツ</t>
    </rPh>
    <rPh sb="11" eb="13">
      <t>ドウナイ</t>
    </rPh>
    <rPh sb="14" eb="16">
      <t>ドウガイ</t>
    </rPh>
    <rPh sb="17" eb="20">
      <t>ニュウカリョウ</t>
    </rPh>
    <rPh sb="20" eb="21">
      <t>オヨ</t>
    </rPh>
    <rPh sb="22" eb="24">
      <t>ハンバイ</t>
    </rPh>
    <rPh sb="24" eb="26">
      <t>タンカ</t>
    </rPh>
    <rPh sb="27" eb="29">
      <t>ハンバイ</t>
    </rPh>
    <rPh sb="29" eb="31">
      <t>キンガク</t>
    </rPh>
    <phoneticPr fontId="4"/>
  </si>
  <si>
    <t>・・・・・・・・・・・・・・・・・・・・・・・・・・・・</t>
  </si>
  <si>
    <t>渡島</t>
    <rPh sb="0" eb="2">
      <t>オシマ</t>
    </rPh>
    <phoneticPr fontId="4"/>
  </si>
  <si>
    <t>４　道内産きのこ類の流通状況</t>
    <rPh sb="2" eb="4">
      <t>ドウナイ</t>
    </rPh>
    <rPh sb="4" eb="5">
      <t>サン</t>
    </rPh>
    <rPh sb="8" eb="9">
      <t>ルイ</t>
    </rPh>
    <rPh sb="10" eb="12">
      <t>リュウツウ</t>
    </rPh>
    <rPh sb="12" eb="14">
      <t>ジョウキョウ</t>
    </rPh>
    <phoneticPr fontId="4"/>
  </si>
  <si>
    <t>５　道内産きのこ類の振興局別入荷量及び販売単価、販売金額</t>
    <rPh sb="2" eb="4">
      <t>ドウナイ</t>
    </rPh>
    <rPh sb="4" eb="5">
      <t>サン</t>
    </rPh>
    <rPh sb="8" eb="9">
      <t>ルイ</t>
    </rPh>
    <rPh sb="10" eb="12">
      <t>シンコウ</t>
    </rPh>
    <rPh sb="12" eb="13">
      <t>キョク</t>
    </rPh>
    <rPh sb="13" eb="14">
      <t>ベツ</t>
    </rPh>
    <rPh sb="14" eb="16">
      <t>ニュウカ</t>
    </rPh>
    <rPh sb="16" eb="17">
      <t>リョウ</t>
    </rPh>
    <rPh sb="17" eb="18">
      <t>オヨ</t>
    </rPh>
    <rPh sb="19" eb="21">
      <t>ハンバイ</t>
    </rPh>
    <rPh sb="21" eb="23">
      <t>タンカ</t>
    </rPh>
    <rPh sb="24" eb="26">
      <t>ハンバイ</t>
    </rPh>
    <rPh sb="26" eb="27">
      <t>キン</t>
    </rPh>
    <rPh sb="27" eb="28">
      <t>ガク</t>
    </rPh>
    <phoneticPr fontId="4"/>
  </si>
  <si>
    <t>６　道外産きのこ類の地域別入荷量及び販売単価、販売金額</t>
    <rPh sb="2" eb="4">
      <t>ドウガイ</t>
    </rPh>
    <rPh sb="4" eb="5">
      <t>サン</t>
    </rPh>
    <rPh sb="8" eb="9">
      <t>ルイ</t>
    </rPh>
    <rPh sb="10" eb="13">
      <t>チイキベツ</t>
    </rPh>
    <rPh sb="13" eb="16">
      <t>ニュウカリョウ</t>
    </rPh>
    <rPh sb="16" eb="17">
      <t>オヨ</t>
    </rPh>
    <rPh sb="18" eb="20">
      <t>ハンバイ</t>
    </rPh>
    <rPh sb="20" eb="22">
      <t>タンカ</t>
    </rPh>
    <rPh sb="23" eb="25">
      <t>ハンバイ</t>
    </rPh>
    <rPh sb="25" eb="27">
      <t>キンガク</t>
    </rPh>
    <phoneticPr fontId="4"/>
  </si>
  <si>
    <t>、山ねぎ）</t>
  </si>
  <si>
    <t>＜　資　料　＞</t>
    <rPh sb="2" eb="3">
      <t>シ</t>
    </rPh>
    <rPh sb="4" eb="5">
      <t>リョウ</t>
    </rPh>
    <phoneticPr fontId="4"/>
  </si>
  <si>
    <t>道内産</t>
    <rPh sb="0" eb="2">
      <t>ドウナイ</t>
    </rPh>
    <rPh sb="2" eb="3">
      <t>サン</t>
    </rPh>
    <phoneticPr fontId="4"/>
  </si>
  <si>
    <t>道外産</t>
    <rPh sb="0" eb="1">
      <t>ドウ</t>
    </rPh>
    <rPh sb="1" eb="2">
      <t>ガイ</t>
    </rPh>
    <rPh sb="2" eb="3">
      <t>サン</t>
    </rPh>
    <phoneticPr fontId="4"/>
  </si>
  <si>
    <t>合　　　計</t>
    <rPh sb="0" eb="1">
      <t>ゴウ</t>
    </rPh>
    <rPh sb="4" eb="5">
      <t>ケイ</t>
    </rPh>
    <phoneticPr fontId="4"/>
  </si>
  <si>
    <t>増減</t>
    <rPh sb="0" eb="2">
      <t>ゾウゲン</t>
    </rPh>
    <phoneticPr fontId="4"/>
  </si>
  <si>
    <t>乾きくらげ</t>
  </si>
  <si>
    <t>前年比</t>
  </si>
  <si>
    <t>えのきたけ</t>
  </si>
  <si>
    <t>ひらたけ</t>
  </si>
  <si>
    <t>たもぎたけ</t>
  </si>
  <si>
    <t>まいたけ</t>
  </si>
  <si>
    <t>ぶなしめじ</t>
  </si>
  <si>
    <t>エリンギ</t>
  </si>
  <si>
    <t>７月</t>
  </si>
  <si>
    <t>生きくらげ</t>
  </si>
  <si>
    <t>えぞ雪の下</t>
  </si>
  <si>
    <t>２　道内産きのこ類の品目別・月別流通状況</t>
    <rPh sb="2" eb="4">
      <t>ドウナイ</t>
    </rPh>
    <rPh sb="4" eb="5">
      <t>サン</t>
    </rPh>
    <rPh sb="8" eb="9">
      <t>ルイ</t>
    </rPh>
    <rPh sb="10" eb="12">
      <t>ヒンモク</t>
    </rPh>
    <rPh sb="12" eb="13">
      <t>ベツ</t>
    </rPh>
    <rPh sb="14" eb="16">
      <t>ツキベツ</t>
    </rPh>
    <rPh sb="16" eb="18">
      <t>リュウツウ</t>
    </rPh>
    <rPh sb="18" eb="20">
      <t>ジョウキョウ</t>
    </rPh>
    <phoneticPr fontId="4"/>
  </si>
  <si>
    <t>１月</t>
    <rPh sb="1" eb="2">
      <t>ツキ</t>
    </rPh>
    <phoneticPr fontId="4"/>
  </si>
  <si>
    <t>区　　分</t>
    <rPh sb="0" eb="1">
      <t>ク</t>
    </rPh>
    <rPh sb="3" eb="4">
      <t>ブン</t>
    </rPh>
    <phoneticPr fontId="4"/>
  </si>
  <si>
    <t>２月</t>
    <rPh sb="1" eb="2">
      <t>ツキ</t>
    </rPh>
    <phoneticPr fontId="4"/>
  </si>
  <si>
    <t>３月</t>
  </si>
  <si>
    <t>４月</t>
  </si>
  <si>
    <t>５月</t>
  </si>
  <si>
    <t>６月</t>
  </si>
  <si>
    <t>８月</t>
  </si>
  <si>
    <t>９月</t>
  </si>
  <si>
    <t>１０月</t>
  </si>
  <si>
    <t>１１月</t>
  </si>
  <si>
    <t>１２月</t>
  </si>
  <si>
    <t>生しいたけ</t>
    <rPh sb="0" eb="1">
      <t>ナマ</t>
    </rPh>
    <phoneticPr fontId="4"/>
  </si>
  <si>
    <t>乾きくらげ</t>
    <rPh sb="0" eb="1">
      <t>ホ</t>
    </rPh>
    <phoneticPr fontId="4"/>
  </si>
  <si>
    <r>
      <t>販売単価</t>
    </r>
    <r>
      <rPr>
        <sz val="8"/>
        <rFont val="ＭＳ Ｐゴシック"/>
        <family val="3"/>
        <charset val="128"/>
      </rPr>
      <t>（円／㎏）</t>
    </r>
    <rPh sb="0" eb="2">
      <t>ハンバイ</t>
    </rPh>
    <rPh sb="2" eb="4">
      <t>タンカ</t>
    </rPh>
    <rPh sb="5" eb="6">
      <t>エン</t>
    </rPh>
    <phoneticPr fontId="4"/>
  </si>
  <si>
    <t>生きくらげ</t>
    <rPh sb="0" eb="1">
      <t>ナマ</t>
    </rPh>
    <phoneticPr fontId="4"/>
  </si>
  <si>
    <t>えぞ雪の下</t>
    <rPh sb="2" eb="3">
      <t>ユキ</t>
    </rPh>
    <rPh sb="4" eb="5">
      <t>シタ</t>
    </rPh>
    <phoneticPr fontId="4"/>
  </si>
  <si>
    <t>わらび</t>
  </si>
  <si>
    <t>ぜんまい</t>
  </si>
  <si>
    <t>たらのめ</t>
  </si>
  <si>
    <t>ふき</t>
  </si>
  <si>
    <t>乾しいたけ</t>
    <rPh sb="0" eb="1">
      <t>カン</t>
    </rPh>
    <phoneticPr fontId="4"/>
  </si>
  <si>
    <t>うど</t>
  </si>
  <si>
    <t>こごみ</t>
  </si>
  <si>
    <t>(1) 生しいたけ</t>
    <rPh sb="4" eb="5">
      <t>ナマ</t>
    </rPh>
    <phoneticPr fontId="4"/>
  </si>
  <si>
    <t>① 年・月別 販売単価</t>
    <rPh sb="2" eb="3">
      <t>ネン</t>
    </rPh>
    <rPh sb="4" eb="6">
      <t>ツキベツ</t>
    </rPh>
    <phoneticPr fontId="4"/>
  </si>
  <si>
    <t>年　　　　　　　　月</t>
    <rPh sb="0" eb="1">
      <t>ネン</t>
    </rPh>
    <rPh sb="9" eb="10">
      <t>ツキ</t>
    </rPh>
    <phoneticPr fontId="4"/>
  </si>
  <si>
    <t>② 年別 入荷量及び販売単価</t>
    <rPh sb="2" eb="4">
      <t>ネンベツ</t>
    </rPh>
    <rPh sb="5" eb="8">
      <t>ニュウカリョウ</t>
    </rPh>
    <rPh sb="8" eb="9">
      <t>オヨ</t>
    </rPh>
    <phoneticPr fontId="4"/>
  </si>
  <si>
    <t>年</t>
    <rPh sb="0" eb="1">
      <t>ネン</t>
    </rPh>
    <phoneticPr fontId="4"/>
  </si>
  <si>
    <t>H３１R1</t>
  </si>
  <si>
    <t>入荷量（トン）</t>
    <rPh sb="0" eb="3">
      <t>ニュウカリョウ</t>
    </rPh>
    <phoneticPr fontId="4"/>
  </si>
  <si>
    <t>釧路</t>
    <rPh sb="0" eb="2">
      <t>クシロ</t>
    </rPh>
    <phoneticPr fontId="4"/>
  </si>
  <si>
    <t>注2：端数処理の関係上、各項目の数値の和が合計値と一致しないことがある。</t>
  </si>
  <si>
    <t>振興局</t>
    <rPh sb="0" eb="3">
      <t>シンコウキョク</t>
    </rPh>
    <phoneticPr fontId="4"/>
  </si>
  <si>
    <t>計</t>
    <rPh sb="0" eb="1">
      <t>ケイ</t>
    </rPh>
    <phoneticPr fontId="4"/>
  </si>
  <si>
    <t>空知</t>
    <rPh sb="0" eb="2">
      <t>ソラチ</t>
    </rPh>
    <phoneticPr fontId="4"/>
  </si>
  <si>
    <t>販売金額</t>
    <rPh sb="0" eb="2">
      <t>ハンバイ</t>
    </rPh>
    <rPh sb="2" eb="4">
      <t>キンガク</t>
    </rPh>
    <phoneticPr fontId="4"/>
  </si>
  <si>
    <t>後志</t>
    <rPh sb="0" eb="2">
      <t>シリベシ</t>
    </rPh>
    <phoneticPr fontId="4"/>
  </si>
  <si>
    <t>日高</t>
    <rPh sb="0" eb="2">
      <t>ヒダカ</t>
    </rPh>
    <phoneticPr fontId="4"/>
  </si>
  <si>
    <t>檜山</t>
    <rPh sb="0" eb="2">
      <t>ヒヤマ</t>
    </rPh>
    <phoneticPr fontId="4"/>
  </si>
  <si>
    <t>上川</t>
    <rPh sb="0" eb="2">
      <t>カミカワ</t>
    </rPh>
    <phoneticPr fontId="4"/>
  </si>
  <si>
    <t>留萌</t>
    <rPh sb="0" eb="2">
      <t>ルモイ</t>
    </rPh>
    <phoneticPr fontId="4"/>
  </si>
  <si>
    <t>オホーツク</t>
  </si>
  <si>
    <t>十勝</t>
    <rPh sb="0" eb="2">
      <t>トカチ</t>
    </rPh>
    <phoneticPr fontId="4"/>
  </si>
  <si>
    <t>根室</t>
    <rPh sb="0" eb="2">
      <t>ネムロ</t>
    </rPh>
    <phoneticPr fontId="4"/>
  </si>
  <si>
    <t>Ｈ３０</t>
  </si>
  <si>
    <t>Ｈ３１R1</t>
  </si>
  <si>
    <t>品目・区分</t>
    <rPh sb="0" eb="2">
      <t>ヒンモク</t>
    </rPh>
    <rPh sb="3" eb="5">
      <t>クブン</t>
    </rPh>
    <phoneticPr fontId="4"/>
  </si>
  <si>
    <t>乾きくらげ</t>
    <rPh sb="0" eb="1">
      <t>カン</t>
    </rPh>
    <phoneticPr fontId="4"/>
  </si>
  <si>
    <t>地域</t>
    <rPh sb="0" eb="2">
      <t>チイキ</t>
    </rPh>
    <phoneticPr fontId="4"/>
  </si>
  <si>
    <r>
      <t>入荷量</t>
    </r>
    <r>
      <rPr>
        <sz val="8"/>
        <rFont val="ＭＳ Ｐゴシック"/>
        <family val="3"/>
        <charset val="128"/>
      </rPr>
      <t>（㎏）</t>
    </r>
    <rPh sb="0" eb="3">
      <t>ニュウカリョウ</t>
    </rPh>
    <phoneticPr fontId="4"/>
  </si>
  <si>
    <t>合計</t>
    <rPh sb="0" eb="2">
      <t>ゴウケイ</t>
    </rPh>
    <phoneticPr fontId="4"/>
  </si>
  <si>
    <r>
      <t>販売金額</t>
    </r>
    <r>
      <rPr>
        <sz val="8"/>
        <rFont val="ＭＳ Ｐゴシック"/>
        <family val="3"/>
        <charset val="128"/>
      </rPr>
      <t>（千円）</t>
    </r>
    <rPh sb="0" eb="2">
      <t>ハンバイ</t>
    </rPh>
    <rPh sb="2" eb="4">
      <t>キンガク</t>
    </rPh>
    <rPh sb="5" eb="7">
      <t>センエン</t>
    </rPh>
    <phoneticPr fontId="4"/>
  </si>
  <si>
    <t>令和3年</t>
    <rPh sb="0" eb="2">
      <t>レイワ</t>
    </rPh>
    <phoneticPr fontId="4"/>
  </si>
  <si>
    <t>H30</t>
  </si>
  <si>
    <t>（国内産）</t>
  </si>
  <si>
    <r>
      <t>販売金額</t>
    </r>
    <r>
      <rPr>
        <sz val="9"/>
        <color theme="1"/>
        <rFont val="ＭＳ Ｐゴシック"/>
        <family val="3"/>
        <charset val="128"/>
      </rPr>
      <t>（千円）</t>
    </r>
    <rPh sb="0" eb="2">
      <t>ハンバイ</t>
    </rPh>
    <rPh sb="2" eb="4">
      <t>キンガク</t>
    </rPh>
    <rPh sb="5" eb="7">
      <t>センエン</t>
    </rPh>
    <phoneticPr fontId="4"/>
  </si>
  <si>
    <t>(ねまがりたけ）</t>
  </si>
  <si>
    <t>ぎょうじゃ</t>
  </si>
  <si>
    <t>にんにく</t>
  </si>
  <si>
    <t>Ｈ31R1</t>
  </si>
  <si>
    <t>H30.</t>
  </si>
  <si>
    <t>販売金額</t>
  </si>
  <si>
    <t>R3</t>
  </si>
  <si>
    <t>内線   28-472</t>
    <rPh sb="0" eb="2">
      <t>ナイセン</t>
    </rPh>
    <phoneticPr fontId="4"/>
  </si>
  <si>
    <t>H3１R1</t>
  </si>
  <si>
    <t>入荷なし</t>
    <rPh sb="0" eb="2">
      <t>ニュウカ</t>
    </rPh>
    <phoneticPr fontId="4"/>
  </si>
  <si>
    <r>
      <t>販売金額</t>
    </r>
    <r>
      <rPr>
        <sz val="9"/>
        <rFont val="ＭＳ Ｐゴシック"/>
        <family val="3"/>
        <charset val="128"/>
      </rPr>
      <t>（千円）</t>
    </r>
    <rPh sb="0" eb="2">
      <t>ハンバイ</t>
    </rPh>
    <rPh sb="2" eb="4">
      <t>キンガク</t>
    </rPh>
    <rPh sb="5" eb="7">
      <t>センエン</t>
    </rPh>
    <phoneticPr fontId="4"/>
  </si>
  <si>
    <t>R３年
入荷なし</t>
    <rPh sb="2" eb="3">
      <t>ネン</t>
    </rPh>
    <rPh sb="3" eb="4">
      <t>ヘイネン</t>
    </rPh>
    <rPh sb="4" eb="6">
      <t>ニュウカ</t>
    </rPh>
    <phoneticPr fontId="4"/>
  </si>
  <si>
    <t xml:space="preserve">
</t>
  </si>
  <si>
    <t>１２月</t>
    <phoneticPr fontId="4"/>
  </si>
  <si>
    <t>前年比：％</t>
    <rPh sb="0" eb="3">
      <t>ゼンネンヒ</t>
    </rPh>
    <phoneticPr fontId="4"/>
  </si>
  <si>
    <t>イ　販売単価（円／㎏）</t>
    <phoneticPr fontId="4"/>
  </si>
  <si>
    <t>イ　販売単価（円／kg）</t>
    <phoneticPr fontId="4"/>
  </si>
  <si>
    <t>（単位：円／kg）</t>
    <rPh sb="1" eb="3">
      <t>タンイ</t>
    </rPh>
    <rPh sb="4" eb="5">
      <t>エン</t>
    </rPh>
    <phoneticPr fontId="4"/>
  </si>
  <si>
    <r>
      <t>販売単価</t>
    </r>
    <r>
      <rPr>
        <sz val="8"/>
        <rFont val="ＭＳ Ｐゴシック"/>
        <family val="3"/>
        <charset val="128"/>
      </rPr>
      <t>（円／kg）</t>
    </r>
    <rPh sb="0" eb="2">
      <t>ハンバイ</t>
    </rPh>
    <rPh sb="2" eb="3">
      <t>タン</t>
    </rPh>
    <rPh sb="3" eb="4">
      <t>アタイ</t>
    </rPh>
    <rPh sb="5" eb="6">
      <t>エン</t>
    </rPh>
    <phoneticPr fontId="4"/>
  </si>
  <si>
    <t>入荷量（kg）</t>
    <rPh sb="0" eb="3">
      <t>ニュウカリョウ</t>
    </rPh>
    <phoneticPr fontId="4"/>
  </si>
  <si>
    <t>令和4年</t>
    <rPh sb="0" eb="2">
      <t>レイワ</t>
    </rPh>
    <rPh sb="3" eb="4">
      <t>ネン</t>
    </rPh>
    <phoneticPr fontId="4"/>
  </si>
  <si>
    <t>.</t>
    <phoneticPr fontId="4"/>
  </si>
  <si>
    <t>原木栽培
生しいたけ</t>
    <rPh sb="0" eb="4">
      <t>ゲンボクサイバイ</t>
    </rPh>
    <rPh sb="5" eb="6">
      <t>ナマ</t>
    </rPh>
    <phoneticPr fontId="4"/>
  </si>
  <si>
    <t>原木栽培
生しいたけ</t>
    <rPh sb="0" eb="2">
      <t>ゲンボク</t>
    </rPh>
    <rPh sb="2" eb="4">
      <t>サイバイ</t>
    </rPh>
    <rPh sb="5" eb="6">
      <t>ナマ</t>
    </rPh>
    <phoneticPr fontId="4"/>
  </si>
  <si>
    <t>-</t>
    <phoneticPr fontId="4"/>
  </si>
  <si>
    <t>※R４年度
調査開始</t>
    <rPh sb="3" eb="5">
      <t>ネンド</t>
    </rPh>
    <rPh sb="6" eb="8">
      <t>チョウサ</t>
    </rPh>
    <rPh sb="8" eb="10">
      <t>カイシ</t>
    </rPh>
    <phoneticPr fontId="4"/>
  </si>
  <si>
    <t>-</t>
    <phoneticPr fontId="4"/>
  </si>
  <si>
    <t>令和4年</t>
    <rPh sb="0" eb="2">
      <t>レイワ</t>
    </rPh>
    <phoneticPr fontId="4"/>
  </si>
  <si>
    <t>R4</t>
  </si>
  <si>
    <t>(2) 原木栽培生しいたけ</t>
    <rPh sb="4" eb="6">
      <t>ゲンボク</t>
    </rPh>
    <rPh sb="6" eb="8">
      <t>サイバイ</t>
    </rPh>
    <rPh sb="8" eb="9">
      <t>ナマ</t>
    </rPh>
    <phoneticPr fontId="4"/>
  </si>
  <si>
    <t>(3) なめこ</t>
    <phoneticPr fontId="4"/>
  </si>
  <si>
    <t>(4) えのきたけ</t>
    <phoneticPr fontId="4"/>
  </si>
  <si>
    <t>(5) ひらたけ</t>
    <phoneticPr fontId="4"/>
  </si>
  <si>
    <t>(6) たもぎたけ</t>
    <phoneticPr fontId="4"/>
  </si>
  <si>
    <t>(7) まいたけ</t>
    <phoneticPr fontId="4"/>
  </si>
  <si>
    <t>(8) ぶなしめじ</t>
    <phoneticPr fontId="4"/>
  </si>
  <si>
    <t>(9) エリンギ</t>
    <phoneticPr fontId="4"/>
  </si>
  <si>
    <t>(10) 乾しいたけ</t>
    <rPh sb="5" eb="6">
      <t>ホ</t>
    </rPh>
    <phoneticPr fontId="4"/>
  </si>
  <si>
    <t>(11) 乾きくらげ</t>
    <rPh sb="5" eb="6">
      <t>ホ</t>
    </rPh>
    <phoneticPr fontId="4"/>
  </si>
  <si>
    <t>(12) 生きくらげ</t>
    <rPh sb="5" eb="6">
      <t>ナマ</t>
    </rPh>
    <phoneticPr fontId="4"/>
  </si>
  <si>
    <t>(13)　えぞ雪の下</t>
    <rPh sb="7" eb="8">
      <t>ユキ</t>
    </rPh>
    <rPh sb="9" eb="10">
      <t>シタ</t>
    </rPh>
    <phoneticPr fontId="4"/>
  </si>
  <si>
    <t>生しいたけ</t>
    <rPh sb="0" eb="1">
      <t>ナマ</t>
    </rPh>
    <phoneticPr fontId="4"/>
  </si>
  <si>
    <t>原木生しいたけ</t>
    <rPh sb="0" eb="2">
      <t>ゲンボク</t>
    </rPh>
    <rPh sb="2" eb="3">
      <t>ナマ</t>
    </rPh>
    <phoneticPr fontId="4"/>
  </si>
  <si>
    <t>なめこ</t>
    <phoneticPr fontId="4"/>
  </si>
  <si>
    <t>えのきたけ</t>
    <phoneticPr fontId="4"/>
  </si>
  <si>
    <t>ひらたけ</t>
    <phoneticPr fontId="4"/>
  </si>
  <si>
    <t>たもぎたけ</t>
    <phoneticPr fontId="4"/>
  </si>
  <si>
    <t>まいたけ</t>
    <phoneticPr fontId="4"/>
  </si>
  <si>
    <t>ぶなしめじ</t>
    <phoneticPr fontId="4"/>
  </si>
  <si>
    <t>エリンギ</t>
    <phoneticPr fontId="4"/>
  </si>
  <si>
    <t>乾しいたけ</t>
    <rPh sb="0" eb="1">
      <t>ホ</t>
    </rPh>
    <phoneticPr fontId="4"/>
  </si>
  <si>
    <t>乾きくらげ</t>
    <rPh sb="0" eb="1">
      <t>ホ</t>
    </rPh>
    <phoneticPr fontId="4"/>
  </si>
  <si>
    <t>生きくらげ</t>
    <rPh sb="0" eb="1">
      <t>ナマ</t>
    </rPh>
    <phoneticPr fontId="4"/>
  </si>
  <si>
    <t>えぞ雪の下</t>
    <rPh sb="2" eb="3">
      <t>ユキ</t>
    </rPh>
    <rPh sb="4" eb="5">
      <t>シタ</t>
    </rPh>
    <phoneticPr fontId="4"/>
  </si>
  <si>
    <t>種類</t>
    <rPh sb="0" eb="2">
      <t>シュルイ</t>
    </rPh>
    <phoneticPr fontId="4"/>
  </si>
  <si>
    <t>R4入荷量前年比</t>
    <rPh sb="2" eb="5">
      <t>ニュウカリョウ</t>
    </rPh>
    <rPh sb="5" eb="8">
      <t>ゼンネンヒ</t>
    </rPh>
    <phoneticPr fontId="4"/>
  </si>
  <si>
    <t>原木生しいたけと乾きくらげは昨年度データがないため前年比(%)は算出できない。</t>
    <rPh sb="0" eb="2">
      <t>ゲンボク</t>
    </rPh>
    <rPh sb="2" eb="3">
      <t>ナマ</t>
    </rPh>
    <rPh sb="8" eb="9">
      <t>ホ</t>
    </rPh>
    <rPh sb="14" eb="17">
      <t>サクネンド</t>
    </rPh>
    <rPh sb="25" eb="28">
      <t>ゼンネンヒ</t>
    </rPh>
    <rPh sb="32" eb="34">
      <t>サンシュツ</t>
    </rPh>
    <phoneticPr fontId="4"/>
  </si>
  <si>
    <t>R4道内産シェア</t>
    <rPh sb="2" eb="4">
      <t>ドウナイ</t>
    </rPh>
    <rPh sb="4" eb="5">
      <t>サン</t>
    </rPh>
    <phoneticPr fontId="4"/>
  </si>
  <si>
    <t>R4販売単価前年比</t>
    <rPh sb="2" eb="4">
      <t>ハンバイ</t>
    </rPh>
    <rPh sb="4" eb="6">
      <t>タンカ</t>
    </rPh>
    <rPh sb="6" eb="9">
      <t>ゼンネンヒ</t>
    </rPh>
    <phoneticPr fontId="4"/>
  </si>
  <si>
    <t>前年比</t>
    <phoneticPr fontId="4"/>
  </si>
  <si>
    <t>前年比</t>
    <phoneticPr fontId="4"/>
  </si>
  <si>
    <t>R4販売金額前年比</t>
    <rPh sb="2" eb="4">
      <t>ハンバイ</t>
    </rPh>
    <rPh sb="4" eb="6">
      <t>キンガク</t>
    </rPh>
    <rPh sb="6" eb="9">
      <t>ゼンネンヒ</t>
    </rPh>
    <phoneticPr fontId="4"/>
  </si>
  <si>
    <t>道内産原木生しいたけ流通状況</t>
    <rPh sb="3" eb="5">
      <t>ゲンボク</t>
    </rPh>
    <rPh sb="7" eb="10">
      <t>サイダイチ</t>
    </rPh>
    <rPh sb="10" eb="14">
      <t>リュウツウジョウキョウ</t>
    </rPh>
    <phoneticPr fontId="4"/>
  </si>
  <si>
    <t>道内産生しいたけ流通状況</t>
    <rPh sb="5" eb="8">
      <t>サイダイチ</t>
    </rPh>
    <rPh sb="11" eb="12">
      <t>ツキ</t>
    </rPh>
    <phoneticPr fontId="4"/>
  </si>
  <si>
    <t>エ</t>
    <phoneticPr fontId="4"/>
  </si>
  <si>
    <t>道内産のシェア</t>
    <phoneticPr fontId="4"/>
  </si>
  <si>
    <t>たけのこ</t>
    <phoneticPr fontId="4"/>
  </si>
  <si>
    <t>わさび</t>
    <phoneticPr fontId="4"/>
  </si>
  <si>
    <t>わらび</t>
    <phoneticPr fontId="4"/>
  </si>
  <si>
    <t>ぜんまい</t>
    <phoneticPr fontId="4"/>
  </si>
  <si>
    <t>たらのめ</t>
    <phoneticPr fontId="4"/>
  </si>
  <si>
    <t>ふき</t>
    <phoneticPr fontId="4"/>
  </si>
  <si>
    <t>うど</t>
    <phoneticPr fontId="4"/>
  </si>
  <si>
    <t>こごみ</t>
    <phoneticPr fontId="4"/>
  </si>
  <si>
    <t>最も多かったのは「うど」で70ﾄﾝ。最も少なかったのは「ぜんまい」で393㎏。</t>
    <rPh sb="0" eb="1">
      <t>モット</t>
    </rPh>
    <rPh sb="2" eb="3">
      <t>オオ</t>
    </rPh>
    <rPh sb="18" eb="19">
      <t>モット</t>
    </rPh>
    <rPh sb="20" eb="21">
      <t>スク</t>
    </rPh>
    <phoneticPr fontId="4"/>
  </si>
  <si>
    <t>R４道内産シェア</t>
    <rPh sb="2" eb="5">
      <t>ドウナイサン</t>
    </rPh>
    <phoneticPr fontId="4"/>
  </si>
  <si>
    <t>エ　道内産のシェア</t>
    <phoneticPr fontId="4"/>
  </si>
  <si>
    <t>まいたけ</t>
    <phoneticPr fontId="4"/>
  </si>
  <si>
    <t>注1：原木栽培生しいたけ、生・乾きくらげ、えぞ雪の下は、道外産の流通なし</t>
    <rPh sb="0" eb="1">
      <t>チュウ</t>
    </rPh>
    <rPh sb="3" eb="7">
      <t>ゲンボクサイバイ</t>
    </rPh>
    <rPh sb="7" eb="8">
      <t>ナマ</t>
    </rPh>
    <rPh sb="13" eb="14">
      <t>ナマ</t>
    </rPh>
    <rPh sb="15" eb="16">
      <t>カン</t>
    </rPh>
    <rPh sb="23" eb="24">
      <t>ユキ</t>
    </rPh>
    <rPh sb="25" eb="26">
      <t>シタ</t>
    </rPh>
    <rPh sb="28" eb="30">
      <t>ドウガイ</t>
    </rPh>
    <rPh sb="30" eb="31">
      <t>サン</t>
    </rPh>
    <rPh sb="32" eb="34">
      <t>リュウツウ</t>
    </rPh>
    <phoneticPr fontId="4"/>
  </si>
  <si>
    <t>イ　原木生しいたけ</t>
    <rPh sb="2" eb="4">
      <t>ゲンボク</t>
    </rPh>
    <phoneticPr fontId="4"/>
  </si>
  <si>
    <t>ウ　なめこ</t>
    <phoneticPr fontId="4"/>
  </si>
  <si>
    <t>エ　えのきたけ</t>
    <phoneticPr fontId="4"/>
  </si>
  <si>
    <r>
      <t>オ　ひらたけ</t>
    </r>
    <r>
      <rPr>
        <sz val="11"/>
        <rFont val="ＭＳ Ｐゴシック"/>
        <family val="3"/>
        <charset val="128"/>
      </rPr>
      <t>　</t>
    </r>
    <phoneticPr fontId="4"/>
  </si>
  <si>
    <t>カ　たもぎたけ</t>
    <phoneticPr fontId="4"/>
  </si>
  <si>
    <t>キ　まいたけ</t>
    <phoneticPr fontId="4"/>
  </si>
  <si>
    <t>ク　ぶなしめじ</t>
    <phoneticPr fontId="4"/>
  </si>
  <si>
    <t>ケ　エリンギ</t>
    <phoneticPr fontId="4"/>
  </si>
  <si>
    <t>コ　乾しいたけ</t>
    <phoneticPr fontId="4"/>
  </si>
  <si>
    <t>サ　乾きくらげ</t>
    <phoneticPr fontId="4"/>
  </si>
  <si>
    <t>シ　生きくらげ</t>
    <phoneticPr fontId="4"/>
  </si>
  <si>
    <t>ス　えぞ雪の下</t>
    <phoneticPr fontId="4"/>
  </si>
  <si>
    <t>令和4年１月～12月</t>
    <rPh sb="0" eb="2">
      <t>レイワ</t>
    </rPh>
    <rPh sb="3" eb="4">
      <t>ネン</t>
    </rPh>
    <phoneticPr fontId="4"/>
  </si>
  <si>
    <t>４　道内産きのこ類の流通状況</t>
  </si>
  <si>
    <t>1～5</t>
    <phoneticPr fontId="4"/>
  </si>
  <si>
    <t>7～8</t>
    <phoneticPr fontId="4"/>
  </si>
  <si>
    <t>9～10</t>
    <phoneticPr fontId="4"/>
  </si>
  <si>
    <t>11～12</t>
    <phoneticPr fontId="4"/>
  </si>
  <si>
    <t>13～19</t>
    <phoneticPr fontId="4"/>
  </si>
  <si>
    <t>生しいたけ</t>
    <phoneticPr fontId="4"/>
  </si>
  <si>
    <t>原木栽培
生しいたけ</t>
    <rPh sb="0" eb="4">
      <t>ゲンボクサイバイ</t>
    </rPh>
    <phoneticPr fontId="4"/>
  </si>
  <si>
    <t xml:space="preserve">ぶなしめじ
</t>
    <phoneticPr fontId="4"/>
  </si>
  <si>
    <r>
      <t>道内の主要な卸売市場</t>
    </r>
    <r>
      <rPr>
        <sz val="11"/>
        <rFont val="ＭＳ Ｐゴシック"/>
        <family val="3"/>
        <charset val="128"/>
      </rPr>
      <t>（10市場11社）</t>
    </r>
    <phoneticPr fontId="4"/>
  </si>
  <si>
    <t>ぎょうじゃ
にんにく</t>
    <phoneticPr fontId="4"/>
  </si>
  <si>
    <t>-</t>
    <phoneticPr fontId="4"/>
  </si>
  <si>
    <t>R4</t>
    <phoneticPr fontId="4"/>
  </si>
  <si>
    <t>調査開始</t>
    <rPh sb="0" eb="2">
      <t>チョウサ</t>
    </rPh>
    <rPh sb="2" eb="4">
      <t>カイシ</t>
    </rPh>
    <phoneticPr fontId="4"/>
  </si>
  <si>
    <t>増加（前年比100%超）</t>
    <rPh sb="0" eb="2">
      <t>ゾウカ</t>
    </rPh>
    <phoneticPr fontId="4"/>
  </si>
  <si>
    <t>前年並（前年比95～100%）</t>
  </si>
  <si>
    <t>減少（前年比95%未満）</t>
  </si>
  <si>
    <t>令和6年2月</t>
    <rPh sb="0" eb="2">
      <t>レイワ</t>
    </rPh>
    <rPh sb="3" eb="4">
      <t>ネン</t>
    </rPh>
    <phoneticPr fontId="4"/>
  </si>
  <si>
    <t>令和 6年2月</t>
    <rPh sb="0" eb="2">
      <t>レイワ</t>
    </rPh>
    <rPh sb="4" eb="5">
      <t>ネン</t>
    </rPh>
    <rPh sb="6" eb="7">
      <t>ツキ</t>
    </rPh>
    <phoneticPr fontId="4"/>
  </si>
  <si>
    <t>６　道外産きのこ類の地域別入荷量及び販売単価、販売金額</t>
    <phoneticPr fontId="4"/>
  </si>
  <si>
    <t>東北
エリア</t>
    <rPh sb="0" eb="2">
      <t>トウホク</t>
    </rPh>
    <phoneticPr fontId="2"/>
  </si>
  <si>
    <t>南関東
エリア</t>
    <rPh sb="0" eb="1">
      <t>ミナミ</t>
    </rPh>
    <rPh sb="1" eb="3">
      <t>カントウ</t>
    </rPh>
    <phoneticPr fontId="2"/>
  </si>
  <si>
    <t>北関東
甲信越
エリア</t>
    <rPh sb="0" eb="3">
      <t>キタカントウ</t>
    </rPh>
    <rPh sb="4" eb="7">
      <t>コウシンエツ</t>
    </rPh>
    <phoneticPr fontId="2"/>
  </si>
  <si>
    <t>北陸
エリア</t>
    <rPh sb="0" eb="2">
      <t>ホクリク</t>
    </rPh>
    <phoneticPr fontId="2"/>
  </si>
  <si>
    <t>東海
エリア</t>
    <rPh sb="0" eb="2">
      <t>トウカイ</t>
    </rPh>
    <phoneticPr fontId="2"/>
  </si>
  <si>
    <t>近畿
エリア</t>
    <rPh sb="0" eb="2">
      <t>キンキ</t>
    </rPh>
    <phoneticPr fontId="2"/>
  </si>
  <si>
    <t>四国
エリア</t>
    <rPh sb="0" eb="2">
      <t>シコク</t>
    </rPh>
    <phoneticPr fontId="2"/>
  </si>
  <si>
    <t>九州
エリア</t>
    <rPh sb="0" eb="2">
      <t>キュウシュウ</t>
    </rPh>
    <phoneticPr fontId="2"/>
  </si>
  <si>
    <t>外国</t>
    <rPh sb="0" eb="2">
      <t>ガイコク</t>
    </rPh>
    <phoneticPr fontId="4"/>
  </si>
  <si>
    <t>生しいたけ(88.2)
乾しいたけ(83.5)</t>
    <phoneticPr fontId="4"/>
  </si>
  <si>
    <t>生きくらげ(129.5)
えぞ雪の下(118.1)
ひらたけ(109.1)
エリンギ(106.9)
たもぎたけ(105.9)
ぶなしめじ(104.9)
まいたけ(103.7)
えのきたけ(101.1)
なめこ(100.3)</t>
    <phoneticPr fontId="4"/>
  </si>
  <si>
    <t xml:space="preserve">なめこ(97.7)
えのきたけ(95.8)
</t>
    <phoneticPr fontId="4"/>
  </si>
  <si>
    <t>エリンギ(94.3)
まいたけ(91.2)
ひらたけ(90.1)
生しいたけ(89.5)</t>
    <phoneticPr fontId="4"/>
  </si>
  <si>
    <t>わさび(137.3)
こごみ(128.9)
うど(108.5)
ふき(101.2)</t>
    <phoneticPr fontId="4"/>
  </si>
  <si>
    <t xml:space="preserve">たけのこ(99.6)
</t>
    <phoneticPr fontId="4"/>
  </si>
  <si>
    <t>ぎょうじゃにんにく(86.7)
たらのめ(86.6)
わらび(84.8)
ぜんまい(76.3)</t>
    <phoneticPr fontId="4"/>
  </si>
  <si>
    <t>こごみ(135.9)
わらび(111.1)
たけのこ(109.6)
うど(100.9)</t>
    <phoneticPr fontId="4"/>
  </si>
  <si>
    <t xml:space="preserve">ぜんまい(98.9)
わさび(96.8)
ぎょうじゃにんにく(96.0)
</t>
    <phoneticPr fontId="4"/>
  </si>
  <si>
    <t>たらのめ(91.8)
ふき(91.0)</t>
    <phoneticPr fontId="4"/>
  </si>
  <si>
    <t xml:space="preserve">こごみ(175.3)
わさび(133)
うど(109.4)
たけのこ(109.2)
</t>
    <phoneticPr fontId="4"/>
  </si>
  <si>
    <t>わらび(94.2)
ふき(92.1)
ぎょうじゃにんにく(83.2)
たらのめ(79.5)
ぜんまい(75.4)</t>
    <phoneticPr fontId="4"/>
  </si>
  <si>
    <t>最高値は「たらのめ」で3,438円、最安値は「ふき」で282円。</t>
    <rPh sb="0" eb="3">
      <t>サイタカネ</t>
    </rPh>
    <rPh sb="19" eb="21">
      <t>ヤスネ</t>
    </rPh>
    <phoneticPr fontId="4"/>
  </si>
  <si>
    <t>最も多かったのは「ぶなしめじ」で1,236ﾄﾝ。最も少なかったのは「乾しいたけ」で36㎏。</t>
    <rPh sb="0" eb="1">
      <t>モット</t>
    </rPh>
    <rPh sb="2" eb="3">
      <t>オオ</t>
    </rPh>
    <rPh sb="24" eb="25">
      <t>モット</t>
    </rPh>
    <rPh sb="26" eb="27">
      <t>スク</t>
    </rPh>
    <rPh sb="34" eb="35">
      <t>ホ</t>
    </rPh>
    <phoneticPr fontId="4"/>
  </si>
  <si>
    <t>えのきたけ(94.8)
えぞ雪の下(93.4)
エリンギ(88.2)
まいたけ(87.9)
ひらたけ(82.6)</t>
    <phoneticPr fontId="4"/>
  </si>
  <si>
    <t>たもぎたけ(98.7)
なめこ(97.5)
ぶなしめじ(95.7)</t>
    <phoneticPr fontId="4"/>
  </si>
  <si>
    <t>乾しいたけ(161.2)
生しいたけ(101.4)
生きくらげ(100.1)</t>
    <phoneticPr fontId="4"/>
  </si>
  <si>
    <t>乾しいたけ(134.6)
生きくらげ(129.6)
えぞ雪の下(110.4)
たもぎたけ(104.5)
ぶなしめじ(100.4)</t>
    <phoneticPr fontId="4"/>
  </si>
  <si>
    <t>最高値は「生しいたけ」で約6億9千万円、最安値は「乾しいたけ」で約25万円。</t>
    <rPh sb="0" eb="3">
      <t>サイタカネ</t>
    </rPh>
    <rPh sb="5" eb="6">
      <t>ナマ</t>
    </rPh>
    <rPh sb="12" eb="13">
      <t>ヤク</t>
    </rPh>
    <rPh sb="14" eb="15">
      <t>オク</t>
    </rPh>
    <rPh sb="16" eb="17">
      <t>セン</t>
    </rPh>
    <rPh sb="21" eb="23">
      <t>ヤスネ</t>
    </rPh>
    <rPh sb="25" eb="26">
      <t>ホ</t>
    </rPh>
    <rPh sb="32" eb="33">
      <t>ヤク</t>
    </rPh>
    <rPh sb="35" eb="36">
      <t>マン</t>
    </rPh>
    <phoneticPr fontId="4"/>
  </si>
  <si>
    <t>最高値は「乾しいたけ」で6,895円/kg、最安値は「えのきたけ」で296円/kg。</t>
    <rPh sb="0" eb="3">
      <t>サイタカネ</t>
    </rPh>
    <rPh sb="5" eb="6">
      <t>ホ</t>
    </rPh>
    <rPh sb="17" eb="18">
      <t>エン</t>
    </rPh>
    <rPh sb="22" eb="25">
      <t>サイヤスネ</t>
    </rPh>
    <rPh sb="37" eb="38">
      <t>エン</t>
    </rPh>
    <phoneticPr fontId="4"/>
  </si>
  <si>
    <t>生きくらげ(100)
えぞ雪の下(100)
生しいたけ(99.8)
なめこ(99.5)
たもぎたけ(99.4)
まいたけ(98.7)
ぶなしめじ(97.3)
えのきたけ(85.7)
エリンギ(84.2)</t>
    <phoneticPr fontId="4"/>
  </si>
  <si>
    <t xml:space="preserve">
</t>
    <phoneticPr fontId="4"/>
  </si>
  <si>
    <t>ひらたけ(55.2)
乾しいたけ(40.9)</t>
    <phoneticPr fontId="4"/>
  </si>
  <si>
    <t>高い（前年比80～100%）</t>
    <rPh sb="0" eb="1">
      <t>タカ</t>
    </rPh>
    <phoneticPr fontId="4"/>
  </si>
  <si>
    <t>低い（前年比80%未満）</t>
    <rPh sb="0" eb="1">
      <t>ヒク</t>
    </rPh>
    <phoneticPr fontId="4"/>
  </si>
  <si>
    <t>ぎょうじゃにんにく(99.2)
ふき(97.9)
わさび(97.2)
わらび94.1)
たらのめ(85.4)</t>
    <phoneticPr fontId="4"/>
  </si>
  <si>
    <t>うど(74.8)
こごみ(59.9)
たけのこ(45.7)
ぜんまい(10.4)</t>
    <phoneticPr fontId="4"/>
  </si>
  <si>
    <t>最高値は「ぎょうじゃにんにく」で4千3百万円、最安値は「ぜんまい」で32万円。</t>
    <rPh sb="0" eb="3">
      <t>サイタカネ</t>
    </rPh>
    <rPh sb="17" eb="18">
      <t>セン</t>
    </rPh>
    <rPh sb="24" eb="26">
      <t>ヤスネ</t>
    </rPh>
    <rPh sb="36" eb="37">
      <t>マン</t>
    </rPh>
    <phoneticPr fontId="4"/>
  </si>
  <si>
    <r>
      <t>販売単価</t>
    </r>
    <r>
      <rPr>
        <sz val="9"/>
        <color theme="1"/>
        <rFont val="ＭＳ Ｐゴシック"/>
        <family val="3"/>
        <charset val="128"/>
      </rPr>
      <t>（円/kg）</t>
    </r>
    <rPh sb="0" eb="2">
      <t>ハンバイ</t>
    </rPh>
    <rPh sb="2" eb="4">
      <t>タンカ</t>
    </rPh>
    <rPh sb="5" eb="6">
      <t>エン</t>
    </rPh>
    <phoneticPr fontId="4"/>
  </si>
  <si>
    <t>（上段：数量 - kg、中段：金額 - 円、下段：単価- 円/kg）</t>
    <rPh sb="25" eb="27">
      <t>タンカ</t>
    </rPh>
    <phoneticPr fontId="4"/>
  </si>
  <si>
    <t>（上段：数量 - kg、中段：金額 - 円、下段：単価 - 円/kg）</t>
    <phoneticPr fontId="2"/>
  </si>
  <si>
    <t>都府県</t>
    <rPh sb="0" eb="3">
      <t>トフケン</t>
    </rPh>
    <phoneticPr fontId="4"/>
  </si>
  <si>
    <t>東北（６）</t>
    <rPh sb="0" eb="2">
      <t>トウホク</t>
    </rPh>
    <phoneticPr fontId="4"/>
  </si>
  <si>
    <t>青森、岩手、宮城、秋田、山形、福島</t>
    <rPh sb="0" eb="2">
      <t>アオモリ</t>
    </rPh>
    <rPh sb="3" eb="5">
      <t>イワテ</t>
    </rPh>
    <rPh sb="6" eb="8">
      <t>ミヤギ</t>
    </rPh>
    <rPh sb="9" eb="11">
      <t>アキタ</t>
    </rPh>
    <rPh sb="12" eb="14">
      <t>ヤマガタ</t>
    </rPh>
    <rPh sb="15" eb="17">
      <t>フクシマ</t>
    </rPh>
    <phoneticPr fontId="4"/>
  </si>
  <si>
    <t>南関東（４）</t>
    <rPh sb="0" eb="1">
      <t>ミナミ</t>
    </rPh>
    <rPh sb="1" eb="3">
      <t>カントウ</t>
    </rPh>
    <phoneticPr fontId="4"/>
  </si>
  <si>
    <t>埼玉、千葉、東京、神奈川</t>
    <rPh sb="0" eb="2">
      <t>サイタマ</t>
    </rPh>
    <rPh sb="3" eb="5">
      <t>チバ</t>
    </rPh>
    <rPh sb="6" eb="8">
      <t>トウキョウ</t>
    </rPh>
    <rPh sb="9" eb="12">
      <t>カナガワ</t>
    </rPh>
    <phoneticPr fontId="4"/>
  </si>
  <si>
    <t>北関東・甲信越（５）</t>
    <rPh sb="0" eb="1">
      <t>キタ</t>
    </rPh>
    <rPh sb="1" eb="3">
      <t>カントウ</t>
    </rPh>
    <rPh sb="4" eb="7">
      <t>コウシンエツ</t>
    </rPh>
    <phoneticPr fontId="4"/>
  </si>
  <si>
    <t>茨城、栃木、群馬、山梨、長野</t>
    <rPh sb="0" eb="2">
      <t>イバラキ</t>
    </rPh>
    <rPh sb="3" eb="5">
      <t>トチギ</t>
    </rPh>
    <rPh sb="6" eb="8">
      <t>グンマ</t>
    </rPh>
    <rPh sb="9" eb="11">
      <t>ヤマナシ</t>
    </rPh>
    <rPh sb="12" eb="14">
      <t>ナガノ</t>
    </rPh>
    <phoneticPr fontId="4"/>
  </si>
  <si>
    <t>北陸（４）</t>
    <rPh sb="0" eb="2">
      <t>ホクリク</t>
    </rPh>
    <phoneticPr fontId="4"/>
  </si>
  <si>
    <t>新潟、富山、石川、福井</t>
    <rPh sb="0" eb="2">
      <t>ニイガタ</t>
    </rPh>
    <rPh sb="3" eb="5">
      <t>トヤマ</t>
    </rPh>
    <rPh sb="6" eb="8">
      <t>イシカワ</t>
    </rPh>
    <rPh sb="9" eb="11">
      <t>フクイ</t>
    </rPh>
    <phoneticPr fontId="4"/>
  </si>
  <si>
    <t>東海（４）</t>
    <rPh sb="0" eb="2">
      <t>トウカイ</t>
    </rPh>
    <phoneticPr fontId="4"/>
  </si>
  <si>
    <t>岐阜、静岡、愛知、三重</t>
    <rPh sb="0" eb="2">
      <t>ギフ</t>
    </rPh>
    <rPh sb="3" eb="5">
      <t>シズオカ</t>
    </rPh>
    <rPh sb="6" eb="8">
      <t>アイチ</t>
    </rPh>
    <rPh sb="9" eb="11">
      <t>ミエ</t>
    </rPh>
    <phoneticPr fontId="4"/>
  </si>
  <si>
    <t>近畿（６）</t>
    <rPh sb="0" eb="2">
      <t>キンキ</t>
    </rPh>
    <phoneticPr fontId="4"/>
  </si>
  <si>
    <t>滋賀、京都、大阪、兵庫、奈良、和歌山</t>
    <rPh sb="0" eb="2">
      <t>シガ</t>
    </rPh>
    <rPh sb="3" eb="5">
      <t>キョウト</t>
    </rPh>
    <rPh sb="6" eb="8">
      <t>オオサカ</t>
    </rPh>
    <rPh sb="9" eb="11">
      <t>ヒョウゴ</t>
    </rPh>
    <rPh sb="12" eb="14">
      <t>ナラ</t>
    </rPh>
    <rPh sb="15" eb="18">
      <t>ワカヤマ</t>
    </rPh>
    <phoneticPr fontId="4"/>
  </si>
  <si>
    <t>中国（５）</t>
    <rPh sb="0" eb="2">
      <t>チュウゴク</t>
    </rPh>
    <phoneticPr fontId="4"/>
  </si>
  <si>
    <t>鳥取、島根、岡山、広島、山口</t>
    <rPh sb="0" eb="2">
      <t>トットリ</t>
    </rPh>
    <rPh sb="3" eb="5">
      <t>シマネ</t>
    </rPh>
    <rPh sb="6" eb="8">
      <t>オカヤマ</t>
    </rPh>
    <rPh sb="9" eb="11">
      <t>ヒロシマ</t>
    </rPh>
    <rPh sb="12" eb="14">
      <t>ヤマグチ</t>
    </rPh>
    <phoneticPr fontId="4"/>
  </si>
  <si>
    <t>四国（４）</t>
    <rPh sb="0" eb="2">
      <t>シコク</t>
    </rPh>
    <phoneticPr fontId="4"/>
  </si>
  <si>
    <t>徳島、香川、愛媛、高知</t>
    <rPh sb="0" eb="2">
      <t>トクシマ</t>
    </rPh>
    <rPh sb="3" eb="5">
      <t>カガワ</t>
    </rPh>
    <rPh sb="6" eb="8">
      <t>エヒメ</t>
    </rPh>
    <rPh sb="9" eb="11">
      <t>コウチ</t>
    </rPh>
    <phoneticPr fontId="4"/>
  </si>
  <si>
    <t>九州（８）</t>
    <rPh sb="0" eb="2">
      <t>キュウシュウ</t>
    </rPh>
    <phoneticPr fontId="4"/>
  </si>
  <si>
    <t>福岡、佐賀、長崎、熊本、大分、宮崎、鹿児島、沖縄</t>
    <rPh sb="0" eb="2">
      <t>フクオカ</t>
    </rPh>
    <rPh sb="3" eb="5">
      <t>サガ</t>
    </rPh>
    <rPh sb="6" eb="8">
      <t>ナガサキ</t>
    </rPh>
    <rPh sb="9" eb="11">
      <t>クマモト</t>
    </rPh>
    <rPh sb="12" eb="14">
      <t>オオイタ</t>
    </rPh>
    <rPh sb="15" eb="17">
      <t>ミヤザキ</t>
    </rPh>
    <rPh sb="18" eb="21">
      <t>カゴシマ</t>
    </rPh>
    <rPh sb="22" eb="24">
      <t>オキナワ</t>
    </rPh>
    <phoneticPr fontId="4"/>
  </si>
  <si>
    <t>外国産</t>
    <rPh sb="0" eb="2">
      <t>ガイコク</t>
    </rPh>
    <rPh sb="2" eb="3">
      <t>コクサン</t>
    </rPh>
    <phoneticPr fontId="4"/>
  </si>
  <si>
    <t>中国産</t>
    <rPh sb="0" eb="2">
      <t>チュウゴク</t>
    </rPh>
    <rPh sb="2" eb="3">
      <t>サン</t>
    </rPh>
    <phoneticPr fontId="4"/>
  </si>
  <si>
    <t>エリア区分</t>
    <rPh sb="3" eb="5">
      <t>クブン</t>
    </rPh>
    <rPh sb="4" eb="5">
      <t>チク</t>
    </rPh>
    <phoneticPr fontId="4"/>
  </si>
  <si>
    <t>１　きのこ類の産地別（道内産、道外産）入荷量及び販売単価、販売金額（対前年比）</t>
    <rPh sb="5" eb="6">
      <t>ルイ</t>
    </rPh>
    <rPh sb="13" eb="14">
      <t>サン</t>
    </rPh>
    <rPh sb="17" eb="18">
      <t>サン</t>
    </rPh>
    <rPh sb="19" eb="22">
      <t>ニュウカリョウ</t>
    </rPh>
    <rPh sb="24" eb="26">
      <t>ハンバイ</t>
    </rPh>
    <rPh sb="29" eb="31">
      <t>ハンバイ</t>
    </rPh>
    <rPh sb="34" eb="35">
      <t>タイ</t>
    </rPh>
    <rPh sb="35" eb="37">
      <t>ゼンネン</t>
    </rPh>
    <rPh sb="37" eb="38">
      <t>ヒ</t>
    </rPh>
    <phoneticPr fontId="4"/>
  </si>
  <si>
    <t>②種類別月別流通状況（道内産）</t>
    <rPh sb="11" eb="13">
      <t>ドウナイ</t>
    </rPh>
    <rPh sb="13" eb="14">
      <t>サン</t>
    </rPh>
    <phoneticPr fontId="4"/>
  </si>
  <si>
    <t>① 入荷量、販売単価及び販売金額（道内産）</t>
    <rPh sb="2" eb="5">
      <t>ニュウカリョウ</t>
    </rPh>
    <rPh sb="6" eb="8">
      <t>ハンバイ</t>
    </rPh>
    <rPh sb="12" eb="14">
      <t>ハンバイ</t>
    </rPh>
    <rPh sb="19" eb="20">
      <t>サン</t>
    </rPh>
    <phoneticPr fontId="4"/>
  </si>
  <si>
    <t>３　山菜類の産地別（道内産、道外産）入荷量及び販売単価、販売金額</t>
    <rPh sb="2" eb="4">
      <t>サンサイ</t>
    </rPh>
    <rPh sb="4" eb="5">
      <t>ルイ</t>
    </rPh>
    <rPh sb="12" eb="13">
      <t>サン</t>
    </rPh>
    <rPh sb="16" eb="17">
      <t>サン</t>
    </rPh>
    <rPh sb="18" eb="21">
      <t>ニュウカリョウ</t>
    </rPh>
    <rPh sb="23" eb="25">
      <t>ハンバイ</t>
    </rPh>
    <rPh sb="28" eb="30">
      <t>ハンバイ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</si>
</sst>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0_ "/>
    <numFmt numFmtId="177" formatCode="#,##0;&quot;△ &quot;#,##0"/>
    <numFmt numFmtId="178" formatCode="0.0;&quot;△ &quot;0.0"/>
    <numFmt numFmtId="179" formatCode="0.0%"/>
    <numFmt numFmtId="180" formatCode="#,##0\ ;&quot;△ &quot;#,##0"/>
    <numFmt numFmtId="181" formatCode="#,##0_ "/>
    <numFmt numFmtId="182" formatCode="#,##0.0_ "/>
    <numFmt numFmtId="183" formatCode="#,##0,"/>
    <numFmt numFmtId="184" formatCode="0.0_);[Red]\(0.0\)"/>
    <numFmt numFmtId="185" formatCode="#,##0.0;&quot;△ &quot;#,##0.0"/>
    <numFmt numFmtId="186" formatCode="#,##0_);\(#,##0\)"/>
    <numFmt numFmtId="187" formatCode="#,###,"/>
    <numFmt numFmtId="188" formatCode="0_);[Red]\(0\)"/>
    <numFmt numFmtId="189" formatCode="0.0"/>
    <numFmt numFmtId="190" formatCode="0.00;&quot;△ &quot;0.00"/>
  </numFmts>
  <fonts count="51" x14ac:knownFonts="1">
    <font>
      <sz val="11"/>
      <name val="ＭＳ Ｐゴシック"/>
      <family val="3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24"/>
      <color rgb="FF0000FF"/>
      <name val="ＭＳ Ｐゴシック"/>
      <family val="3"/>
      <scheme val="minor"/>
    </font>
    <font>
      <sz val="24"/>
      <color theme="1"/>
      <name val="ＭＳ Ｐゴシック"/>
      <family val="3"/>
      <scheme val="minor"/>
    </font>
    <font>
      <sz val="20"/>
      <color rgb="FF000080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1"/>
      <color rgb="FF002060"/>
      <name val="ＭＳ Ｐゴシック"/>
      <family val="3"/>
    </font>
    <font>
      <sz val="14"/>
      <name val="ＭＳ Ｐゴシック"/>
      <family val="3"/>
    </font>
    <font>
      <b/>
      <sz val="14"/>
      <name val="ＭＳ Ｐゴシック"/>
      <family val="3"/>
    </font>
    <font>
      <sz val="10"/>
      <name val="ＭＳ Ｐゴシック"/>
      <family val="3"/>
    </font>
    <font>
      <b/>
      <sz val="11"/>
      <color rgb="FFFF0000"/>
      <name val="ＭＳ Ｐゴシック"/>
      <family val="3"/>
    </font>
    <font>
      <sz val="11"/>
      <color rgb="FFFF0000"/>
      <name val="ＭＳ Ｐゴシック"/>
      <family val="3"/>
    </font>
    <font>
      <b/>
      <sz val="12"/>
      <color rgb="FF000080"/>
      <name val="ＭＳ Ｐゴシック"/>
      <family val="3"/>
    </font>
    <font>
      <sz val="11"/>
      <color rgb="FF000080"/>
      <name val="ＭＳ Ｐゴシック"/>
      <family val="3"/>
    </font>
    <font>
      <b/>
      <u/>
      <sz val="12"/>
      <color rgb="FF000080"/>
      <name val="ＭＳ Ｐゴシック"/>
      <family val="3"/>
    </font>
    <font>
      <sz val="12"/>
      <color rgb="FF000080"/>
      <name val="ＭＳ Ｐゴシック"/>
      <family val="3"/>
    </font>
    <font>
      <sz val="11"/>
      <color rgb="FF0000FF"/>
      <name val="ＭＳ Ｐゴシック"/>
      <family val="3"/>
    </font>
    <font>
      <b/>
      <sz val="11"/>
      <name val="ＭＳ Ｐゴシック"/>
      <family val="3"/>
    </font>
    <font>
      <b/>
      <sz val="11"/>
      <color rgb="FF000080"/>
      <name val="ＭＳ Ｐゴシック"/>
      <family val="3"/>
    </font>
    <font>
      <sz val="12"/>
      <name val="ＭＳ Ｐゴシック"/>
      <family val="3"/>
    </font>
    <font>
      <sz val="10"/>
      <color theme="1"/>
      <name val="ＭＳ Ｐゴシック"/>
      <family val="3"/>
    </font>
    <font>
      <sz val="9"/>
      <color theme="1"/>
      <name val="ＭＳ Ｐゴシック"/>
      <family val="3"/>
    </font>
    <font>
      <sz val="8"/>
      <color theme="1"/>
      <name val="ＭＳ Ｐゴシック"/>
      <family val="3"/>
    </font>
    <font>
      <sz val="16"/>
      <color theme="1"/>
      <name val="ＭＳ Ｐゴシック"/>
      <family val="3"/>
    </font>
    <font>
      <sz val="14"/>
      <color theme="1"/>
      <name val="ＭＳ Ｐゴシック"/>
      <family val="3"/>
    </font>
    <font>
      <sz val="9"/>
      <name val="ＭＳ Ｐゴシック"/>
      <family val="3"/>
    </font>
    <font>
      <b/>
      <sz val="16"/>
      <name val="ＭＳ Ｐゴシック"/>
      <family val="3"/>
      <scheme val="minor"/>
    </font>
    <font>
      <b/>
      <sz val="9"/>
      <name val="ＭＳ Ｐゴシック"/>
      <family val="3"/>
      <scheme val="minor"/>
    </font>
    <font>
      <sz val="8"/>
      <name val="ＭＳ Ｐゴシック"/>
      <family val="3"/>
    </font>
    <font>
      <b/>
      <sz val="12"/>
      <name val="ＭＳ Ｐゴシック"/>
      <family val="3"/>
    </font>
    <font>
      <b/>
      <sz val="11"/>
      <color indexed="10"/>
      <name val="ＭＳ Ｐゴシック"/>
      <family val="3"/>
    </font>
    <font>
      <sz val="18"/>
      <name val="ＭＳ Ｐゴシック"/>
      <family val="3"/>
      <scheme val="minor"/>
    </font>
    <font>
      <sz val="12"/>
      <name val="ＭＳ ゴシック"/>
      <family val="3"/>
    </font>
    <font>
      <sz val="16"/>
      <name val="ＭＳ Ｐゴシック"/>
      <family val="3"/>
      <scheme val="minor"/>
    </font>
    <font>
      <b/>
      <sz val="16"/>
      <color rgb="FFFF0000"/>
      <name val="ＭＳ Ｐゴシック"/>
      <family val="3"/>
    </font>
    <font>
      <b/>
      <sz val="14"/>
      <color rgb="FFFF0000"/>
      <name val="ＭＳ Ｐゴシック"/>
      <family val="3"/>
    </font>
    <font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color theme="1"/>
      <name val="ＭＳ Ｐゴシック"/>
      <family val="3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</fills>
  <borders count="19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auto="1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 diagonalDown="1">
      <left style="double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Down="1">
      <left style="hair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>
      <left style="thin">
        <color indexed="64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auto="1"/>
      </left>
      <right style="hair">
        <color auto="1"/>
      </right>
      <top style="dotted">
        <color indexed="64"/>
      </top>
      <bottom/>
      <diagonal/>
    </border>
    <border>
      <left style="hair">
        <color auto="1"/>
      </left>
      <right/>
      <top style="dotted">
        <color indexed="64"/>
      </top>
      <bottom/>
      <diagonal/>
    </border>
    <border>
      <left style="hair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tted">
        <color indexed="64"/>
      </bottom>
      <diagonal/>
    </border>
    <border>
      <left style="hair">
        <color auto="1"/>
      </left>
      <right style="hair">
        <color auto="1"/>
      </right>
      <top/>
      <bottom style="dotted">
        <color indexed="64"/>
      </bottom>
      <diagonal/>
    </border>
    <border>
      <left style="hair">
        <color auto="1"/>
      </left>
      <right/>
      <top/>
      <bottom style="dotted">
        <color indexed="64"/>
      </bottom>
      <diagonal/>
    </border>
    <border>
      <left style="hair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dotted">
        <color indexed="64"/>
      </bottom>
      <diagonal/>
    </border>
    <border>
      <left style="hair">
        <color auto="1"/>
      </left>
      <right/>
      <top style="double">
        <color indexed="64"/>
      </top>
      <bottom style="dotted">
        <color indexed="64"/>
      </bottom>
      <diagonal/>
    </border>
    <border diagonalDown="1">
      <left style="double">
        <color indexed="64"/>
      </left>
      <right style="hair">
        <color indexed="64"/>
      </right>
      <top style="double">
        <color indexed="64"/>
      </top>
      <bottom style="dotted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double">
        <color indexed="64"/>
      </top>
      <bottom style="dotted">
        <color indexed="64"/>
      </bottom>
      <diagonal style="thin">
        <color indexed="64"/>
      </diagonal>
    </border>
    <border diagonalDown="1">
      <left style="hair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 style="thin">
        <color indexed="64"/>
      </diagonal>
    </border>
    <border>
      <left style="hair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dotted">
        <color indexed="64"/>
      </top>
      <bottom style="double">
        <color indexed="64"/>
      </bottom>
      <diagonal/>
    </border>
    <border>
      <left style="hair">
        <color auto="1"/>
      </left>
      <right/>
      <top style="dotted">
        <color indexed="64"/>
      </top>
      <bottom style="double">
        <color indexed="64"/>
      </bottom>
      <diagonal/>
    </border>
    <border diagonalDown="1">
      <left style="double">
        <color indexed="64"/>
      </left>
      <right style="hair">
        <color indexed="64"/>
      </right>
      <top style="dotted">
        <color indexed="64"/>
      </top>
      <bottom style="double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dotted">
        <color indexed="64"/>
      </top>
      <bottom style="double">
        <color indexed="64"/>
      </bottom>
      <diagonal style="thin">
        <color indexed="64"/>
      </diagonal>
    </border>
    <border diagonalDown="1">
      <left style="hair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 style="thin">
        <color indexed="64"/>
      </diagonal>
    </border>
    <border>
      <left/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hair">
        <color indexed="64"/>
      </right>
      <top style="dotted">
        <color indexed="64"/>
      </top>
      <bottom/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dotted">
        <color indexed="64"/>
      </top>
      <bottom/>
      <diagonal style="thin">
        <color indexed="64"/>
      </diagonal>
    </border>
    <border diagonalDown="1">
      <left style="hair">
        <color indexed="64"/>
      </left>
      <right style="double">
        <color indexed="64"/>
      </right>
      <top style="dotted">
        <color indexed="64"/>
      </top>
      <bottom/>
      <diagonal style="thin">
        <color indexed="64"/>
      </diagonal>
    </border>
    <border>
      <left/>
      <right style="double">
        <color indexed="64"/>
      </right>
      <top/>
      <bottom style="dotted">
        <color indexed="64"/>
      </bottom>
      <diagonal/>
    </border>
    <border diagonalDown="1">
      <left style="double">
        <color indexed="64"/>
      </left>
      <right style="hair">
        <color indexed="64"/>
      </right>
      <top/>
      <bottom style="dotted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/>
      <bottom style="dotted">
        <color indexed="64"/>
      </bottom>
      <diagonal style="thin">
        <color indexed="64"/>
      </diagonal>
    </border>
    <border diagonalDown="1">
      <left style="hair">
        <color indexed="64"/>
      </left>
      <right style="double">
        <color indexed="64"/>
      </right>
      <top/>
      <bottom style="dotted">
        <color indexed="64"/>
      </bottom>
      <diagonal style="thin">
        <color indexed="64"/>
      </diagonal>
    </border>
    <border>
      <left style="hair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auto="1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dotted">
        <color indexed="64"/>
      </top>
      <bottom style="thin">
        <color indexed="64"/>
      </bottom>
      <diagonal/>
    </border>
    <border>
      <left style="hair">
        <color auto="1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 diagonalDown="1">
      <left style="double">
        <color indexed="64"/>
      </left>
      <right style="hair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Down="1">
      <left style="hair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Down="1">
      <left style="double">
        <color indexed="64"/>
      </left>
      <right style="hair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 diagonalDown="1">
      <left style="double">
        <color indexed="64"/>
      </left>
      <right style="hair">
        <color auto="1"/>
      </right>
      <top/>
      <bottom style="thin">
        <color indexed="64"/>
      </bottom>
      <diagonal style="thin">
        <color indexed="64"/>
      </diagonal>
    </border>
    <border diagonalDown="1">
      <left style="hair">
        <color auto="1"/>
      </left>
      <right style="hair">
        <color auto="1"/>
      </right>
      <top/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</borders>
  <cellStyleXfs count="10">
    <xf numFmtId="0" fontId="0" fillId="0" borderId="0"/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43" fillId="0" borderId="0"/>
  </cellStyleXfs>
  <cellXfs count="559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textRotation="255"/>
    </xf>
    <xf numFmtId="0" fontId="0" fillId="0" borderId="0" xfId="0" applyFont="1" applyFill="1" applyBorder="1" applyAlignment="1">
      <alignment vertical="center" textRotation="255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 shrinkToFi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/>
    <xf numFmtId="0" fontId="0" fillId="0" borderId="0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top" shrinkToFit="1"/>
    </xf>
    <xf numFmtId="0" fontId="0" fillId="0" borderId="0" xfId="0" applyFont="1" applyBorder="1" applyAlignment="1">
      <alignment vertical="top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top" wrapText="1"/>
    </xf>
    <xf numFmtId="0" fontId="15" fillId="0" borderId="0" xfId="0" applyFont="1" applyAlignment="1">
      <alignment vertical="center"/>
    </xf>
    <xf numFmtId="0" fontId="16" fillId="0" borderId="2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38" fontId="16" fillId="2" borderId="2" xfId="7" applyFont="1" applyFill="1" applyBorder="1" applyAlignment="1">
      <alignment vertical="center"/>
    </xf>
    <xf numFmtId="1" fontId="16" fillId="2" borderId="2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38" fontId="16" fillId="3" borderId="2" xfId="7" applyFont="1" applyFill="1" applyBorder="1" applyAlignment="1">
      <alignment vertical="center"/>
    </xf>
    <xf numFmtId="38" fontId="16" fillId="2" borderId="0" xfId="7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" fontId="16" fillId="3" borderId="2" xfId="0" applyNumberFormat="1" applyFont="1" applyFill="1" applyBorder="1" applyAlignment="1">
      <alignment vertical="center"/>
    </xf>
    <xf numFmtId="1" fontId="16" fillId="4" borderId="2" xfId="0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38" fontId="14" fillId="0" borderId="0" xfId="7" applyFont="1" applyAlignment="1">
      <alignment vertical="center"/>
    </xf>
    <xf numFmtId="1" fontId="14" fillId="0" borderId="0" xfId="0" applyNumberFormat="1" applyFont="1" applyAlignment="1">
      <alignment vertical="center"/>
    </xf>
    <xf numFmtId="176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0" fontId="2" fillId="0" borderId="0" xfId="0" applyFont="1" applyFill="1" applyAlignment="1"/>
    <xf numFmtId="0" fontId="2" fillId="0" borderId="0" xfId="0" applyFont="1" applyFill="1"/>
    <xf numFmtId="0" fontId="23" fillId="0" borderId="0" xfId="0" applyFont="1" applyFill="1"/>
    <xf numFmtId="0" fontId="24" fillId="0" borderId="0" xfId="0" applyFont="1" applyFill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25" fillId="0" borderId="0" xfId="0" applyFont="1" applyFill="1"/>
    <xf numFmtId="0" fontId="26" fillId="0" borderId="0" xfId="0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5" fillId="0" borderId="0" xfId="0" applyFont="1" applyFill="1" applyAlignment="1"/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0" xfId="0" applyFont="1" applyFill="1"/>
    <xf numFmtId="177" fontId="27" fillId="2" borderId="38" xfId="0" applyNumberFormat="1" applyFont="1" applyFill="1" applyBorder="1" applyAlignment="1">
      <alignment horizontal="right" vertical="center" shrinkToFit="1"/>
    </xf>
    <xf numFmtId="177" fontId="27" fillId="2" borderId="39" xfId="0" applyNumberFormat="1" applyFont="1" applyFill="1" applyBorder="1" applyAlignment="1">
      <alignment horizontal="right" vertical="center" shrinkToFit="1"/>
    </xf>
    <xf numFmtId="0" fontId="12" fillId="2" borderId="0" xfId="0" applyFont="1" applyFill="1" applyAlignment="1"/>
    <xf numFmtId="0" fontId="28" fillId="2" borderId="0" xfId="0" applyFont="1" applyFill="1"/>
    <xf numFmtId="0" fontId="28" fillId="2" borderId="0" xfId="0" applyFont="1" applyFill="1" applyAlignment="1">
      <alignment horizontal="center" vertical="center"/>
    </xf>
    <xf numFmtId="0" fontId="29" fillId="2" borderId="0" xfId="0" applyFont="1" applyFill="1" applyAlignment="1"/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/>
    <xf numFmtId="0" fontId="12" fillId="2" borderId="14" xfId="0" applyFont="1" applyFill="1" applyBorder="1" applyAlignment="1">
      <alignment horizontal="left" vertical="center" shrinkToFit="1"/>
    </xf>
    <xf numFmtId="0" fontId="12" fillId="2" borderId="16" xfId="0" applyFont="1" applyFill="1" applyBorder="1" applyAlignment="1">
      <alignment horizontal="left" vertical="center" shrinkToFit="1"/>
    </xf>
    <xf numFmtId="0" fontId="12" fillId="2" borderId="18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1" xfId="0" applyFont="1" applyFill="1" applyBorder="1" applyAlignment="1">
      <alignment horizontal="left" vertical="center" shrinkToFit="1"/>
    </xf>
    <xf numFmtId="0" fontId="30" fillId="2" borderId="0" xfId="0" applyFont="1" applyFill="1"/>
    <xf numFmtId="177" fontId="28" fillId="2" borderId="0" xfId="0" applyNumberFormat="1" applyFont="1" applyFill="1"/>
    <xf numFmtId="0" fontId="0" fillId="0" borderId="0" xfId="0" applyFont="1"/>
    <xf numFmtId="0" fontId="28" fillId="0" borderId="0" xfId="0" applyFont="1" applyFill="1" applyAlignment="1">
      <alignment horizontal="center" vertical="center"/>
    </xf>
    <xf numFmtId="0" fontId="31" fillId="0" borderId="0" xfId="0" applyFont="1"/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/>
    </xf>
    <xf numFmtId="0" fontId="28" fillId="0" borderId="56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0" fillId="0" borderId="56" xfId="0" applyBorder="1" applyAlignment="1">
      <alignment horizontal="right" vertical="top"/>
    </xf>
    <xf numFmtId="0" fontId="0" fillId="0" borderId="2" xfId="0" applyBorder="1" applyAlignment="1">
      <alignment vertical="center" shrinkToFit="1"/>
    </xf>
    <xf numFmtId="0" fontId="28" fillId="0" borderId="56" xfId="0" applyFont="1" applyBorder="1" applyAlignment="1">
      <alignment horizontal="right" vertical="top"/>
    </xf>
    <xf numFmtId="0" fontId="10" fillId="0" borderId="2" xfId="0" applyFont="1" applyBorder="1" applyAlignment="1">
      <alignment horizontal="center" vertical="center"/>
    </xf>
    <xf numFmtId="38" fontId="10" fillId="2" borderId="2" xfId="7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 shrinkToFit="1"/>
    </xf>
    <xf numFmtId="38" fontId="10" fillId="2" borderId="2" xfId="7" applyFont="1" applyFill="1" applyBorder="1" applyAlignment="1">
      <alignment vertical="center" shrinkToFit="1"/>
    </xf>
    <xf numFmtId="38" fontId="10" fillId="0" borderId="2" xfId="7" applyFont="1" applyBorder="1" applyAlignment="1">
      <alignment vertical="center"/>
    </xf>
    <xf numFmtId="0" fontId="10" fillId="0" borderId="2" xfId="0" applyFont="1" applyBorder="1" applyAlignment="1">
      <alignment horizontal="center" vertical="center" shrinkToFit="1"/>
    </xf>
    <xf numFmtId="186" fontId="10" fillId="0" borderId="2" xfId="7" applyNumberFormat="1" applyFont="1" applyFill="1" applyBorder="1" applyAlignment="1">
      <alignment vertical="center" shrinkToFit="1"/>
    </xf>
    <xf numFmtId="38" fontId="10" fillId="2" borderId="2" xfId="7" applyFont="1" applyFill="1" applyBorder="1" applyAlignment="1">
      <alignment horizontal="right"/>
    </xf>
    <xf numFmtId="38" fontId="10" fillId="2" borderId="2" xfId="7" applyFont="1" applyFill="1" applyBorder="1" applyAlignment="1">
      <alignment horizontal="right" vertical="center"/>
    </xf>
    <xf numFmtId="186" fontId="10" fillId="2" borderId="2" xfId="0" applyNumberFormat="1" applyFont="1" applyFill="1" applyBorder="1" applyAlignment="1">
      <alignment horizontal="right" vertical="center"/>
    </xf>
    <xf numFmtId="186" fontId="10" fillId="2" borderId="2" xfId="7" applyNumberFormat="1" applyFont="1" applyFill="1" applyBorder="1" applyAlignment="1">
      <alignment vertical="center" shrinkToFit="1"/>
    </xf>
    <xf numFmtId="0" fontId="33" fillId="0" borderId="0" xfId="0" applyFont="1" applyFill="1" applyAlignment="1">
      <alignment vertical="center"/>
    </xf>
    <xf numFmtId="38" fontId="10" fillId="0" borderId="2" xfId="7" applyFont="1" applyFill="1" applyBorder="1" applyAlignment="1">
      <alignment horizontal="right" vertical="center"/>
    </xf>
    <xf numFmtId="186" fontId="10" fillId="2" borderId="2" xfId="7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0" fillId="0" borderId="0" xfId="6" applyFont="1">
      <alignment vertical="center"/>
    </xf>
    <xf numFmtId="186" fontId="22" fillId="2" borderId="2" xfId="6" applyNumberFormat="1" applyFont="1" applyFill="1" applyBorder="1" applyAlignment="1">
      <alignment vertical="center" shrinkToFit="1"/>
    </xf>
    <xf numFmtId="186" fontId="36" fillId="2" borderId="2" xfId="6" applyNumberFormat="1" applyFont="1" applyFill="1" applyBorder="1" applyAlignment="1">
      <alignment vertical="center" shrinkToFit="1"/>
    </xf>
    <xf numFmtId="0" fontId="20" fillId="2" borderId="0" xfId="0" applyFont="1" applyFill="1" applyAlignment="1">
      <alignment vertical="center"/>
    </xf>
    <xf numFmtId="186" fontId="37" fillId="2" borderId="0" xfId="0" applyNumberFormat="1" applyFont="1" applyFill="1" applyAlignment="1">
      <alignment vertical="center"/>
    </xf>
    <xf numFmtId="0" fontId="34" fillId="2" borderId="0" xfId="0" applyFont="1" applyFill="1" applyAlignment="1">
      <alignment vertical="top"/>
    </xf>
    <xf numFmtId="0" fontId="22" fillId="2" borderId="0" xfId="0" applyFont="1" applyFill="1" applyAlignment="1">
      <alignment vertical="center"/>
    </xf>
    <xf numFmtId="0" fontId="22" fillId="2" borderId="0" xfId="0" applyFont="1" applyFill="1" applyBorder="1" applyAlignment="1">
      <alignment horizontal="left" vertical="center"/>
    </xf>
    <xf numFmtId="3" fontId="31" fillId="2" borderId="0" xfId="0" applyNumberFormat="1" applyFont="1" applyFill="1" applyBorder="1" applyAlignment="1">
      <alignment horizontal="center" vertical="center"/>
    </xf>
    <xf numFmtId="186" fontId="0" fillId="2" borderId="0" xfId="0" applyNumberFormat="1" applyFont="1" applyFill="1" applyBorder="1" applyAlignment="1">
      <alignment vertical="center"/>
    </xf>
    <xf numFmtId="186" fontId="36" fillId="2" borderId="0" xfId="0" applyNumberFormat="1" applyFont="1" applyFill="1" applyBorder="1" applyAlignment="1">
      <alignment vertical="center" shrinkToFit="1"/>
    </xf>
    <xf numFmtId="186" fontId="22" fillId="2" borderId="0" xfId="0" applyNumberFormat="1" applyFont="1" applyFill="1" applyBorder="1" applyAlignment="1">
      <alignment vertical="center"/>
    </xf>
    <xf numFmtId="0" fontId="0" fillId="0" borderId="5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8" xfId="4" applyFont="1" applyBorder="1">
      <alignment vertical="center"/>
    </xf>
    <xf numFmtId="0" fontId="0" fillId="0" borderId="0" xfId="4" applyFont="1" applyBorder="1">
      <alignment vertical="center"/>
    </xf>
    <xf numFmtId="0" fontId="28" fillId="0" borderId="0" xfId="4" applyFont="1" applyBorder="1" applyAlignment="1">
      <alignment vertical="center"/>
    </xf>
    <xf numFmtId="0" fontId="28" fillId="0" borderId="0" xfId="4" applyFont="1" applyBorder="1">
      <alignment vertical="center"/>
    </xf>
    <xf numFmtId="0" fontId="12" fillId="0" borderId="57" xfId="4" applyFont="1" applyBorder="1">
      <alignment vertical="center"/>
    </xf>
    <xf numFmtId="0" fontId="0" fillId="0" borderId="6" xfId="4" applyFont="1" applyBorder="1">
      <alignment vertical="center"/>
    </xf>
    <xf numFmtId="0" fontId="12" fillId="0" borderId="6" xfId="4" applyFont="1" applyBorder="1">
      <alignment vertical="center"/>
    </xf>
    <xf numFmtId="0" fontId="12" fillId="0" borderId="58" xfId="4" applyFont="1" applyBorder="1">
      <alignment vertical="center"/>
    </xf>
    <xf numFmtId="177" fontId="22" fillId="2" borderId="28" xfId="2" applyNumberFormat="1" applyFont="1" applyFill="1" applyBorder="1" applyAlignment="1">
      <alignment horizontal="right" vertical="center" shrinkToFit="1"/>
    </xf>
    <xf numFmtId="177" fontId="22" fillId="2" borderId="37" xfId="2" applyNumberFormat="1" applyFont="1" applyFill="1" applyBorder="1" applyAlignment="1">
      <alignment horizontal="right" vertical="center" shrinkToFit="1"/>
    </xf>
    <xf numFmtId="182" fontId="22" fillId="2" borderId="23" xfId="1" applyNumberFormat="1" applyFont="1" applyFill="1" applyBorder="1" applyAlignment="1">
      <alignment horizontal="right" vertical="center" shrinkToFit="1"/>
    </xf>
    <xf numFmtId="182" fontId="22" fillId="2" borderId="31" xfId="1" applyNumberFormat="1" applyFont="1" applyFill="1" applyBorder="1" applyAlignment="1">
      <alignment horizontal="right" vertical="center" shrinkToFit="1"/>
    </xf>
    <xf numFmtId="182" fontId="22" fillId="2" borderId="34" xfId="1" applyNumberFormat="1" applyFont="1" applyFill="1" applyBorder="1" applyAlignment="1">
      <alignment horizontal="right" vertical="center" shrinkToFit="1"/>
    </xf>
    <xf numFmtId="183" fontId="22" fillId="2" borderId="61" xfId="7" applyNumberFormat="1" applyFont="1" applyFill="1" applyBorder="1" applyAlignment="1">
      <alignment horizontal="right" vertical="center" shrinkToFit="1"/>
    </xf>
    <xf numFmtId="183" fontId="22" fillId="2" borderId="46" xfId="7" applyNumberFormat="1" applyFont="1" applyFill="1" applyBorder="1" applyAlignment="1">
      <alignment horizontal="right" vertical="center" shrinkToFit="1"/>
    </xf>
    <xf numFmtId="183" fontId="22" fillId="2" borderId="30" xfId="7" applyNumberFormat="1" applyFont="1" applyFill="1" applyBorder="1" applyAlignment="1">
      <alignment horizontal="right" vertical="center" shrinkToFit="1"/>
    </xf>
    <xf numFmtId="183" fontId="22" fillId="2" borderId="60" xfId="7" applyNumberFormat="1" applyFont="1" applyFill="1" applyBorder="1" applyAlignment="1">
      <alignment horizontal="right" vertical="center" shrinkToFit="1"/>
    </xf>
    <xf numFmtId="183" fontId="22" fillId="2" borderId="62" xfId="7" applyNumberFormat="1" applyFont="1" applyFill="1" applyBorder="1" applyAlignment="1">
      <alignment horizontal="right" vertical="center" shrinkToFit="1"/>
    </xf>
    <xf numFmtId="184" fontId="22" fillId="2" borderId="27" xfId="0" applyNumberFormat="1" applyFont="1" applyFill="1" applyBorder="1" applyAlignment="1">
      <alignment horizontal="right" vertical="center" shrinkToFit="1"/>
    </xf>
    <xf numFmtId="184" fontId="22" fillId="2" borderId="33" xfId="0" applyNumberFormat="1" applyFont="1" applyFill="1" applyBorder="1" applyAlignment="1">
      <alignment horizontal="right" vertical="center" shrinkToFit="1"/>
    </xf>
    <xf numFmtId="184" fontId="22" fillId="2" borderId="36" xfId="0" applyNumberFormat="1" applyFont="1" applyFill="1" applyBorder="1" applyAlignment="1">
      <alignment horizontal="right" vertical="center" shrinkToFit="1"/>
    </xf>
    <xf numFmtId="1" fontId="22" fillId="2" borderId="28" xfId="2" applyNumberFormat="1" applyFont="1" applyFill="1" applyBorder="1" applyAlignment="1">
      <alignment horizontal="right" vertical="center" shrinkToFit="1"/>
    </xf>
    <xf numFmtId="1" fontId="22" fillId="2" borderId="22" xfId="2" applyNumberFormat="1" applyFont="1" applyFill="1" applyBorder="1" applyAlignment="1">
      <alignment horizontal="right" vertical="center" shrinkToFit="1"/>
    </xf>
    <xf numFmtId="1" fontId="22" fillId="2" borderId="37" xfId="2" applyNumberFormat="1" applyFont="1" applyFill="1" applyBorder="1" applyAlignment="1">
      <alignment horizontal="right" vertical="center" shrinkToFit="1"/>
    </xf>
    <xf numFmtId="177" fontId="22" fillId="2" borderId="22" xfId="2" applyNumberFormat="1" applyFont="1" applyFill="1" applyBorder="1" applyAlignment="1">
      <alignment horizontal="right" vertical="center" shrinkToFit="1"/>
    </xf>
    <xf numFmtId="181" fontId="22" fillId="2" borderId="23" xfId="1" applyNumberFormat="1" applyFont="1" applyFill="1" applyBorder="1" applyAlignment="1">
      <alignment horizontal="right" vertical="center" shrinkToFit="1"/>
    </xf>
    <xf numFmtId="181" fontId="22" fillId="2" borderId="31" xfId="1" applyNumberFormat="1" applyFont="1" applyFill="1" applyBorder="1" applyAlignment="1">
      <alignment horizontal="right" vertical="center" shrinkToFit="1"/>
    </xf>
    <xf numFmtId="181" fontId="22" fillId="2" borderId="34" xfId="1" applyNumberFormat="1" applyFont="1" applyFill="1" applyBorder="1" applyAlignment="1">
      <alignment horizontal="right" vertical="center" shrinkToFit="1"/>
    </xf>
    <xf numFmtId="188" fontId="22" fillId="2" borderId="27" xfId="0" applyNumberFormat="1" applyFont="1" applyFill="1" applyBorder="1" applyAlignment="1">
      <alignment horizontal="right" vertical="center" shrinkToFit="1"/>
    </xf>
    <xf numFmtId="188" fontId="22" fillId="2" borderId="33" xfId="0" applyNumberFormat="1" applyFont="1" applyFill="1" applyBorder="1" applyAlignment="1">
      <alignment horizontal="right" vertical="center" shrinkToFit="1"/>
    </xf>
    <xf numFmtId="188" fontId="22" fillId="2" borderId="36" xfId="0" applyNumberFormat="1" applyFont="1" applyFill="1" applyBorder="1" applyAlignment="1">
      <alignment horizontal="right" vertical="center" shrinkToFit="1"/>
    </xf>
    <xf numFmtId="0" fontId="4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4" fillId="0" borderId="1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/>
    </xf>
    <xf numFmtId="38" fontId="14" fillId="3" borderId="2" xfId="7" applyFont="1" applyFill="1" applyBorder="1" applyAlignment="1">
      <alignment vertical="center"/>
    </xf>
    <xf numFmtId="1" fontId="14" fillId="2" borderId="2" xfId="0" applyNumberFormat="1" applyFont="1" applyFill="1" applyBorder="1" applyAlignment="1">
      <alignment vertical="center"/>
    </xf>
    <xf numFmtId="38" fontId="14" fillId="2" borderId="2" xfId="7" applyFont="1" applyFill="1" applyBorder="1" applyAlignment="1">
      <alignment vertical="center"/>
    </xf>
    <xf numFmtId="1" fontId="14" fillId="3" borderId="2" xfId="0" applyNumberFormat="1" applyFont="1" applyFill="1" applyBorder="1" applyAlignment="1">
      <alignment vertical="center"/>
    </xf>
    <xf numFmtId="38" fontId="16" fillId="2" borderId="2" xfId="7" applyNumberFormat="1" applyFont="1" applyFill="1" applyBorder="1" applyAlignment="1">
      <alignment vertical="center"/>
    </xf>
    <xf numFmtId="38" fontId="16" fillId="3" borderId="2" xfId="7" applyNumberFormat="1" applyFont="1" applyFill="1" applyBorder="1" applyAlignment="1">
      <alignment vertical="center"/>
    </xf>
    <xf numFmtId="38" fontId="14" fillId="2" borderId="2" xfId="7" applyNumberFormat="1" applyFont="1" applyFill="1" applyBorder="1" applyAlignment="1">
      <alignment vertical="center"/>
    </xf>
    <xf numFmtId="38" fontId="14" fillId="3" borderId="2" xfId="7" applyNumberFormat="1" applyFont="1" applyFill="1" applyBorder="1" applyAlignment="1">
      <alignment vertical="center"/>
    </xf>
    <xf numFmtId="1" fontId="16" fillId="2" borderId="0" xfId="0" applyNumberFormat="1" applyFont="1" applyFill="1" applyBorder="1" applyAlignment="1">
      <alignment vertical="center"/>
    </xf>
    <xf numFmtId="1" fontId="16" fillId="3" borderId="0" xfId="0" applyNumberFormat="1" applyFont="1" applyFill="1" applyBorder="1" applyAlignment="1">
      <alignment vertical="center"/>
    </xf>
    <xf numFmtId="1" fontId="14" fillId="2" borderId="0" xfId="0" applyNumberFormat="1" applyFont="1" applyFill="1" applyBorder="1" applyAlignment="1">
      <alignment vertical="center"/>
    </xf>
    <xf numFmtId="1" fontId="16" fillId="4" borderId="0" xfId="0" applyNumberFormat="1" applyFont="1" applyFill="1" applyBorder="1" applyAlignment="1">
      <alignment vertical="center"/>
    </xf>
    <xf numFmtId="1" fontId="14" fillId="3" borderId="0" xfId="0" applyNumberFormat="1" applyFont="1" applyFill="1" applyBorder="1" applyAlignment="1">
      <alignment vertical="center"/>
    </xf>
    <xf numFmtId="38" fontId="16" fillId="3" borderId="0" xfId="7" applyFont="1" applyFill="1" applyBorder="1" applyAlignment="1">
      <alignment vertical="center"/>
    </xf>
    <xf numFmtId="38" fontId="14" fillId="2" borderId="0" xfId="7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82" fontId="22" fillId="3" borderId="34" xfId="1" applyNumberFormat="1" applyFont="1" applyFill="1" applyBorder="1" applyAlignment="1">
      <alignment horizontal="right" vertical="center" shrinkToFit="1"/>
    </xf>
    <xf numFmtId="182" fontId="22" fillId="3" borderId="31" xfId="1" applyNumberFormat="1" applyFont="1" applyFill="1" applyBorder="1" applyAlignment="1">
      <alignment horizontal="right" vertical="center" shrinkToFit="1"/>
    </xf>
    <xf numFmtId="1" fontId="22" fillId="3" borderId="22" xfId="2" applyNumberFormat="1" applyFont="1" applyFill="1" applyBorder="1" applyAlignment="1">
      <alignment horizontal="right" vertical="center" shrinkToFi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38" fontId="10" fillId="2" borderId="2" xfId="7" applyNumberFormat="1" applyFont="1" applyFill="1" applyBorder="1" applyAlignment="1">
      <alignment vertical="center" shrinkToFit="1"/>
    </xf>
    <xf numFmtId="186" fontId="22" fillId="2" borderId="6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left" vertical="center" wrapText="1"/>
    </xf>
    <xf numFmtId="0" fontId="45" fillId="0" borderId="0" xfId="6" applyFont="1">
      <alignment vertical="center"/>
    </xf>
    <xf numFmtId="0" fontId="47" fillId="0" borderId="0" xfId="6" applyFont="1" applyFill="1" applyBorder="1" applyAlignment="1"/>
    <xf numFmtId="186" fontId="46" fillId="2" borderId="2" xfId="6" applyNumberFormat="1" applyFont="1" applyFill="1" applyBorder="1" applyAlignment="1">
      <alignment vertical="center" shrinkToFit="1"/>
    </xf>
    <xf numFmtId="186" fontId="49" fillId="2" borderId="2" xfId="6" applyNumberFormat="1" applyFont="1" applyFill="1" applyBorder="1" applyAlignment="1">
      <alignment vertical="center" shrinkToFit="1"/>
    </xf>
    <xf numFmtId="0" fontId="45" fillId="2" borderId="0" xfId="6" applyFont="1" applyFill="1">
      <alignment vertical="center"/>
    </xf>
    <xf numFmtId="186" fontId="49" fillId="0" borderId="2" xfId="6" applyNumberFormat="1" applyFont="1" applyBorder="1" applyAlignment="1">
      <alignment vertical="center" shrinkToFit="1"/>
    </xf>
    <xf numFmtId="186" fontId="46" fillId="0" borderId="2" xfId="6" applyNumberFormat="1" applyFont="1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4" fillId="2" borderId="0" xfId="0" applyFont="1" applyFill="1" applyAlignment="1">
      <alignment horizontal="center" vertical="center"/>
    </xf>
    <xf numFmtId="0" fontId="25" fillId="2" borderId="0" xfId="0" applyFont="1" applyFill="1"/>
    <xf numFmtId="186" fontId="49" fillId="2" borderId="68" xfId="6" applyNumberFormat="1" applyFont="1" applyFill="1" applyBorder="1" applyAlignment="1">
      <alignment vertical="center" shrinkToFit="1"/>
    </xf>
    <xf numFmtId="186" fontId="49" fillId="2" borderId="69" xfId="6" applyNumberFormat="1" applyFont="1" applyFill="1" applyBorder="1" applyAlignment="1">
      <alignment vertical="center" shrinkToFit="1"/>
    </xf>
    <xf numFmtId="186" fontId="49" fillId="0" borderId="69" xfId="6" applyNumberFormat="1" applyFont="1" applyBorder="1" applyAlignment="1">
      <alignment vertical="center" shrinkToFit="1"/>
    </xf>
    <xf numFmtId="186" fontId="49" fillId="0" borderId="68" xfId="6" applyNumberFormat="1" applyFont="1" applyBorder="1" applyAlignment="1">
      <alignment vertical="center" shrinkToFit="1"/>
    </xf>
    <xf numFmtId="186" fontId="49" fillId="0" borderId="70" xfId="6" applyNumberFormat="1" applyFont="1" applyBorder="1" applyAlignment="1">
      <alignment vertical="center" shrinkToFit="1"/>
    </xf>
    <xf numFmtId="186" fontId="49" fillId="0" borderId="71" xfId="6" applyNumberFormat="1" applyFont="1" applyBorder="1" applyAlignment="1">
      <alignment vertical="center" shrinkToFit="1"/>
    </xf>
    <xf numFmtId="186" fontId="49" fillId="0" borderId="72" xfId="6" applyNumberFormat="1" applyFont="1" applyBorder="1" applyAlignment="1">
      <alignment vertical="center" shrinkToFit="1"/>
    </xf>
    <xf numFmtId="0" fontId="46" fillId="0" borderId="73" xfId="6" applyFont="1" applyBorder="1" applyAlignment="1">
      <alignment horizontal="right"/>
    </xf>
    <xf numFmtId="186" fontId="45" fillId="0" borderId="48" xfId="6" applyNumberFormat="1" applyFont="1" applyBorder="1" applyAlignment="1">
      <alignment horizontal="center"/>
    </xf>
    <xf numFmtId="186" fontId="46" fillId="0" borderId="71" xfId="6" applyNumberFormat="1" applyFont="1" applyBorder="1" applyAlignment="1">
      <alignment vertical="center" shrinkToFit="1"/>
    </xf>
    <xf numFmtId="186" fontId="49" fillId="2" borderId="72" xfId="6" applyNumberFormat="1" applyFont="1" applyFill="1" applyBorder="1" applyAlignment="1">
      <alignment vertical="center" shrinkToFit="1"/>
    </xf>
    <xf numFmtId="177" fontId="38" fillId="2" borderId="0" xfId="0" applyNumberFormat="1" applyFont="1" applyFill="1" applyBorder="1" applyAlignment="1">
      <alignment horizontal="right" vertical="center" shrinkToFit="1"/>
    </xf>
    <xf numFmtId="0" fontId="22" fillId="2" borderId="73" xfId="0" applyFont="1" applyFill="1" applyBorder="1" applyAlignment="1">
      <alignment horizontal="center"/>
    </xf>
    <xf numFmtId="186" fontId="22" fillId="2" borderId="48" xfId="0" applyNumberFormat="1" applyFont="1" applyFill="1" applyBorder="1" applyAlignment="1">
      <alignment horizontal="center" vertical="center"/>
    </xf>
    <xf numFmtId="0" fontId="22" fillId="2" borderId="78" xfId="0" applyFont="1" applyFill="1" applyBorder="1" applyAlignment="1">
      <alignment horizontal="center"/>
    </xf>
    <xf numFmtId="186" fontId="36" fillId="2" borderId="69" xfId="6" applyNumberFormat="1" applyFont="1" applyFill="1" applyBorder="1" applyAlignment="1">
      <alignment vertical="center" shrinkToFit="1"/>
    </xf>
    <xf numFmtId="186" fontId="22" fillId="2" borderId="71" xfId="6" applyNumberFormat="1" applyFont="1" applyFill="1" applyBorder="1" applyAlignment="1">
      <alignment vertical="center" shrinkToFit="1"/>
    </xf>
    <xf numFmtId="186" fontId="36" fillId="2" borderId="71" xfId="6" applyNumberFormat="1" applyFont="1" applyFill="1" applyBorder="1" applyAlignment="1">
      <alignment vertical="center" shrinkToFit="1"/>
    </xf>
    <xf numFmtId="186" fontId="36" fillId="2" borderId="72" xfId="6" applyNumberFormat="1" applyFont="1" applyFill="1" applyBorder="1" applyAlignment="1">
      <alignment vertical="center" shrinkToFit="1"/>
    </xf>
    <xf numFmtId="0" fontId="12" fillId="2" borderId="13" xfId="0" applyFont="1" applyFill="1" applyBorder="1" applyAlignment="1">
      <alignment horizontal="left" vertical="center" shrinkToFit="1"/>
    </xf>
    <xf numFmtId="0" fontId="2" fillId="2" borderId="46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179" fontId="27" fillId="2" borderId="80" xfId="0" applyNumberFormat="1" applyFont="1" applyFill="1" applyBorder="1" applyAlignment="1">
      <alignment horizontal="center" vertical="center" shrinkToFit="1"/>
    </xf>
    <xf numFmtId="178" fontId="27" fillId="2" borderId="81" xfId="2" applyNumberFormat="1" applyFont="1" applyFill="1" applyBorder="1" applyAlignment="1">
      <alignment horizontal="center" vertical="center" shrinkToFit="1"/>
    </xf>
    <xf numFmtId="180" fontId="27" fillId="2" borderId="82" xfId="0" applyNumberFormat="1" applyFont="1" applyFill="1" applyBorder="1" applyAlignment="1">
      <alignment horizontal="right" vertical="center" shrinkToFit="1"/>
    </xf>
    <xf numFmtId="178" fontId="27" fillId="2" borderId="83" xfId="2" applyNumberFormat="1" applyFont="1" applyFill="1" applyBorder="1" applyAlignment="1">
      <alignment horizontal="center" vertical="center" shrinkToFit="1"/>
    </xf>
    <xf numFmtId="178" fontId="27" fillId="2" borderId="82" xfId="0" applyNumberFormat="1" applyFont="1" applyFill="1" applyBorder="1" applyAlignment="1">
      <alignment horizontal="right" vertical="center" shrinkToFit="1"/>
    </xf>
    <xf numFmtId="179" fontId="27" fillId="2" borderId="82" xfId="2" applyNumberFormat="1" applyFont="1" applyFill="1" applyBorder="1" applyAlignment="1">
      <alignment horizontal="center" vertical="center" shrinkToFit="1"/>
    </xf>
    <xf numFmtId="178" fontId="27" fillId="2" borderId="83" xfId="2" applyNumberFormat="1" applyFont="1" applyFill="1" applyBorder="1" applyAlignment="1">
      <alignment horizontal="right" vertical="center" shrinkToFit="1"/>
    </xf>
    <xf numFmtId="178" fontId="27" fillId="2" borderId="80" xfId="0" applyNumberFormat="1" applyFont="1" applyFill="1" applyBorder="1" applyAlignment="1">
      <alignment horizontal="right" vertical="center" shrinkToFit="1"/>
    </xf>
    <xf numFmtId="177" fontId="27" fillId="2" borderId="84" xfId="0" applyNumberFormat="1" applyFont="1" applyFill="1" applyBorder="1" applyAlignment="1">
      <alignment horizontal="right" vertical="center" shrinkToFit="1"/>
    </xf>
    <xf numFmtId="181" fontId="27" fillId="2" borderId="81" xfId="2" applyNumberFormat="1" applyFont="1" applyFill="1" applyBorder="1" applyAlignment="1">
      <alignment horizontal="right" vertical="center" shrinkToFit="1"/>
    </xf>
    <xf numFmtId="181" fontId="27" fillId="2" borderId="83" xfId="2" applyNumberFormat="1" applyFont="1" applyFill="1" applyBorder="1" applyAlignment="1">
      <alignment horizontal="right" vertical="center" shrinkToFit="1"/>
    </xf>
    <xf numFmtId="177" fontId="27" fillId="2" borderId="80" xfId="0" applyNumberFormat="1" applyFont="1" applyFill="1" applyBorder="1" applyAlignment="1">
      <alignment horizontal="right" vertical="center" shrinkToFit="1"/>
    </xf>
    <xf numFmtId="180" fontId="27" fillId="2" borderId="80" xfId="0" applyNumberFormat="1" applyFont="1" applyFill="1" applyBorder="1" applyAlignment="1">
      <alignment horizontal="right" vertical="center" shrinkToFit="1"/>
    </xf>
    <xf numFmtId="177" fontId="27" fillId="2" borderId="82" xfId="0" applyNumberFormat="1" applyFont="1" applyFill="1" applyBorder="1" applyAlignment="1">
      <alignment horizontal="right" vertical="center" shrinkToFit="1"/>
    </xf>
    <xf numFmtId="180" fontId="27" fillId="2" borderId="85" xfId="0" applyNumberFormat="1" applyFont="1" applyFill="1" applyBorder="1" applyAlignment="1">
      <alignment horizontal="right" vertical="center" shrinkToFit="1"/>
    </xf>
    <xf numFmtId="180" fontId="27" fillId="2" borderId="86" xfId="0" applyNumberFormat="1" applyFont="1" applyFill="1" applyBorder="1" applyAlignment="1">
      <alignment horizontal="right" vertical="center" shrinkToFit="1"/>
    </xf>
    <xf numFmtId="181" fontId="27" fillId="2" borderId="87" xfId="2" applyNumberFormat="1" applyFont="1" applyFill="1" applyBorder="1" applyAlignment="1">
      <alignment horizontal="right" vertical="center" shrinkToFit="1"/>
    </xf>
    <xf numFmtId="178" fontId="27" fillId="2" borderId="85" xfId="0" applyNumberFormat="1" applyFont="1" applyFill="1" applyBorder="1" applyAlignment="1">
      <alignment horizontal="right" vertical="center" shrinkToFit="1"/>
    </xf>
    <xf numFmtId="179" fontId="27" fillId="2" borderId="86" xfId="0" applyNumberFormat="1" applyFont="1" applyFill="1" applyBorder="1" applyAlignment="1">
      <alignment horizontal="center" vertical="center" shrinkToFit="1"/>
    </xf>
    <xf numFmtId="178" fontId="27" fillId="2" borderId="87" xfId="2" applyNumberFormat="1" applyFont="1" applyFill="1" applyBorder="1" applyAlignment="1">
      <alignment horizontal="center" vertical="center" shrinkToFit="1"/>
    </xf>
    <xf numFmtId="179" fontId="27" fillId="2" borderId="80" xfId="2" applyNumberFormat="1" applyFont="1" applyFill="1" applyBorder="1" applyAlignment="1">
      <alignment horizontal="center" vertical="center" shrinkToFit="1"/>
    </xf>
    <xf numFmtId="179" fontId="27" fillId="2" borderId="81" xfId="2" applyNumberFormat="1" applyFont="1" applyFill="1" applyBorder="1" applyAlignment="1">
      <alignment horizontal="center" vertical="center" shrinkToFit="1"/>
    </xf>
    <xf numFmtId="179" fontId="27" fillId="2" borderId="85" xfId="2" applyNumberFormat="1" applyFont="1" applyFill="1" applyBorder="1" applyAlignment="1">
      <alignment horizontal="center" vertical="center" shrinkToFit="1"/>
    </xf>
    <xf numFmtId="179" fontId="27" fillId="2" borderId="86" xfId="2" applyNumberFormat="1" applyFont="1" applyFill="1" applyBorder="1" applyAlignment="1">
      <alignment horizontal="center" vertical="center" shrinkToFit="1"/>
    </xf>
    <xf numFmtId="179" fontId="27" fillId="2" borderId="87" xfId="2" applyNumberFormat="1" applyFont="1" applyFill="1" applyBorder="1" applyAlignment="1">
      <alignment horizontal="right" vertical="center" shrinkToFit="1"/>
    </xf>
    <xf numFmtId="179" fontId="27" fillId="2" borderId="83" xfId="2" applyNumberFormat="1" applyFont="1" applyFill="1" applyBorder="1" applyAlignment="1">
      <alignment horizontal="right" vertical="center" shrinkToFit="1"/>
    </xf>
    <xf numFmtId="179" fontId="27" fillId="2" borderId="88" xfId="2" applyNumberFormat="1" applyFont="1" applyFill="1" applyBorder="1" applyAlignment="1">
      <alignment horizontal="center" vertical="center" shrinkToFit="1"/>
    </xf>
    <xf numFmtId="181" fontId="27" fillId="2" borderId="13" xfId="2" applyNumberFormat="1" applyFont="1" applyFill="1" applyBorder="1" applyAlignment="1">
      <alignment horizontal="right" vertical="center" shrinkToFit="1"/>
    </xf>
    <xf numFmtId="180" fontId="27" fillId="2" borderId="38" xfId="0" applyNumberFormat="1" applyFont="1" applyFill="1" applyBorder="1" applyAlignment="1">
      <alignment horizontal="right" vertical="center" shrinkToFit="1"/>
    </xf>
    <xf numFmtId="180" fontId="27" fillId="2" borderId="39" xfId="0" applyNumberFormat="1" applyFont="1" applyFill="1" applyBorder="1" applyAlignment="1">
      <alignment horizontal="right" vertical="center" shrinkToFit="1"/>
    </xf>
    <xf numFmtId="181" fontId="27" fillId="2" borderId="89" xfId="2" applyNumberFormat="1" applyFont="1" applyFill="1" applyBorder="1" applyAlignment="1">
      <alignment horizontal="right" vertical="center" shrinkToFit="1"/>
    </xf>
    <xf numFmtId="0" fontId="2" fillId="0" borderId="49" xfId="0" applyFont="1" applyFill="1" applyBorder="1" applyAlignment="1">
      <alignment horizontal="center" vertical="center" shrinkToFit="1"/>
    </xf>
    <xf numFmtId="0" fontId="2" fillId="0" borderId="90" xfId="0" applyFont="1" applyFill="1" applyBorder="1" applyAlignment="1">
      <alignment horizontal="center" vertical="center" shrinkToFit="1"/>
    </xf>
    <xf numFmtId="0" fontId="2" fillId="0" borderId="91" xfId="0" applyFont="1" applyFill="1" applyBorder="1" applyAlignment="1">
      <alignment horizontal="center" vertical="center" shrinkToFit="1"/>
    </xf>
    <xf numFmtId="0" fontId="2" fillId="0" borderId="53" xfId="0" applyFont="1" applyFill="1" applyBorder="1" applyAlignment="1">
      <alignment horizontal="center" vertical="center" shrinkToFit="1"/>
    </xf>
    <xf numFmtId="178" fontId="27" fillId="2" borderId="82" xfId="0" applyNumberFormat="1" applyFont="1" applyFill="1" applyBorder="1" applyAlignment="1">
      <alignment horizontal="center" vertical="center" shrinkToFit="1"/>
    </xf>
    <xf numFmtId="178" fontId="27" fillId="2" borderId="92" xfId="0" applyNumberFormat="1" applyFont="1" applyFill="1" applyBorder="1" applyAlignment="1">
      <alignment horizontal="center" vertical="center" shrinkToFit="1"/>
    </xf>
    <xf numFmtId="179" fontId="27" fillId="2" borderId="93" xfId="0" applyNumberFormat="1" applyFont="1" applyFill="1" applyBorder="1" applyAlignment="1">
      <alignment horizontal="center" vertical="center" shrinkToFit="1"/>
    </xf>
    <xf numFmtId="178" fontId="27" fillId="2" borderId="94" xfId="2" applyNumberFormat="1" applyFont="1" applyFill="1" applyBorder="1" applyAlignment="1">
      <alignment horizontal="center" vertical="center" shrinkToFit="1"/>
    </xf>
    <xf numFmtId="178" fontId="27" fillId="2" borderId="92" xfId="0" applyNumberFormat="1" applyFont="1" applyFill="1" applyBorder="1" applyAlignment="1">
      <alignment horizontal="right" vertical="center" shrinkToFit="1"/>
    </xf>
    <xf numFmtId="178" fontId="27" fillId="2" borderId="95" xfId="2" applyNumberFormat="1" applyFont="1" applyFill="1" applyBorder="1" applyAlignment="1">
      <alignment horizontal="center" vertical="center" shrinkToFit="1"/>
    </xf>
    <xf numFmtId="177" fontId="27" fillId="2" borderId="96" xfId="0" applyNumberFormat="1" applyFont="1" applyFill="1" applyBorder="1" applyAlignment="1">
      <alignment horizontal="right" vertical="center" shrinkToFit="1"/>
    </xf>
    <xf numFmtId="177" fontId="27" fillId="2" borderId="97" xfId="0" applyNumberFormat="1" applyFont="1" applyFill="1" applyBorder="1" applyAlignment="1">
      <alignment horizontal="right" vertical="center" shrinkToFit="1"/>
    </xf>
    <xf numFmtId="181" fontId="27" fillId="2" borderId="98" xfId="2" applyNumberFormat="1" applyFont="1" applyFill="1" applyBorder="1" applyAlignment="1">
      <alignment horizontal="right" vertical="center" shrinkToFit="1"/>
    </xf>
    <xf numFmtId="180" fontId="27" fillId="2" borderId="96" xfId="0" applyNumberFormat="1" applyFont="1" applyFill="1" applyBorder="1" applyAlignment="1">
      <alignment horizontal="right" vertical="center" shrinkToFit="1"/>
    </xf>
    <xf numFmtId="180" fontId="27" fillId="2" borderId="97" xfId="0" applyNumberFormat="1" applyFont="1" applyFill="1" applyBorder="1" applyAlignment="1">
      <alignment horizontal="right" vertical="center" shrinkToFit="1"/>
    </xf>
    <xf numFmtId="181" fontId="27" fillId="2" borderId="99" xfId="2" applyNumberFormat="1" applyFont="1" applyFill="1" applyBorder="1" applyAlignment="1">
      <alignment horizontal="right" vertical="center" shrinkToFit="1"/>
    </xf>
    <xf numFmtId="177" fontId="27" fillId="2" borderId="100" xfId="0" applyNumberFormat="1" applyFont="1" applyFill="1" applyBorder="1" applyAlignment="1">
      <alignment horizontal="right" vertical="center" shrinkToFit="1"/>
    </xf>
    <xf numFmtId="177" fontId="27" fillId="2" borderId="101" xfId="0" applyNumberFormat="1" applyFont="1" applyFill="1" applyBorder="1" applyAlignment="1">
      <alignment horizontal="right" vertical="center" shrinkToFit="1"/>
    </xf>
    <xf numFmtId="181" fontId="27" fillId="2" borderId="102" xfId="2" applyNumberFormat="1" applyFont="1" applyFill="1" applyBorder="1" applyAlignment="1">
      <alignment horizontal="right" vertical="center" shrinkToFit="1"/>
    </xf>
    <xf numFmtId="180" fontId="27" fillId="2" borderId="103" xfId="0" applyNumberFormat="1" applyFont="1" applyFill="1" applyBorder="1" applyAlignment="1">
      <alignment horizontal="right" vertical="center" shrinkToFit="1"/>
    </xf>
    <xf numFmtId="180" fontId="27" fillId="2" borderId="104" xfId="0" applyNumberFormat="1" applyFont="1" applyFill="1" applyBorder="1" applyAlignment="1">
      <alignment horizontal="right" vertical="center" shrinkToFit="1"/>
    </xf>
    <xf numFmtId="181" fontId="27" fillId="2" borderId="105" xfId="2" applyNumberFormat="1" applyFont="1" applyFill="1" applyBorder="1" applyAlignment="1">
      <alignment horizontal="right" vertical="center" shrinkToFit="1"/>
    </xf>
    <xf numFmtId="181" fontId="27" fillId="2" borderId="106" xfId="2" applyNumberFormat="1" applyFont="1" applyFill="1" applyBorder="1" applyAlignment="1">
      <alignment horizontal="right" vertical="center" shrinkToFit="1"/>
    </xf>
    <xf numFmtId="178" fontId="27" fillId="2" borderId="107" xfId="0" applyNumberFormat="1" applyFont="1" applyFill="1" applyBorder="1" applyAlignment="1">
      <alignment horizontal="center" vertical="center" shrinkToFit="1"/>
    </xf>
    <xf numFmtId="179" fontId="27" fillId="2" borderId="108" xfId="0" applyNumberFormat="1" applyFont="1" applyFill="1" applyBorder="1" applyAlignment="1">
      <alignment horizontal="center" vertical="center" shrinkToFit="1"/>
    </xf>
    <xf numFmtId="178" fontId="27" fillId="2" borderId="109" xfId="2" applyNumberFormat="1" applyFont="1" applyFill="1" applyBorder="1" applyAlignment="1">
      <alignment horizontal="center" vertical="center" shrinkToFit="1"/>
    </xf>
    <xf numFmtId="178" fontId="27" fillId="2" borderId="110" xfId="0" applyNumberFormat="1" applyFont="1" applyFill="1" applyBorder="1" applyAlignment="1">
      <alignment horizontal="right" vertical="center" shrinkToFit="1"/>
    </xf>
    <xf numFmtId="179" fontId="27" fillId="2" borderId="111" xfId="0" applyNumberFormat="1" applyFont="1" applyFill="1" applyBorder="1" applyAlignment="1">
      <alignment horizontal="center" vertical="center" shrinkToFit="1"/>
    </xf>
    <xf numFmtId="178" fontId="27" fillId="2" borderId="112" xfId="2" applyNumberFormat="1" applyFont="1" applyFill="1" applyBorder="1" applyAlignment="1">
      <alignment horizontal="center" vertical="center" shrinkToFit="1"/>
    </xf>
    <xf numFmtId="178" fontId="27" fillId="2" borderId="107" xfId="0" applyNumberFormat="1" applyFont="1" applyFill="1" applyBorder="1" applyAlignment="1">
      <alignment horizontal="right" vertical="center" shrinkToFit="1"/>
    </xf>
    <xf numFmtId="178" fontId="27" fillId="2" borderId="114" xfId="0" applyNumberFormat="1" applyFont="1" applyFill="1" applyBorder="1" applyAlignment="1">
      <alignment horizontal="right" vertical="center" shrinkToFit="1"/>
    </xf>
    <xf numFmtId="179" fontId="27" fillId="2" borderId="115" xfId="0" applyNumberFormat="1" applyFont="1" applyFill="1" applyBorder="1" applyAlignment="1">
      <alignment horizontal="center" vertical="center" shrinkToFit="1"/>
    </xf>
    <xf numFmtId="178" fontId="27" fillId="2" borderId="116" xfId="2" applyNumberFormat="1" applyFont="1" applyFill="1" applyBorder="1" applyAlignment="1">
      <alignment horizontal="center" vertical="center" shrinkToFit="1"/>
    </xf>
    <xf numFmtId="181" fontId="27" fillId="2" borderId="117" xfId="2" applyNumberFormat="1" applyFont="1" applyFill="1" applyBorder="1" applyAlignment="1">
      <alignment horizontal="right" vertical="center" shrinkToFit="1"/>
    </xf>
    <xf numFmtId="180" fontId="27" fillId="2" borderId="118" xfId="0" applyNumberFormat="1" applyFont="1" applyFill="1" applyBorder="1" applyAlignment="1">
      <alignment horizontal="right" vertical="center" shrinkToFit="1"/>
    </xf>
    <xf numFmtId="180" fontId="27" fillId="2" borderId="119" xfId="0" applyNumberFormat="1" applyFont="1" applyFill="1" applyBorder="1" applyAlignment="1">
      <alignment horizontal="right" vertical="center" shrinkToFit="1"/>
    </xf>
    <xf numFmtId="181" fontId="27" fillId="2" borderId="120" xfId="2" applyNumberFormat="1" applyFont="1" applyFill="1" applyBorder="1" applyAlignment="1">
      <alignment horizontal="right" vertical="center" shrinkToFit="1"/>
    </xf>
    <xf numFmtId="180" fontId="27" fillId="2" borderId="100" xfId="0" applyNumberFormat="1" applyFont="1" applyFill="1" applyBorder="1" applyAlignment="1">
      <alignment horizontal="right" vertical="center" shrinkToFit="1"/>
    </xf>
    <xf numFmtId="180" fontId="27" fillId="2" borderId="101" xfId="0" applyNumberFormat="1" applyFont="1" applyFill="1" applyBorder="1" applyAlignment="1">
      <alignment horizontal="right" vertical="center" shrinkToFit="1"/>
    </xf>
    <xf numFmtId="178" fontId="27" fillId="2" borderId="121" xfId="2" applyNumberFormat="1" applyFont="1" applyFill="1" applyBorder="1" applyAlignment="1">
      <alignment horizontal="center" vertical="center" shrinkToFit="1"/>
    </xf>
    <xf numFmtId="177" fontId="22" fillId="2" borderId="125" xfId="2" applyNumberFormat="1" applyFont="1" applyFill="1" applyBorder="1" applyAlignment="1">
      <alignment horizontal="right" vertical="center" shrinkToFit="1"/>
    </xf>
    <xf numFmtId="177" fontId="22" fillId="2" borderId="26" xfId="2" applyNumberFormat="1" applyFont="1" applyFill="1" applyBorder="1" applyAlignment="1">
      <alignment horizontal="right" vertical="center" shrinkToFit="1"/>
    </xf>
    <xf numFmtId="177" fontId="22" fillId="2" borderId="41" xfId="2" applyNumberFormat="1" applyFont="1" applyFill="1" applyBorder="1" applyAlignment="1">
      <alignment horizontal="right" vertical="center" shrinkToFit="1"/>
    </xf>
    <xf numFmtId="177" fontId="22" fillId="2" borderId="126" xfId="2" applyNumberFormat="1" applyFont="1" applyFill="1" applyBorder="1" applyAlignment="1">
      <alignment horizontal="right" vertical="center" shrinkToFit="1"/>
    </xf>
    <xf numFmtId="177" fontId="22" fillId="2" borderId="24" xfId="2" applyNumberFormat="1" applyFont="1" applyFill="1" applyBorder="1" applyAlignment="1">
      <alignment horizontal="right" vertical="center" shrinkToFit="1"/>
    </xf>
    <xf numFmtId="177" fontId="22" fillId="2" borderId="40" xfId="2" applyNumberFormat="1" applyFont="1" applyFill="1" applyBorder="1" applyAlignment="1">
      <alignment horizontal="right" vertical="center" shrinkToFit="1"/>
    </xf>
    <xf numFmtId="182" fontId="22" fillId="2" borderId="25" xfId="1" applyNumberFormat="1" applyFont="1" applyFill="1" applyBorder="1" applyAlignment="1">
      <alignment horizontal="right" vertical="center" shrinkToFit="1"/>
    </xf>
    <xf numFmtId="182" fontId="22" fillId="2" borderId="32" xfId="1" applyNumberFormat="1" applyFont="1" applyFill="1" applyBorder="1" applyAlignment="1">
      <alignment horizontal="right" vertical="center" shrinkToFit="1"/>
    </xf>
    <xf numFmtId="182" fontId="22" fillId="2" borderId="35" xfId="1" applyNumberFormat="1" applyFont="1" applyFill="1" applyBorder="1" applyAlignment="1">
      <alignment horizontal="right" vertical="center" shrinkToFit="1"/>
    </xf>
    <xf numFmtId="0" fontId="12" fillId="2" borderId="127" xfId="0" applyFont="1" applyFill="1" applyBorder="1" applyAlignment="1">
      <alignment horizontal="left" vertical="center" shrinkToFit="1"/>
    </xf>
    <xf numFmtId="0" fontId="12" fillId="2" borderId="47" xfId="0" applyFont="1" applyFill="1" applyBorder="1" applyAlignment="1">
      <alignment horizontal="left" vertical="center" shrinkToFit="1"/>
    </xf>
    <xf numFmtId="182" fontId="22" fillId="2" borderId="50" xfId="1" applyNumberFormat="1" applyFont="1" applyFill="1" applyBorder="1" applyAlignment="1">
      <alignment horizontal="right" vertical="center" shrinkToFit="1"/>
    </xf>
    <xf numFmtId="182" fontId="22" fillId="2" borderId="51" xfId="1" applyNumberFormat="1" applyFont="1" applyFill="1" applyBorder="1" applyAlignment="1">
      <alignment horizontal="right" vertical="center" shrinkToFit="1"/>
    </xf>
    <xf numFmtId="182" fontId="22" fillId="2" borderId="54" xfId="1" applyNumberFormat="1" applyFont="1" applyFill="1" applyBorder="1" applyAlignment="1">
      <alignment horizontal="right" vertical="center" shrinkToFit="1"/>
    </xf>
    <xf numFmtId="177" fontId="22" fillId="2" borderId="130" xfId="2" applyNumberFormat="1" applyFont="1" applyFill="1" applyBorder="1" applyAlignment="1">
      <alignment horizontal="right" vertical="center" shrinkToFit="1"/>
    </xf>
    <xf numFmtId="177" fontId="22" fillId="2" borderId="52" xfId="2" applyNumberFormat="1" applyFont="1" applyFill="1" applyBorder="1" applyAlignment="1">
      <alignment horizontal="right" vertical="center" shrinkToFit="1"/>
    </xf>
    <xf numFmtId="177" fontId="22" fillId="2" borderId="55" xfId="2" applyNumberFormat="1" applyFont="1" applyFill="1" applyBorder="1" applyAlignment="1">
      <alignment horizontal="right" vertical="center" shrinkToFit="1"/>
    </xf>
    <xf numFmtId="177" fontId="22" fillId="3" borderId="131" xfId="2" applyNumberFormat="1" applyFont="1" applyFill="1" applyBorder="1" applyAlignment="1">
      <alignment horizontal="right" vertical="center" shrinkToFit="1"/>
    </xf>
    <xf numFmtId="177" fontId="22" fillId="3" borderId="123" xfId="2" applyNumberFormat="1" applyFont="1" applyFill="1" applyBorder="1" applyAlignment="1">
      <alignment horizontal="right" vertical="center" shrinkToFit="1"/>
    </xf>
    <xf numFmtId="177" fontId="22" fillId="2" borderId="123" xfId="2" applyNumberFormat="1" applyFont="1" applyFill="1" applyBorder="1" applyAlignment="1">
      <alignment horizontal="right" vertical="center" shrinkToFit="1"/>
    </xf>
    <xf numFmtId="177" fontId="22" fillId="2" borderId="124" xfId="2" applyNumberFormat="1" applyFont="1" applyFill="1" applyBorder="1" applyAlignment="1">
      <alignment horizontal="right" vertical="center" shrinkToFit="1"/>
    </xf>
    <xf numFmtId="181" fontId="22" fillId="2" borderId="132" xfId="1" applyNumberFormat="1" applyFont="1" applyFill="1" applyBorder="1" applyAlignment="1">
      <alignment horizontal="right" vertical="center" shrinkToFit="1"/>
    </xf>
    <xf numFmtId="181" fontId="22" fillId="2" borderId="133" xfId="1" applyNumberFormat="1" applyFont="1" applyFill="1" applyBorder="1" applyAlignment="1">
      <alignment horizontal="right" vertical="center" shrinkToFit="1"/>
    </xf>
    <xf numFmtId="181" fontId="22" fillId="2" borderId="134" xfId="1" applyNumberFormat="1" applyFont="1" applyFill="1" applyBorder="1" applyAlignment="1">
      <alignment horizontal="right" vertical="center" shrinkToFit="1"/>
    </xf>
    <xf numFmtId="177" fontId="22" fillId="2" borderId="135" xfId="2" applyNumberFormat="1" applyFont="1" applyFill="1" applyBorder="1" applyAlignment="1">
      <alignment horizontal="right" vertical="center" shrinkToFit="1"/>
    </xf>
    <xf numFmtId="177" fontId="22" fillId="2" borderId="136" xfId="2" applyNumberFormat="1" applyFont="1" applyFill="1" applyBorder="1" applyAlignment="1">
      <alignment horizontal="right" vertical="center" shrinkToFit="1"/>
    </xf>
    <xf numFmtId="177" fontId="22" fillId="2" borderId="137" xfId="2" applyNumberFormat="1" applyFont="1" applyFill="1" applyBorder="1" applyAlignment="1">
      <alignment horizontal="right" vertical="center" shrinkToFit="1"/>
    </xf>
    <xf numFmtId="0" fontId="0" fillId="0" borderId="2" xfId="0" applyBorder="1" applyAlignment="1">
      <alignment vertical="center" wrapText="1"/>
    </xf>
    <xf numFmtId="179" fontId="27" fillId="2" borderId="92" xfId="2" applyNumberFormat="1" applyFont="1" applyFill="1" applyBorder="1" applyAlignment="1">
      <alignment horizontal="center" vertical="center" shrinkToFit="1"/>
    </xf>
    <xf numFmtId="178" fontId="27" fillId="2" borderId="95" xfId="2" applyNumberFormat="1" applyFont="1" applyFill="1" applyBorder="1" applyAlignment="1">
      <alignment horizontal="right" vertical="center" shrinkToFit="1"/>
    </xf>
    <xf numFmtId="178" fontId="27" fillId="2" borderId="93" xfId="0" applyNumberFormat="1" applyFont="1" applyFill="1" applyBorder="1" applyAlignment="1">
      <alignment horizontal="right" vertical="center" shrinkToFit="1"/>
    </xf>
    <xf numFmtId="177" fontId="27" fillId="2" borderId="138" xfId="0" applyNumberFormat="1" applyFont="1" applyFill="1" applyBorder="1" applyAlignment="1">
      <alignment horizontal="right" vertical="center" shrinkToFit="1"/>
    </xf>
    <xf numFmtId="177" fontId="27" fillId="2" borderId="139" xfId="0" applyNumberFormat="1" applyFont="1" applyFill="1" applyBorder="1" applyAlignment="1">
      <alignment horizontal="right" vertical="center" shrinkToFit="1"/>
    </xf>
    <xf numFmtId="181" fontId="27" fillId="2" borderId="140" xfId="2" applyNumberFormat="1" applyFont="1" applyFill="1" applyBorder="1" applyAlignment="1">
      <alignment horizontal="right" vertical="center" shrinkToFit="1"/>
    </xf>
    <xf numFmtId="181" fontId="27" fillId="2" borderId="141" xfId="2" applyNumberFormat="1" applyFont="1" applyFill="1" applyBorder="1" applyAlignment="1">
      <alignment horizontal="right" vertical="center" shrinkToFit="1"/>
    </xf>
    <xf numFmtId="180" fontId="27" fillId="2" borderId="138" xfId="0" applyNumberFormat="1" applyFont="1" applyFill="1" applyBorder="1" applyAlignment="1">
      <alignment horizontal="right" vertical="center" shrinkToFit="1"/>
    </xf>
    <xf numFmtId="180" fontId="27" fillId="2" borderId="139" xfId="0" applyNumberFormat="1" applyFont="1" applyFill="1" applyBorder="1" applyAlignment="1">
      <alignment horizontal="right" vertical="center" shrinkToFit="1"/>
    </xf>
    <xf numFmtId="178" fontId="27" fillId="2" borderId="142" xfId="0" applyNumberFormat="1" applyFont="1" applyFill="1" applyBorder="1" applyAlignment="1">
      <alignment horizontal="center" vertical="center" shrinkToFit="1"/>
    </xf>
    <xf numFmtId="179" fontId="27" fillId="2" borderId="143" xfId="0" applyNumberFormat="1" applyFont="1" applyFill="1" applyBorder="1" applyAlignment="1">
      <alignment horizontal="center" vertical="center" shrinkToFit="1"/>
    </xf>
    <xf numFmtId="178" fontId="27" fillId="2" borderId="144" xfId="2" applyNumberFormat="1" applyFont="1" applyFill="1" applyBorder="1" applyAlignment="1">
      <alignment horizontal="center" vertical="center" shrinkToFit="1"/>
    </xf>
    <xf numFmtId="178" fontId="27" fillId="2" borderId="142" xfId="0" applyNumberFormat="1" applyFont="1" applyFill="1" applyBorder="1" applyAlignment="1">
      <alignment horizontal="right" vertical="center" shrinkToFit="1"/>
    </xf>
    <xf numFmtId="178" fontId="27" fillId="2" borderId="145" xfId="2" applyNumberFormat="1" applyFont="1" applyFill="1" applyBorder="1" applyAlignment="1">
      <alignment horizontal="center" vertical="center" shrinkToFit="1"/>
    </xf>
    <xf numFmtId="179" fontId="27" fillId="2" borderId="93" xfId="2" applyNumberFormat="1" applyFont="1" applyFill="1" applyBorder="1" applyAlignment="1">
      <alignment horizontal="center" vertical="center" shrinkToFit="1"/>
    </xf>
    <xf numFmtId="179" fontId="27" fillId="2" borderId="94" xfId="2" applyNumberFormat="1" applyFont="1" applyFill="1" applyBorder="1" applyAlignment="1">
      <alignment horizontal="center" vertical="center" shrinkToFit="1"/>
    </xf>
    <xf numFmtId="179" fontId="27" fillId="2" borderId="114" xfId="2" applyNumberFormat="1" applyFont="1" applyFill="1" applyBorder="1" applyAlignment="1">
      <alignment horizontal="center" vertical="center" shrinkToFit="1"/>
    </xf>
    <xf numFmtId="179" fontId="27" fillId="2" borderId="115" xfId="2" applyNumberFormat="1" applyFont="1" applyFill="1" applyBorder="1" applyAlignment="1">
      <alignment horizontal="center" vertical="center" shrinkToFit="1"/>
    </xf>
    <xf numFmtId="179" fontId="27" fillId="2" borderId="116" xfId="2" applyNumberFormat="1" applyFont="1" applyFill="1" applyBorder="1" applyAlignment="1">
      <alignment horizontal="right" vertical="center" shrinkToFit="1"/>
    </xf>
    <xf numFmtId="180" fontId="27" fillId="2" borderId="146" xfId="0" applyNumberFormat="1" applyFont="1" applyFill="1" applyBorder="1" applyAlignment="1">
      <alignment horizontal="right" vertical="center" shrinkToFit="1"/>
    </xf>
    <xf numFmtId="180" fontId="27" fillId="2" borderId="147" xfId="0" applyNumberFormat="1" applyFont="1" applyFill="1" applyBorder="1" applyAlignment="1">
      <alignment horizontal="right" vertical="center" shrinkToFit="1"/>
    </xf>
    <xf numFmtId="181" fontId="27" fillId="2" borderId="148" xfId="2" applyNumberFormat="1" applyFont="1" applyFill="1" applyBorder="1" applyAlignment="1">
      <alignment horizontal="right" vertical="center" shrinkToFit="1"/>
    </xf>
    <xf numFmtId="178" fontId="27" fillId="2" borderId="149" xfId="0" applyNumberFormat="1" applyFont="1" applyFill="1" applyBorder="1" applyAlignment="1">
      <alignment horizontal="right" vertical="center" shrinkToFit="1"/>
    </xf>
    <xf numFmtId="179" fontId="27" fillId="2" borderId="150" xfId="0" applyNumberFormat="1" applyFont="1" applyFill="1" applyBorder="1" applyAlignment="1">
      <alignment horizontal="center" vertical="center" shrinkToFit="1"/>
    </xf>
    <xf numFmtId="178" fontId="27" fillId="2" borderId="151" xfId="2" applyNumberFormat="1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top" wrapText="1"/>
    </xf>
    <xf numFmtId="0" fontId="2" fillId="0" borderId="156" xfId="0" applyFont="1" applyFill="1" applyBorder="1" applyAlignment="1">
      <alignment horizontal="center" vertical="center" shrinkToFit="1"/>
    </xf>
    <xf numFmtId="181" fontId="27" fillId="2" borderId="157" xfId="2" applyNumberFormat="1" applyFont="1" applyFill="1" applyBorder="1" applyAlignment="1">
      <alignment horizontal="right" vertical="center" shrinkToFit="1"/>
    </xf>
    <xf numFmtId="178" fontId="27" fillId="2" borderId="158" xfId="2" applyNumberFormat="1" applyFont="1" applyFill="1" applyBorder="1" applyAlignment="1">
      <alignment horizontal="center" vertical="center" shrinkToFit="1"/>
    </xf>
    <xf numFmtId="178" fontId="27" fillId="2" borderId="158" xfId="2" applyNumberFormat="1" applyFont="1" applyFill="1" applyBorder="1" applyAlignment="1">
      <alignment horizontal="right" vertical="center" shrinkToFit="1"/>
    </xf>
    <xf numFmtId="181" fontId="27" fillId="2" borderId="159" xfId="2" applyNumberFormat="1" applyFont="1" applyFill="1" applyBorder="1" applyAlignment="1">
      <alignment horizontal="right" vertical="center" shrinkToFit="1"/>
    </xf>
    <xf numFmtId="178" fontId="27" fillId="2" borderId="160" xfId="2" applyNumberFormat="1" applyFont="1" applyFill="1" applyBorder="1" applyAlignment="1">
      <alignment horizontal="center" vertical="center" shrinkToFit="1"/>
    </xf>
    <xf numFmtId="181" fontId="27" fillId="2" borderId="161" xfId="2" applyNumberFormat="1" applyFont="1" applyFill="1" applyBorder="1" applyAlignment="1">
      <alignment horizontal="right" vertical="center" shrinkToFit="1"/>
    </xf>
    <xf numFmtId="178" fontId="27" fillId="2" borderId="162" xfId="2" applyNumberFormat="1" applyFont="1" applyFill="1" applyBorder="1" applyAlignment="1">
      <alignment horizontal="center" vertical="center" shrinkToFit="1"/>
    </xf>
    <xf numFmtId="181" fontId="27" fillId="2" borderId="163" xfId="2" applyNumberFormat="1" applyFont="1" applyFill="1" applyBorder="1" applyAlignment="1">
      <alignment horizontal="right" vertical="center" shrinkToFit="1"/>
    </xf>
    <xf numFmtId="178" fontId="27" fillId="2" borderId="164" xfId="2" applyNumberFormat="1" applyFont="1" applyFill="1" applyBorder="1" applyAlignment="1">
      <alignment horizontal="center" vertical="center" shrinkToFit="1"/>
    </xf>
    <xf numFmtId="0" fontId="0" fillId="2" borderId="123" xfId="0" applyFont="1" applyFill="1" applyBorder="1" applyAlignment="1">
      <alignment horizontal="center" vertical="center" shrinkToFit="1"/>
    </xf>
    <xf numFmtId="0" fontId="0" fillId="2" borderId="124" xfId="0" applyFont="1" applyFill="1" applyBorder="1" applyAlignment="1">
      <alignment horizontal="center" vertical="center" shrinkToFit="1"/>
    </xf>
    <xf numFmtId="0" fontId="0" fillId="2" borderId="166" xfId="0" applyFont="1" applyFill="1" applyBorder="1" applyAlignment="1">
      <alignment horizontal="center" vertical="center" shrinkToFit="1"/>
    </xf>
    <xf numFmtId="177" fontId="22" fillId="2" borderId="167" xfId="2" applyNumberFormat="1" applyFont="1" applyFill="1" applyBorder="1" applyAlignment="1">
      <alignment horizontal="right" vertical="center" shrinkToFit="1"/>
    </xf>
    <xf numFmtId="182" fontId="22" fillId="2" borderId="168" xfId="1" applyNumberFormat="1" applyFont="1" applyFill="1" applyBorder="1" applyAlignment="1">
      <alignment horizontal="right" vertical="center" shrinkToFit="1"/>
    </xf>
    <xf numFmtId="187" fontId="22" fillId="2" borderId="169" xfId="1" applyNumberFormat="1" applyFont="1" applyFill="1" applyBorder="1" applyAlignment="1">
      <alignment horizontal="right" vertical="center" shrinkToFit="1"/>
    </xf>
    <xf numFmtId="184" fontId="22" fillId="2" borderId="169" xfId="0" applyNumberFormat="1" applyFont="1" applyFill="1" applyBorder="1" applyAlignment="1">
      <alignment horizontal="right" vertical="center" shrinkToFit="1"/>
    </xf>
    <xf numFmtId="1" fontId="22" fillId="2" borderId="170" xfId="2" applyNumberFormat="1" applyFont="1" applyFill="1" applyBorder="1" applyAlignment="1">
      <alignment horizontal="right" vertical="center" shrinkToFit="1"/>
    </xf>
    <xf numFmtId="184" fontId="22" fillId="2" borderId="171" xfId="0" applyNumberFormat="1" applyFont="1" applyFill="1" applyBorder="1" applyAlignment="1">
      <alignment horizontal="right" vertical="center" shrinkToFit="1"/>
    </xf>
    <xf numFmtId="184" fontId="22" fillId="2" borderId="174" xfId="0" applyNumberFormat="1" applyFont="1" applyFill="1" applyBorder="1" applyAlignment="1">
      <alignment horizontal="right" vertical="center" shrinkToFit="1"/>
    </xf>
    <xf numFmtId="177" fontId="22" fillId="2" borderId="176" xfId="2" applyNumberFormat="1" applyFont="1" applyFill="1" applyBorder="1" applyAlignment="1">
      <alignment horizontal="right" vertical="center" shrinkToFit="1"/>
    </xf>
    <xf numFmtId="181" fontId="22" fillId="2" borderId="168" xfId="1" applyNumberFormat="1" applyFont="1" applyFill="1" applyBorder="1" applyAlignment="1">
      <alignment horizontal="right" vertical="center" shrinkToFit="1"/>
    </xf>
    <xf numFmtId="182" fontId="22" fillId="2" borderId="177" xfId="1" applyNumberFormat="1" applyFont="1" applyFill="1" applyBorder="1" applyAlignment="1">
      <alignment horizontal="right" vertical="center" shrinkToFit="1"/>
    </xf>
    <xf numFmtId="188" fontId="22" fillId="2" borderId="169" xfId="0" applyNumberFormat="1" applyFont="1" applyFill="1" applyBorder="1" applyAlignment="1">
      <alignment horizontal="right" vertical="center" shrinkToFit="1"/>
    </xf>
    <xf numFmtId="177" fontId="22" fillId="2" borderId="178" xfId="2" applyNumberFormat="1" applyFont="1" applyFill="1" applyBorder="1" applyAlignment="1">
      <alignment horizontal="right" vertical="center" shrinkToFit="1"/>
    </xf>
    <xf numFmtId="185" fontId="22" fillId="2" borderId="179" xfId="2" applyNumberFormat="1" applyFont="1" applyFill="1" applyBorder="1" applyAlignment="1">
      <alignment horizontal="right" vertical="center" shrinkToFit="1"/>
    </xf>
    <xf numFmtId="178" fontId="27" fillId="2" borderId="160" xfId="2" applyNumberFormat="1" applyFont="1" applyFill="1" applyBorder="1" applyAlignment="1">
      <alignment horizontal="right" vertical="center" shrinkToFit="1"/>
    </xf>
    <xf numFmtId="181" fontId="27" fillId="2" borderId="180" xfId="2" applyNumberFormat="1" applyFont="1" applyFill="1" applyBorder="1" applyAlignment="1">
      <alignment horizontal="right" vertical="center" shrinkToFit="1"/>
    </xf>
    <xf numFmtId="178" fontId="27" fillId="2" borderId="181" xfId="2" applyNumberFormat="1" applyFont="1" applyFill="1" applyBorder="1" applyAlignment="1">
      <alignment horizontal="center" vertical="center" shrinkToFit="1"/>
    </xf>
    <xf numFmtId="179" fontId="27" fillId="2" borderId="159" xfId="2" applyNumberFormat="1" applyFont="1" applyFill="1" applyBorder="1" applyAlignment="1">
      <alignment horizontal="right" vertical="center" shrinkToFit="1"/>
    </xf>
    <xf numFmtId="179" fontId="27" fillId="2" borderId="159" xfId="2" applyNumberFormat="1" applyFont="1" applyFill="1" applyBorder="1" applyAlignment="1">
      <alignment horizontal="center" vertical="center" shrinkToFit="1"/>
    </xf>
    <xf numFmtId="178" fontId="27" fillId="2" borderId="182" xfId="0" applyNumberFormat="1" applyFont="1" applyFill="1" applyBorder="1" applyAlignment="1">
      <alignment horizontal="center" vertical="center" shrinkToFit="1"/>
    </xf>
    <xf numFmtId="179" fontId="27" fillId="2" borderId="183" xfId="0" applyNumberFormat="1" applyFont="1" applyFill="1" applyBorder="1" applyAlignment="1">
      <alignment horizontal="center" vertical="center" shrinkToFit="1"/>
    </xf>
    <xf numFmtId="178" fontId="27" fillId="2" borderId="14" xfId="2" applyNumberFormat="1" applyFont="1" applyFill="1" applyBorder="1" applyAlignment="1">
      <alignment horizontal="center" vertical="center" shrinkToFit="1"/>
    </xf>
    <xf numFmtId="178" fontId="27" fillId="2" borderId="184" xfId="0" applyNumberFormat="1" applyFont="1" applyFill="1" applyBorder="1" applyAlignment="1">
      <alignment horizontal="right" vertical="center" shrinkToFit="1"/>
    </xf>
    <xf numFmtId="179" fontId="27" fillId="2" borderId="185" xfId="0" applyNumberFormat="1" applyFont="1" applyFill="1" applyBorder="1" applyAlignment="1">
      <alignment horizontal="center" vertical="center" shrinkToFit="1"/>
    </xf>
    <xf numFmtId="178" fontId="27" fillId="2" borderId="186" xfId="2" applyNumberFormat="1" applyFont="1" applyFill="1" applyBorder="1" applyAlignment="1">
      <alignment horizontal="center" vertical="center" shrinkToFit="1"/>
    </xf>
    <xf numFmtId="178" fontId="27" fillId="2" borderId="182" xfId="0" applyNumberFormat="1" applyFont="1" applyFill="1" applyBorder="1" applyAlignment="1">
      <alignment horizontal="right" vertical="center" shrinkToFit="1"/>
    </xf>
    <xf numFmtId="178" fontId="27" fillId="2" borderId="58" xfId="2" applyNumberFormat="1" applyFont="1" applyFill="1" applyBorder="1" applyAlignment="1">
      <alignment horizontal="center" vertical="center" shrinkToFit="1"/>
    </xf>
    <xf numFmtId="186" fontId="49" fillId="0" borderId="187" xfId="6" applyNumberFormat="1" applyFont="1" applyBorder="1" applyAlignment="1">
      <alignment vertical="center" shrinkToFit="1"/>
    </xf>
    <xf numFmtId="0" fontId="46" fillId="0" borderId="78" xfId="6" applyFont="1" applyBorder="1" applyAlignment="1">
      <alignment horizontal="center" vertical="center"/>
    </xf>
    <xf numFmtId="186" fontId="45" fillId="0" borderId="6" xfId="6" applyNumberFormat="1" applyFont="1" applyBorder="1">
      <alignment vertical="center"/>
    </xf>
    <xf numFmtId="186" fontId="49" fillId="0" borderId="190" xfId="6" applyNumberFormat="1" applyFont="1" applyBorder="1" applyAlignment="1">
      <alignment vertical="center" shrinkToFit="1"/>
    </xf>
    <xf numFmtId="186" fontId="49" fillId="0" borderId="191" xfId="6" applyNumberFormat="1" applyFont="1" applyBorder="1" applyAlignment="1">
      <alignment vertical="center" shrinkToFit="1"/>
    </xf>
    <xf numFmtId="186" fontId="46" fillId="2" borderId="76" xfId="6" applyNumberFormat="1" applyFont="1" applyFill="1" applyBorder="1" applyAlignment="1">
      <alignment vertical="center" shrinkToFit="1"/>
    </xf>
    <xf numFmtId="186" fontId="49" fillId="2" borderId="77" xfId="6" applyNumberFormat="1" applyFont="1" applyFill="1" applyBorder="1" applyAlignment="1">
      <alignment vertical="center" shrinkToFit="1"/>
    </xf>
    <xf numFmtId="186" fontId="49" fillId="2" borderId="192" xfId="6" applyNumberFormat="1" applyFont="1" applyFill="1" applyBorder="1" applyAlignment="1">
      <alignment vertical="center" shrinkToFit="1"/>
    </xf>
    <xf numFmtId="186" fontId="49" fillId="2" borderId="76" xfId="6" applyNumberFormat="1" applyFont="1" applyFill="1" applyBorder="1" applyAlignment="1">
      <alignment vertical="center" shrinkToFit="1"/>
    </xf>
    <xf numFmtId="186" fontId="46" fillId="2" borderId="71" xfId="6" applyNumberFormat="1" applyFont="1" applyFill="1" applyBorder="1" applyAlignment="1">
      <alignment vertical="center" shrinkToFit="1"/>
    </xf>
    <xf numFmtId="186" fontId="49" fillId="2" borderId="70" xfId="6" applyNumberFormat="1" applyFont="1" applyFill="1" applyBorder="1" applyAlignment="1">
      <alignment vertical="center" shrinkToFit="1"/>
    </xf>
    <xf numFmtId="186" fontId="49" fillId="2" borderId="71" xfId="6" applyNumberFormat="1" applyFont="1" applyFill="1" applyBorder="1" applyAlignment="1">
      <alignment vertical="center" shrinkToFit="1"/>
    </xf>
    <xf numFmtId="186" fontId="49" fillId="0" borderId="76" xfId="6" applyNumberFormat="1" applyFont="1" applyBorder="1" applyAlignment="1">
      <alignment vertical="center" shrinkToFit="1"/>
    </xf>
    <xf numFmtId="186" fontId="49" fillId="0" borderId="77" xfId="6" applyNumberFormat="1" applyFont="1" applyBorder="1" applyAlignment="1">
      <alignment vertical="center" shrinkToFit="1"/>
    </xf>
    <xf numFmtId="186" fontId="46" fillId="0" borderId="76" xfId="6" applyNumberFormat="1" applyFont="1" applyBorder="1" applyAlignment="1">
      <alignment vertical="center" shrinkToFit="1"/>
    </xf>
    <xf numFmtId="186" fontId="49" fillId="0" borderId="192" xfId="6" applyNumberFormat="1" applyFont="1" applyBorder="1" applyAlignment="1">
      <alignment vertical="center" shrinkToFit="1"/>
    </xf>
    <xf numFmtId="0" fontId="22" fillId="2" borderId="78" xfId="0" applyFont="1" applyFill="1" applyBorder="1" applyAlignment="1">
      <alignment horizontal="center" vertical="center"/>
    </xf>
    <xf numFmtId="186" fontId="22" fillId="2" borderId="76" xfId="6" applyNumberFormat="1" applyFont="1" applyFill="1" applyBorder="1" applyAlignment="1">
      <alignment vertical="center" shrinkToFit="1"/>
    </xf>
    <xf numFmtId="186" fontId="36" fillId="2" borderId="77" xfId="6" applyNumberFormat="1" applyFont="1" applyFill="1" applyBorder="1" applyAlignment="1">
      <alignment vertical="center" shrinkToFit="1"/>
    </xf>
    <xf numFmtId="186" fontId="36" fillId="2" borderId="76" xfId="6" applyNumberFormat="1" applyFont="1" applyFill="1" applyBorder="1" applyAlignment="1">
      <alignment vertical="center" shrinkToFit="1"/>
    </xf>
    <xf numFmtId="190" fontId="27" fillId="2" borderId="92" xfId="0" applyNumberFormat="1" applyFont="1" applyFill="1" applyBorder="1" applyAlignment="1">
      <alignment horizontal="right" vertical="center" shrinkToFit="1"/>
    </xf>
    <xf numFmtId="182" fontId="22" fillId="3" borderId="168" xfId="1" applyNumberFormat="1" applyFont="1" applyFill="1" applyBorder="1" applyAlignment="1">
      <alignment horizontal="right" vertical="center" shrinkToFit="1"/>
    </xf>
    <xf numFmtId="184" fontId="22" fillId="3" borderId="169" xfId="0" applyNumberFormat="1" applyFont="1" applyFill="1" applyBorder="1" applyAlignment="1">
      <alignment horizontal="right" vertical="center" shrinkToFit="1"/>
    </xf>
    <xf numFmtId="1" fontId="22" fillId="3" borderId="170" xfId="2" applyNumberFormat="1" applyFont="1" applyFill="1" applyBorder="1" applyAlignment="1">
      <alignment horizontal="right" vertical="center" shrinkToFit="1"/>
    </xf>
    <xf numFmtId="177" fontId="22" fillId="3" borderId="166" xfId="2" applyNumberFormat="1" applyFont="1" applyFill="1" applyBorder="1" applyAlignment="1">
      <alignment horizontal="right" vertical="center" shrinkToFit="1"/>
    </xf>
    <xf numFmtId="184" fontId="22" fillId="3" borderId="171" xfId="0" applyNumberFormat="1" applyFont="1" applyFill="1" applyBorder="1" applyAlignment="1">
      <alignment horizontal="right" vertical="center" shrinkToFit="1"/>
    </xf>
    <xf numFmtId="189" fontId="22" fillId="3" borderId="170" xfId="2" applyNumberFormat="1" applyFont="1" applyFill="1" applyBorder="1" applyAlignment="1">
      <alignment horizontal="right" vertical="center" shrinkToFit="1"/>
    </xf>
    <xf numFmtId="0" fontId="35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9" fontId="27" fillId="2" borderId="92" xfId="2" applyNumberFormat="1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vertical="center"/>
    </xf>
    <xf numFmtId="0" fontId="0" fillId="2" borderId="0" xfId="0" applyFill="1" applyBorder="1" applyAlignment="1">
      <alignment vertical="center"/>
    </xf>
    <xf numFmtId="0" fontId="50" fillId="2" borderId="57" xfId="0" applyFont="1" applyFill="1" applyBorder="1" applyAlignment="1">
      <alignment vertical="center"/>
    </xf>
    <xf numFmtId="0" fontId="50" fillId="2" borderId="1" xfId="0" applyFont="1" applyFill="1" applyBorder="1" applyAlignment="1">
      <alignment vertical="center"/>
    </xf>
    <xf numFmtId="0" fontId="0" fillId="2" borderId="57" xfId="0" applyFill="1" applyBorder="1" applyAlignment="1">
      <alignment vertical="center"/>
    </xf>
    <xf numFmtId="0" fontId="50" fillId="2" borderId="4" xfId="0" applyFont="1" applyFill="1" applyBorder="1" applyAlignment="1">
      <alignment vertical="center"/>
    </xf>
    <xf numFmtId="0" fontId="50" fillId="2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top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 shrinkToFit="1"/>
    </xf>
    <xf numFmtId="0" fontId="0" fillId="0" borderId="0" xfId="0" applyFont="1" applyAlignment="1">
      <alignment horizontal="left" vertical="center" shrinkToFi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7" xfId="0" applyFont="1" applyBorder="1" applyAlignment="1">
      <alignment horizontal="left" vertical="top" wrapText="1"/>
    </xf>
    <xf numFmtId="0" fontId="0" fillId="0" borderId="29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57" xfId="0" applyFont="1" applyBorder="1" applyAlignment="1">
      <alignment horizontal="left" vertical="top" wrapText="1"/>
    </xf>
    <xf numFmtId="0" fontId="0" fillId="0" borderId="58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/>
    </xf>
    <xf numFmtId="0" fontId="2" fillId="2" borderId="122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left" vertical="center" shrinkToFit="1"/>
    </xf>
    <xf numFmtId="0" fontId="2" fillId="2" borderId="29" xfId="0" applyFont="1" applyFill="1" applyBorder="1" applyAlignment="1">
      <alignment vertical="center" shrinkToFit="1"/>
    </xf>
    <xf numFmtId="0" fontId="24" fillId="0" borderId="152" xfId="0" applyFont="1" applyFill="1" applyBorder="1" applyAlignment="1">
      <alignment horizontal="center" vertical="center"/>
    </xf>
    <xf numFmtId="0" fontId="2" fillId="0" borderId="153" xfId="0" applyFont="1" applyFill="1" applyBorder="1" applyAlignment="1">
      <alignment horizontal="center" vertical="center"/>
    </xf>
    <xf numFmtId="0" fontId="2" fillId="0" borderId="155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 shrinkToFit="1"/>
    </xf>
    <xf numFmtId="0" fontId="2" fillId="2" borderId="79" xfId="0" applyFont="1" applyFill="1" applyBorder="1" applyAlignment="1">
      <alignment horizontal="left" vertical="center" shrinkToFit="1"/>
    </xf>
    <xf numFmtId="0" fontId="2" fillId="2" borderId="13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59" xfId="0" applyFont="1" applyFill="1" applyBorder="1" applyAlignment="1">
      <alignment horizontal="left" vertical="center" shrinkToFit="1"/>
    </xf>
    <xf numFmtId="0" fontId="2" fillId="2" borderId="113" xfId="0" applyFont="1" applyFill="1" applyBorder="1" applyAlignment="1">
      <alignment horizontal="left" vertical="center" shrinkToFit="1"/>
    </xf>
    <xf numFmtId="0" fontId="2" fillId="0" borderId="154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154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shrinkToFit="1"/>
    </xf>
    <xf numFmtId="0" fontId="12" fillId="2" borderId="10" xfId="0" applyFont="1" applyFill="1" applyBorder="1" applyAlignment="1">
      <alignment horizontal="left" vertical="center" shrinkToFit="1"/>
    </xf>
    <xf numFmtId="0" fontId="12" fillId="2" borderId="5" xfId="0" applyFont="1" applyFill="1" applyBorder="1" applyAlignment="1">
      <alignment horizontal="left" vertical="center" shrinkToFit="1"/>
    </xf>
    <xf numFmtId="0" fontId="12" fillId="2" borderId="8" xfId="0" applyFont="1" applyFill="1" applyBorder="1" applyAlignment="1">
      <alignment horizontal="left" vertical="center" shrinkToFit="1"/>
    </xf>
    <xf numFmtId="0" fontId="12" fillId="2" borderId="5" xfId="0" applyFont="1" applyFill="1" applyBorder="1" applyAlignment="1">
      <alignment horizontal="left" vertical="center" wrapText="1" shrinkToFit="1"/>
    </xf>
    <xf numFmtId="0" fontId="12" fillId="2" borderId="11" xfId="0" applyFont="1" applyFill="1" applyBorder="1" applyAlignment="1">
      <alignment horizontal="left" vertical="center" shrinkToFit="1"/>
    </xf>
    <xf numFmtId="0" fontId="12" fillId="2" borderId="173" xfId="0" applyFont="1" applyFill="1" applyBorder="1" applyAlignment="1">
      <alignment horizontal="left" vertical="center" shrinkToFit="1"/>
    </xf>
    <xf numFmtId="0" fontId="12" fillId="2" borderId="7" xfId="0" applyFont="1" applyFill="1" applyBorder="1" applyAlignment="1">
      <alignment horizontal="left" vertical="center" shrinkToFit="1"/>
    </xf>
    <xf numFmtId="0" fontId="12" fillId="2" borderId="175" xfId="0" applyFont="1" applyFill="1" applyBorder="1" applyAlignment="1">
      <alignment horizontal="center" vertical="center" shrinkToFit="1"/>
    </xf>
    <xf numFmtId="0" fontId="0" fillId="2" borderId="128" xfId="0" applyFont="1" applyFill="1" applyBorder="1" applyAlignment="1">
      <alignment horizontal="center" vertical="center" shrinkToFit="1"/>
    </xf>
    <xf numFmtId="0" fontId="0" fillId="2" borderId="129" xfId="0" applyFont="1" applyFill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left" vertical="center" shrinkToFit="1"/>
    </xf>
    <xf numFmtId="0" fontId="0" fillId="2" borderId="17" xfId="0" applyFont="1" applyFill="1" applyBorder="1" applyAlignment="1">
      <alignment horizontal="left" vertical="center" shrinkToFit="1"/>
    </xf>
    <xf numFmtId="0" fontId="12" fillId="2" borderId="17" xfId="0" applyFont="1" applyFill="1" applyBorder="1" applyAlignment="1">
      <alignment horizontal="left" vertical="center" shrinkToFit="1"/>
    </xf>
    <xf numFmtId="0" fontId="12" fillId="2" borderId="15" xfId="0" applyFont="1" applyFill="1" applyBorder="1" applyAlignment="1">
      <alignment horizontal="left" vertical="center" shrinkToFit="1"/>
    </xf>
    <xf numFmtId="0" fontId="0" fillId="2" borderId="20" xfId="0" applyFont="1" applyFill="1" applyBorder="1" applyAlignment="1">
      <alignment horizontal="left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0" fillId="2" borderId="29" xfId="0" applyFont="1" applyFill="1" applyBorder="1" applyAlignment="1">
      <alignment horizontal="center" vertical="center" shrinkToFit="1"/>
    </xf>
    <xf numFmtId="0" fontId="0" fillId="2" borderId="165" xfId="0" applyFont="1" applyFill="1" applyBorder="1" applyAlignment="1">
      <alignment horizontal="center" vertical="center" shrinkToFit="1"/>
    </xf>
    <xf numFmtId="0" fontId="12" fillId="2" borderId="122" xfId="0" applyFont="1" applyFill="1" applyBorder="1" applyAlignment="1">
      <alignment horizontal="left" vertical="center" wrapText="1" shrinkToFit="1"/>
    </xf>
    <xf numFmtId="0" fontId="12" fillId="2" borderId="9" xfId="0" applyFont="1" applyFill="1" applyBorder="1" applyAlignment="1">
      <alignment horizontal="left" vertical="center" wrapText="1" shrinkToFit="1"/>
    </xf>
    <xf numFmtId="0" fontId="12" fillId="2" borderId="20" xfId="0" applyFont="1" applyFill="1" applyBorder="1" applyAlignment="1">
      <alignment horizontal="left" vertical="center" shrinkToFit="1"/>
    </xf>
    <xf numFmtId="0" fontId="12" fillId="2" borderId="9" xfId="0" applyFont="1" applyFill="1" applyBorder="1" applyAlignment="1">
      <alignment horizontal="left" vertical="center" shrinkToFit="1"/>
    </xf>
    <xf numFmtId="0" fontId="12" fillId="2" borderId="172" xfId="0" applyFont="1" applyFill="1" applyBorder="1" applyAlignment="1">
      <alignment horizontal="left" vertical="center" shrinkToFit="1"/>
    </xf>
    <xf numFmtId="0" fontId="2" fillId="2" borderId="122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48" fillId="0" borderId="0" xfId="6" quotePrefix="1" applyFont="1" applyAlignment="1">
      <alignment horizontal="center" vertical="center"/>
    </xf>
    <xf numFmtId="186" fontId="48" fillId="0" borderId="67" xfId="6" applyNumberFormat="1" applyFont="1" applyBorder="1" applyAlignment="1">
      <alignment horizontal="center" vertical="center" shrinkToFit="1"/>
    </xf>
    <xf numFmtId="186" fontId="48" fillId="0" borderId="63" xfId="6" applyNumberFormat="1" applyFont="1" applyBorder="1" applyAlignment="1">
      <alignment horizontal="center" vertical="center" shrinkToFit="1"/>
    </xf>
    <xf numFmtId="0" fontId="44" fillId="0" borderId="0" xfId="6" applyFont="1" applyAlignment="1">
      <alignment horizontal="left" vertical="top"/>
    </xf>
    <xf numFmtId="0" fontId="46" fillId="0" borderId="65" xfId="6" applyFont="1" applyBorder="1" applyAlignment="1">
      <alignment horizontal="center" vertical="center" shrinkToFit="1"/>
    </xf>
    <xf numFmtId="0" fontId="46" fillId="0" borderId="74" xfId="6" applyFont="1" applyBorder="1" applyAlignment="1">
      <alignment horizontal="center" vertical="center" shrinkToFit="1"/>
    </xf>
    <xf numFmtId="0" fontId="46" fillId="0" borderId="75" xfId="6" applyFont="1" applyBorder="1" applyAlignment="1">
      <alignment horizontal="center" vertical="center" shrinkToFit="1"/>
    </xf>
    <xf numFmtId="186" fontId="48" fillId="0" borderId="66" xfId="6" applyNumberFormat="1" applyFont="1" applyBorder="1" applyAlignment="1">
      <alignment horizontal="center" vertical="center" shrinkToFit="1"/>
    </xf>
    <xf numFmtId="0" fontId="48" fillId="0" borderId="188" xfId="6" applyFont="1" applyBorder="1" applyAlignment="1">
      <alignment horizontal="center" vertical="center" shrinkToFit="1"/>
    </xf>
    <xf numFmtId="186" fontId="48" fillId="0" borderId="188" xfId="6" applyNumberFormat="1" applyFont="1" applyBorder="1" applyAlignment="1">
      <alignment horizontal="center" vertical="center" shrinkToFit="1"/>
    </xf>
    <xf numFmtId="0" fontId="46" fillId="0" borderId="0" xfId="6" applyFont="1" applyFill="1" applyBorder="1" applyAlignment="1">
      <alignment horizontal="right"/>
    </xf>
    <xf numFmtId="0" fontId="48" fillId="0" borderId="63" xfId="6" applyFont="1" applyBorder="1" applyAlignment="1">
      <alignment horizontal="center" vertical="center" shrinkToFit="1"/>
    </xf>
    <xf numFmtId="186" fontId="48" fillId="0" borderId="65" xfId="6" applyNumberFormat="1" applyFont="1" applyBorder="1" applyAlignment="1">
      <alignment horizontal="center" vertical="center" shrinkToFit="1"/>
    </xf>
    <xf numFmtId="0" fontId="48" fillId="0" borderId="74" xfId="6" applyFont="1" applyBorder="1" applyAlignment="1">
      <alignment horizontal="center" vertical="center" shrinkToFit="1"/>
    </xf>
    <xf numFmtId="0" fontId="46" fillId="2" borderId="65" xfId="6" applyFont="1" applyFill="1" applyBorder="1" applyAlignment="1">
      <alignment horizontal="center" vertical="center" shrinkToFit="1"/>
    </xf>
    <xf numFmtId="0" fontId="46" fillId="2" borderId="74" xfId="6" applyFont="1" applyFill="1" applyBorder="1" applyAlignment="1">
      <alignment horizontal="center" vertical="center" shrinkToFit="1"/>
    </xf>
    <xf numFmtId="0" fontId="46" fillId="2" borderId="75" xfId="6" applyFont="1" applyFill="1" applyBorder="1" applyAlignment="1">
      <alignment horizontal="center" vertical="center" shrinkToFit="1"/>
    </xf>
    <xf numFmtId="0" fontId="46" fillId="2" borderId="65" xfId="6" applyFon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2" fillId="2" borderId="65" xfId="0" applyFont="1" applyFill="1" applyBorder="1" applyAlignment="1">
      <alignment horizontal="center" vertical="center" shrinkToFit="1"/>
    </xf>
    <xf numFmtId="0" fontId="22" fillId="2" borderId="74" xfId="0" applyFont="1" applyFill="1" applyBorder="1" applyAlignment="1">
      <alignment horizontal="center" vertical="center" shrinkToFit="1"/>
    </xf>
    <xf numFmtId="0" fontId="22" fillId="2" borderId="75" xfId="0" applyFont="1" applyFill="1" applyBorder="1" applyAlignment="1">
      <alignment horizontal="center" vertical="center" shrinkToFit="1"/>
    </xf>
    <xf numFmtId="186" fontId="10" fillId="2" borderId="76" xfId="0" applyNumberFormat="1" applyFont="1" applyFill="1" applyBorder="1" applyAlignment="1">
      <alignment horizontal="center" vertical="center" wrapText="1"/>
    </xf>
    <xf numFmtId="186" fontId="10" fillId="2" borderId="2" xfId="0" applyNumberFormat="1" applyFont="1" applyFill="1" applyBorder="1" applyAlignment="1">
      <alignment horizontal="center" vertical="center"/>
    </xf>
    <xf numFmtId="186" fontId="10" fillId="2" borderId="189" xfId="0" applyNumberFormat="1" applyFont="1" applyFill="1" applyBorder="1" applyAlignment="1">
      <alignment horizontal="center" vertical="center"/>
    </xf>
    <xf numFmtId="186" fontId="10" fillId="2" borderId="77" xfId="0" applyNumberFormat="1" applyFont="1" applyFill="1" applyBorder="1" applyAlignment="1">
      <alignment horizontal="center" vertical="center" wrapText="1"/>
    </xf>
    <xf numFmtId="186" fontId="10" fillId="2" borderId="69" xfId="0" applyNumberFormat="1" applyFont="1" applyFill="1" applyBorder="1" applyAlignment="1">
      <alignment horizontal="center" vertical="center"/>
    </xf>
    <xf numFmtId="186" fontId="10" fillId="2" borderId="64" xfId="0" applyNumberFormat="1" applyFont="1" applyFill="1" applyBorder="1" applyAlignment="1">
      <alignment horizontal="center" vertical="center"/>
    </xf>
    <xf numFmtId="186" fontId="10" fillId="2" borderId="67" xfId="0" applyNumberFormat="1" applyFont="1" applyFill="1" applyBorder="1" applyAlignment="1">
      <alignment horizontal="center" vertical="center"/>
    </xf>
    <xf numFmtId="186" fontId="10" fillId="2" borderId="63" xfId="0" applyNumberFormat="1" applyFont="1" applyFill="1" applyBorder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0" fontId="16" fillId="0" borderId="7" xfId="4" applyFont="1" applyBorder="1" applyAlignment="1">
      <alignment horizontal="center" vertical="center"/>
    </xf>
    <xf numFmtId="0" fontId="16" fillId="0" borderId="29" xfId="4" applyFont="1" applyBorder="1" applyAlignment="1">
      <alignment horizontal="center" vertical="center"/>
    </xf>
    <xf numFmtId="0" fontId="16" fillId="0" borderId="17" xfId="4" applyFont="1" applyBorder="1" applyAlignment="1">
      <alignment horizontal="center" vertical="center"/>
    </xf>
    <xf numFmtId="0" fontId="0" fillId="0" borderId="5" xfId="4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6" xfId="4" applyFont="1" applyBorder="1" applyAlignment="1">
      <alignment horizontal="center" vertical="center"/>
    </xf>
  </cellXfs>
  <cellStyles count="10">
    <cellStyle name="パーセント 2" xfId="1"/>
    <cellStyle name="桁区切り" xfId="7" builtinId="6"/>
    <cellStyle name="桁区切り 2" xfId="2"/>
    <cellStyle name="桁区切り 3" xfId="3"/>
    <cellStyle name="標準" xfId="0" builtinId="0"/>
    <cellStyle name="標準 2" xfId="4"/>
    <cellStyle name="標準 2 2" xfId="9"/>
    <cellStyle name="標準 3" xfId="5"/>
    <cellStyle name="標準 4" xfId="6"/>
    <cellStyle name="標準 5" xfId="8"/>
  </cellStyles>
  <dxfs count="6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04FC"/>
      <color rgb="FF0000FF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t" anchorCtr="1"/>
          <a:lstStyle/>
          <a:p>
            <a:pPr algn="ctr" rtl="0">
              <a:defRPr kumimoji="0" sz="1050" kern="1200">
                <a:solidFill>
                  <a:sysClr val="windowText" lastClr="000000"/>
                </a:solidFill>
                <a:latin typeface="+mj-ea"/>
                <a:ea typeface="+mj-ea"/>
                <a:cs typeface="HG丸ｺﾞｼｯｸM-PRO"/>
              </a:defRPr>
            </a:pPr>
            <a:r>
              <a:rPr kumimoji="0" lang="en-US" altLang="ja-JP" sz="105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HG丸ｺﾞｼｯｸM-PRO"/>
              </a:rPr>
              <a:t>R</a:t>
            </a:r>
            <a:r>
              <a:rPr kumimoji="0" lang="ja-JP" altLang="en-US" sz="105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HG丸ｺﾞｼｯｸM-PRO"/>
              </a:rPr>
              <a:t>４　月別入荷量及び販売単価</a:t>
            </a:r>
          </a:p>
        </c:rich>
      </c:tx>
      <c:layout>
        <c:manualLayout>
          <c:xMode val="edge"/>
          <c:yMode val="edge"/>
          <c:x val="0.15640811224454462"/>
          <c:y val="3.968896411313071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064572462062631E-2"/>
          <c:y val="0.13490623240410413"/>
          <c:w val="0.88306363407360455"/>
          <c:h val="0.7333301347397175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'概要P.1-6'!$AM$72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F21-4629-A8BB-B924E89124B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F21-4629-A8BB-B924E89124B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F21-4629-A8BB-B924E89124B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F21-4629-A8BB-B924E89124B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F21-4629-A8BB-B924E89124B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F21-4629-A8BB-B924E89124B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F21-4629-A8BB-B924E89124B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F21-4629-A8BB-B924E89124B4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F21-4629-A8BB-B924E89124B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F21-4629-A8BB-B924E89124B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F21-4629-A8BB-B924E89124B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F21-4629-A8BB-B924E89124B4}"/>
              </c:ext>
            </c:extLst>
          </c:dPt>
          <c:dLbls>
            <c:dLbl>
              <c:idx val="0"/>
              <c:layout>
                <c:manualLayout>
                  <c:x val="2.1094078427119213E-3"/>
                  <c:y val="0.368266817510786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F21-4629-A8BB-B924E89124B4}"/>
                </c:ext>
              </c:extLst>
            </c:dLbl>
            <c:dLbl>
              <c:idx val="1"/>
              <c:layout>
                <c:manualLayout>
                  <c:x val="-2.1094078427119404E-3"/>
                  <c:y val="0.362770297846446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F21-4629-A8BB-B924E89124B4}"/>
                </c:ext>
              </c:extLst>
            </c:dLbl>
            <c:dLbl>
              <c:idx val="2"/>
              <c:layout>
                <c:manualLayout>
                  <c:x val="0"/>
                  <c:y val="0.505679809119288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F21-4629-A8BB-B924E89124B4}"/>
                </c:ext>
              </c:extLst>
            </c:dLbl>
            <c:dLbl>
              <c:idx val="3"/>
              <c:layout>
                <c:manualLayout>
                  <c:x val="0"/>
                  <c:y val="0.362770297846446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F21-4629-A8BB-B924E89124B4}"/>
                </c:ext>
              </c:extLst>
            </c:dLbl>
            <c:dLbl>
              <c:idx val="4"/>
              <c:layout>
                <c:manualLayout>
                  <c:x val="0"/>
                  <c:y val="0.33528769952474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F21-4629-A8BB-B924E89124B4}"/>
                </c:ext>
              </c:extLst>
            </c:dLbl>
            <c:dLbl>
              <c:idx val="5"/>
              <c:layout>
                <c:manualLayout>
                  <c:x val="0"/>
                  <c:y val="0.324294660196065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F21-4629-A8BB-B924E89124B4}"/>
                </c:ext>
              </c:extLst>
            </c:dLbl>
            <c:dLbl>
              <c:idx val="6"/>
              <c:layout>
                <c:manualLayout>
                  <c:x val="0"/>
                  <c:y val="0.263832943888324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F21-4629-A8BB-B924E89124B4}"/>
                </c:ext>
              </c:extLst>
            </c:dLbl>
            <c:dLbl>
              <c:idx val="7"/>
              <c:layout>
                <c:manualLayout>
                  <c:x val="0"/>
                  <c:y val="0.256604623620499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F21-4629-A8BB-B924E89124B4}"/>
                </c:ext>
              </c:extLst>
            </c:dLbl>
            <c:dLbl>
              <c:idx val="8"/>
              <c:layout>
                <c:manualLayout>
                  <c:x val="-1.5468812149516133E-16"/>
                  <c:y val="0.329791179860405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F21-4629-A8BB-B924E89124B4}"/>
                </c:ext>
              </c:extLst>
            </c:dLbl>
            <c:dLbl>
              <c:idx val="9"/>
              <c:layout>
                <c:manualLayout>
                  <c:x val="0"/>
                  <c:y val="0.390252896168146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F21-4629-A8BB-B924E89124B4}"/>
                </c:ext>
              </c:extLst>
            </c:dLbl>
            <c:dLbl>
              <c:idx val="10"/>
              <c:layout>
                <c:manualLayout>
                  <c:x val="-1.5468812149516133E-16"/>
                  <c:y val="0.351777258517765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F21-4629-A8BB-B924E89124B4}"/>
                </c:ext>
              </c:extLst>
            </c:dLbl>
            <c:dLbl>
              <c:idx val="11"/>
              <c:layout>
                <c:manualLayout>
                  <c:x val="-1.3895297919397582E-3"/>
                  <c:y val="0.528792677703241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F21-4629-A8BB-B924E89124B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'概要P.1-6'!$AN$72:$AY$72</c:f>
              <c:numCache>
                <c:formatCode>#,##0_);[Red]\(#,##0\)</c:formatCode>
                <c:ptCount val="12"/>
                <c:pt idx="0">
                  <c:v>80.015177199999997</c:v>
                </c:pt>
                <c:pt idx="1">
                  <c:v>76.884780000000006</c:v>
                </c:pt>
                <c:pt idx="2">
                  <c:v>100.92970999999999</c:v>
                </c:pt>
                <c:pt idx="3">
                  <c:v>77.342669999999998</c:v>
                </c:pt>
                <c:pt idx="4">
                  <c:v>73.534829999999999</c:v>
                </c:pt>
                <c:pt idx="5">
                  <c:v>71.100809999999996</c:v>
                </c:pt>
                <c:pt idx="6">
                  <c:v>61.913940000000004</c:v>
                </c:pt>
                <c:pt idx="7">
                  <c:v>60.856250000000003</c:v>
                </c:pt>
                <c:pt idx="8">
                  <c:v>71.856470000000002</c:v>
                </c:pt>
                <c:pt idx="9">
                  <c:v>82.530899999999988</c:v>
                </c:pt>
                <c:pt idx="10">
                  <c:v>77.706519999999998</c:v>
                </c:pt>
                <c:pt idx="11">
                  <c:v>108.03825000000001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F21-4629-A8BB-B924E8912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'概要P.1-6'!$AM$73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D-BF21-4629-A8BB-B924E89124B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E-BF21-4629-A8BB-B924E89124B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F-BF21-4629-A8BB-B924E89124B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0-BF21-4629-A8BB-B924E89124B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1-BF21-4629-A8BB-B924E89124B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2-BF21-4629-A8BB-B924E89124B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3-BF21-4629-A8BB-B924E89124B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4-BF21-4629-A8BB-B924E89124B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5-BF21-4629-A8BB-B924E89124B4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6-BF21-4629-A8BB-B924E89124B4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7-BF21-4629-A8BB-B924E89124B4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8-BF21-4629-A8BB-B924E89124B4}"/>
              </c:ext>
            </c:extLst>
          </c:dPt>
          <c:dLbls>
            <c:dLbl>
              <c:idx val="0"/>
              <c:layout>
                <c:manualLayout>
                  <c:x val="-2.109407842711921E-2"/>
                  <c:y val="-8.2447794965101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F21-4629-A8BB-B924E89124B4}"/>
                </c:ext>
              </c:extLst>
            </c:dLbl>
            <c:dLbl>
              <c:idx val="1"/>
              <c:layout>
                <c:manualLayout>
                  <c:x val="-1.4765854898983487E-2"/>
                  <c:y val="-4.3972157314720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F21-4629-A8BB-B924E89124B4}"/>
                </c:ext>
              </c:extLst>
            </c:dLbl>
            <c:dLbl>
              <c:idx val="2"/>
              <c:layout>
                <c:manualLayout>
                  <c:x val="-4.333753498585783E-2"/>
                  <c:y val="-0.252235287396566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F21-4629-A8BB-B924E89124B4}"/>
                </c:ext>
              </c:extLst>
            </c:dLbl>
            <c:dLbl>
              <c:idx val="3"/>
              <c:layout>
                <c:manualLayout>
                  <c:x val="-2.109407842711921E-2"/>
                  <c:y val="-0.115426912951142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F21-4629-A8BB-B924E89124B4}"/>
                </c:ext>
              </c:extLst>
            </c:dLbl>
            <c:dLbl>
              <c:idx val="4"/>
              <c:layout>
                <c:manualLayout>
                  <c:x val="-2.7422301955254975E-2"/>
                  <c:y val="-0.115426912951142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F21-4629-A8BB-B924E89124B4}"/>
                </c:ext>
              </c:extLst>
            </c:dLbl>
            <c:dLbl>
              <c:idx val="5"/>
              <c:layout>
                <c:manualLayout>
                  <c:x val="-2.7422301955254975E-2"/>
                  <c:y val="-0.120923432615482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F21-4629-A8BB-B924E89124B4}"/>
                </c:ext>
              </c:extLst>
            </c:dLbl>
            <c:dLbl>
              <c:idx val="6"/>
              <c:layout>
                <c:manualLayout>
                  <c:x val="-2.7422301955254899E-2"/>
                  <c:y val="-9.8937353958121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F21-4629-A8BB-B924E89124B4}"/>
                </c:ext>
              </c:extLst>
            </c:dLbl>
            <c:dLbl>
              <c:idx val="7"/>
              <c:layout>
                <c:manualLayout>
                  <c:x val="-1.2656447056271605E-2"/>
                  <c:y val="-9.8937353958121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F21-4629-A8BB-B924E89124B4}"/>
                </c:ext>
              </c:extLst>
            </c:dLbl>
            <c:dLbl>
              <c:idx val="8"/>
              <c:layout>
                <c:manualLayout>
                  <c:x val="-1.8984670584407212E-2"/>
                  <c:y val="-0.115426912951142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F21-4629-A8BB-B924E89124B4}"/>
                </c:ext>
              </c:extLst>
            </c:dLbl>
            <c:dLbl>
              <c:idx val="9"/>
              <c:layout>
                <c:manualLayout>
                  <c:x val="-1.4765854898983449E-2"/>
                  <c:y val="-0.120923432615482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BF21-4629-A8BB-B924E89124B4}"/>
                </c:ext>
              </c:extLst>
            </c:dLbl>
            <c:dLbl>
              <c:idx val="10"/>
              <c:layout>
                <c:manualLayout>
                  <c:x val="-3.7969341168814584E-2"/>
                  <c:y val="-0.120923432615482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F21-4629-A8BB-B924E89124B4}"/>
                </c:ext>
              </c:extLst>
            </c:dLbl>
            <c:dLbl>
              <c:idx val="11"/>
              <c:layout>
                <c:manualLayout>
                  <c:x val="-3.9989389844646263E-2"/>
                  <c:y val="-9.4400777649333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BF21-4629-A8BB-B924E89124B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'概要P.1-6'!$AN$73:$AY$73</c:f>
              <c:numCache>
                <c:formatCode>0</c:formatCode>
                <c:ptCount val="12"/>
                <c:pt idx="0">
                  <c:v>742.99415536381525</c:v>
                </c:pt>
                <c:pt idx="1">
                  <c:v>728.09852613222006</c:v>
                </c:pt>
                <c:pt idx="2">
                  <c:v>570.28227862737344</c:v>
                </c:pt>
                <c:pt idx="3">
                  <c:v>739.55718104896039</c:v>
                </c:pt>
                <c:pt idx="4">
                  <c:v>738.27038153212561</c:v>
                </c:pt>
                <c:pt idx="5">
                  <c:v>724.75067442972875</c:v>
                </c:pt>
                <c:pt idx="6">
                  <c:v>746.51479133778275</c:v>
                </c:pt>
                <c:pt idx="7">
                  <c:v>754.18202731847589</c:v>
                </c:pt>
                <c:pt idx="8">
                  <c:v>741.94976457930647</c:v>
                </c:pt>
                <c:pt idx="9">
                  <c:v>743.52248672921303</c:v>
                </c:pt>
                <c:pt idx="10">
                  <c:v>743.96347951240125</c:v>
                </c:pt>
                <c:pt idx="11">
                  <c:v>808.90803951378336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F21-4629-A8BB-B924E89124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2041028677483916"/>
              <c:y val="0.896359187578188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(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ﾄﾝ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)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1.2941155242739177E-2"/>
              <c:y val="1.4972499577638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1000"/>
          <c:min val="0"/>
        </c:scaling>
        <c:delete val="0"/>
        <c:axPos val="r"/>
        <c:title>
          <c:tx>
            <c:rich>
              <a:bodyPr rot="0" horzOverflow="overflow" anchor="ctr" anchorCtr="1"/>
              <a:lstStyle/>
              <a:p>
                <a:pPr algn="ctr" rtl="0">
                  <a:defRPr sz="1200">
                    <a:solidFill>
                      <a:srgbClr val="000000"/>
                    </a:solidFill>
                    <a:latin typeface="+mj-ea"/>
                    <a:ea typeface="+mj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（円/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kg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+mj-ea"/>
                  <a:ea typeface="+mj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1912530557690841"/>
              <c:y val="1.21562783624009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"/>
        <c:crosses val="max"/>
        <c:crossBetween val="between"/>
        <c:majorUnit val="250"/>
      </c:valAx>
      <c:spPr>
        <a:noFill/>
        <a:ln w="635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334012006063123"/>
          <c:y val="2.3417638166253966E-2"/>
          <c:w val="0.2825201700916749"/>
          <c:h val="7.70381087523070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t" anchorCtr="1"/>
          <a:lstStyle/>
          <a:p>
            <a:pPr algn="ctr" rtl="0">
              <a:defRPr kumimoji="0" sz="1050" kern="1200">
                <a:solidFill>
                  <a:sysClr val="windowText" lastClr="000000"/>
                </a:solidFill>
              </a:defRPr>
            </a:pPr>
            <a:r>
              <a:rPr kumimoji="0" lang="en-US" altLang="ja-JP" sz="1050" b="0" i="0" u="none" strike="noStrike" kern="1200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rPr>
              <a:t>R</a:t>
            </a:r>
            <a:r>
              <a:rPr kumimoji="0" lang="ja-JP" altLang="en-US" sz="1050" b="0" i="0" u="none" strike="noStrike" kern="1200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rPr>
              <a:t>４　</a:t>
            </a:r>
            <a:r>
              <a:rPr kumimoji="0" lang="en-US" altLang="ja-JP" sz="1050" b="0" i="0" u="none" strike="noStrike" kern="1200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rPr>
              <a:t> </a:t>
            </a:r>
            <a:r>
              <a:rPr kumimoji="0" lang="ja-JP" altLang="en-US" sz="1050" b="0" i="0" u="none" strike="noStrike" kern="1200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rPr>
              <a:t>月別入荷量及び販売単価</a:t>
            </a:r>
          </a:p>
        </c:rich>
      </c:tx>
      <c:layout>
        <c:manualLayout>
          <c:xMode val="edge"/>
          <c:yMode val="edge"/>
          <c:x val="0.256421749370512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737704918032787E-2"/>
          <c:y val="0.10232558139534884"/>
          <c:w val="0.86475409836065575"/>
          <c:h val="0.730232558139534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'概要P.1-6'!$AM$265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88C-4997-95AD-B422707B10A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88C-4997-95AD-B422707B10A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88C-4997-95AD-B422707B10A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88C-4997-95AD-B422707B10A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88C-4997-95AD-B422707B10A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88C-4997-95AD-B422707B10A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88C-4997-95AD-B422707B10A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88C-4997-95AD-B422707B10A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88C-4997-95AD-B422707B10A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88C-4997-95AD-B422707B10A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088C-4997-95AD-B422707B10A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88C-4997-95AD-B422707B10AB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'概要P.1-6'!$AN$265:$AY$265</c:f>
              <c:numCache>
                <c:formatCode>#,##0_);[Red]\(#,##0\)</c:formatCode>
                <c:ptCount val="12"/>
                <c:pt idx="0">
                  <c:v>443.53999999999996</c:v>
                </c:pt>
                <c:pt idx="1">
                  <c:v>498.4</c:v>
                </c:pt>
                <c:pt idx="2">
                  <c:v>563.66000000000008</c:v>
                </c:pt>
                <c:pt idx="3">
                  <c:v>558.4</c:v>
                </c:pt>
                <c:pt idx="4">
                  <c:v>467.15999999999997</c:v>
                </c:pt>
                <c:pt idx="5">
                  <c:v>486.44</c:v>
                </c:pt>
                <c:pt idx="6">
                  <c:v>564.5</c:v>
                </c:pt>
                <c:pt idx="7">
                  <c:v>434.98</c:v>
                </c:pt>
                <c:pt idx="8">
                  <c:v>464.64</c:v>
                </c:pt>
                <c:pt idx="9">
                  <c:v>461.16</c:v>
                </c:pt>
                <c:pt idx="10">
                  <c:v>459.5</c:v>
                </c:pt>
                <c:pt idx="11">
                  <c:v>467.5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88C-4997-95AD-B422707B10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'概要P.1-6'!$AM$266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D-088C-4997-95AD-B422707B10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E-088C-4997-95AD-B422707B10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F-088C-4997-95AD-B422707B10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0-088C-4997-95AD-B422707B10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1-088C-4997-95AD-B422707B10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2-088C-4997-95AD-B422707B10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3-088C-4997-95AD-B422707B10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4-088C-4997-95AD-B422707B10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5-088C-4997-95AD-B422707B10AB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6-088C-4997-95AD-B422707B10AB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7-088C-4997-95AD-B422707B10AB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8-088C-4997-95AD-B422707B10AB}"/>
              </c:ext>
            </c:extLst>
          </c:dPt>
          <c:dLbls>
            <c:dLbl>
              <c:idx val="1"/>
              <c:layout>
                <c:manualLayout>
                  <c:x val="-4.8630874632374629E-2"/>
                  <c:y val="0.11254314567806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88C-4997-95AD-B422707B10AB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'概要P.1-6'!$AN$266:$AY$266</c:f>
              <c:numCache>
                <c:formatCode>#,##0_);[Red]\(#,##0\)</c:formatCode>
                <c:ptCount val="12"/>
                <c:pt idx="0">
                  <c:v>1481.9182035442127</c:v>
                </c:pt>
                <c:pt idx="1">
                  <c:v>1687.8009630818619</c:v>
                </c:pt>
                <c:pt idx="2">
                  <c:v>1486.3570237377139</c:v>
                </c:pt>
                <c:pt idx="3">
                  <c:v>1490.7055873925501</c:v>
                </c:pt>
                <c:pt idx="4">
                  <c:v>1490.3031081428205</c:v>
                </c:pt>
                <c:pt idx="5">
                  <c:v>1469.8421182468546</c:v>
                </c:pt>
                <c:pt idx="6">
                  <c:v>1435.688219663419</c:v>
                </c:pt>
                <c:pt idx="7">
                  <c:v>1435.5832452066761</c:v>
                </c:pt>
                <c:pt idx="8">
                  <c:v>1455.2556818181818</c:v>
                </c:pt>
                <c:pt idx="9">
                  <c:v>1491.4780119698153</c:v>
                </c:pt>
                <c:pt idx="10">
                  <c:v>1493.4711643090316</c:v>
                </c:pt>
                <c:pt idx="11">
                  <c:v>1490.7614973262032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088C-4997-95AD-B422707B10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</a:defRPr>
                </a:pP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㎏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)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8.8297925023522999E-3"/>
              <c:y val="1.144406712194151E-3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8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200"/>
      </c:valAx>
      <c:catAx>
        <c:axId val="11"/>
        <c:scaling>
          <c:orientation val="minMax"/>
        </c:scaling>
        <c:delete val="1"/>
        <c:axPos val="t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</a:defRPr>
                </a:pP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円／㎏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)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165249980544885"/>
              <c:y val="0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12"/>
        <c:crosses val="max"/>
        <c:auto val="1"/>
        <c:lblAlgn val="ctr"/>
        <c:lblOffset val="100"/>
        <c:noMultiLvlLbl val="0"/>
      </c:catAx>
      <c:valAx>
        <c:axId val="12"/>
        <c:scaling>
          <c:orientation val="minMax"/>
          <c:max val="1800"/>
          <c:min val="0"/>
        </c:scaling>
        <c:delete val="0"/>
        <c:axPos val="r"/>
        <c:numFmt formatCode="#,##0_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"/>
        <c:crosses val="max"/>
        <c:crossBetween val="between"/>
        <c:majorUnit val="600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905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t" anchorCtr="1"/>
          <a:lstStyle/>
          <a:p>
            <a:pPr algn="ctr" rtl="0">
              <a:defRPr kumimoji="0" sz="1050" kern="1200">
                <a:solidFill>
                  <a:sysClr val="windowText" lastClr="000000"/>
                </a:solidFill>
                <a:latin typeface="+mj-ea"/>
                <a:ea typeface="+mj-ea"/>
              </a:defRPr>
            </a:pPr>
            <a:r>
              <a:rPr kumimoji="0" lang="en-US" altLang="ja-JP" sz="105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R</a:t>
            </a:r>
            <a:r>
              <a:rPr kumimoji="0" lang="ja-JP" altLang="en-US" sz="105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４　</a:t>
            </a:r>
            <a:r>
              <a:rPr kumimoji="0" lang="en-US" altLang="ja-JP" sz="105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 </a:t>
            </a:r>
            <a:r>
              <a:rPr kumimoji="0" lang="ja-JP" altLang="en-US" sz="105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月別入荷量及び販売単価</a:t>
            </a:r>
          </a:p>
        </c:rich>
      </c:tx>
      <c:layout>
        <c:manualLayout>
          <c:xMode val="edge"/>
          <c:yMode val="edge"/>
          <c:x val="0.18174339638049131"/>
          <c:y val="3.7771741795040217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109550187891007E-2"/>
          <c:y val="0.13383705824650707"/>
          <c:w val="0.86350077001342085"/>
          <c:h val="0.746985000744571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'概要P.1-6'!$AM$285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28B-470B-86A7-E4C770D8BB2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28B-470B-86A7-E4C770D8BB2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28B-470B-86A7-E4C770D8BB2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28B-470B-86A7-E4C770D8BB2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28B-470B-86A7-E4C770D8BB2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28B-470B-86A7-E4C770D8BB27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28B-470B-86A7-E4C770D8BB2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28B-470B-86A7-E4C770D8BB27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28B-470B-86A7-E4C770D8BB2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28B-470B-86A7-E4C770D8BB2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28B-470B-86A7-E4C770D8BB27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28B-470B-86A7-E4C770D8BB27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'概要P.1-6'!$AN$285:$AY$285</c:f>
              <c:numCache>
                <c:formatCode>#,##0_);[Red]\(#,##0\)</c:formatCode>
                <c:ptCount val="12"/>
                <c:pt idx="0">
                  <c:v>768</c:v>
                </c:pt>
                <c:pt idx="1">
                  <c:v>831</c:v>
                </c:pt>
                <c:pt idx="2">
                  <c:v>948</c:v>
                </c:pt>
                <c:pt idx="3">
                  <c:v>867</c:v>
                </c:pt>
                <c:pt idx="4">
                  <c:v>450</c:v>
                </c:pt>
                <c:pt idx="5">
                  <c:v>426</c:v>
                </c:pt>
                <c:pt idx="6">
                  <c:v>297</c:v>
                </c:pt>
                <c:pt idx="7">
                  <c:v>267</c:v>
                </c:pt>
                <c:pt idx="8">
                  <c:v>432</c:v>
                </c:pt>
                <c:pt idx="9">
                  <c:v>810</c:v>
                </c:pt>
                <c:pt idx="10">
                  <c:v>1089</c:v>
                </c:pt>
                <c:pt idx="11">
                  <c:v>1137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28B-470B-86A7-E4C770D8B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'概要P.1-6'!$AM$286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D-128B-470B-86A7-E4C770D8BB27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E-128B-470B-86A7-E4C770D8BB27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'概要P.1-6'!$AN$286:$AY$286</c:f>
              <c:numCache>
                <c:formatCode>#,##0_);[Red]\(#,##0\)</c:formatCode>
                <c:ptCount val="12"/>
                <c:pt idx="0">
                  <c:v>717.578125</c:v>
                </c:pt>
                <c:pt idx="1">
                  <c:v>705.77617328519852</c:v>
                </c:pt>
                <c:pt idx="2">
                  <c:v>712.34177215189868</c:v>
                </c:pt>
                <c:pt idx="3">
                  <c:v>690.31141868512111</c:v>
                </c:pt>
                <c:pt idx="4">
                  <c:v>742</c:v>
                </c:pt>
                <c:pt idx="5">
                  <c:v>757.74647887323943</c:v>
                </c:pt>
                <c:pt idx="6">
                  <c:v>757.57575757575762</c:v>
                </c:pt>
                <c:pt idx="7">
                  <c:v>753.93258426966293</c:v>
                </c:pt>
                <c:pt idx="8">
                  <c:v>758.68055555555554</c:v>
                </c:pt>
                <c:pt idx="9">
                  <c:v>755.92592592592598</c:v>
                </c:pt>
                <c:pt idx="10">
                  <c:v>741.18457300275486</c:v>
                </c:pt>
                <c:pt idx="11">
                  <c:v>731.79419525065964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28B-470B-86A7-E4C770D8B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2083382168568573"/>
              <c:y val="0.913031598589238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6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1100">
                    <a:solidFill>
                      <a:srgbClr val="000000"/>
                    </a:solidFill>
                    <a:latin typeface="+mn-ea"/>
                    <a:ea typeface="+mn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（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kg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1.2380569277501965E-2"/>
              <c:y val="3.218030791587218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400"/>
      </c:valAx>
      <c:catAx>
        <c:axId val="11"/>
        <c:scaling>
          <c:orientation val="minMax"/>
        </c:scaling>
        <c:delete val="1"/>
        <c:axPos val="b"/>
        <c:numFmt formatCode="#,##0_);[Red]\(#,##0\)" sourceLinked="1"/>
        <c:majorTickMark val="out"/>
        <c:minorTickMark val="none"/>
        <c:tickLblPos val="none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800"/>
          <c:min val="0"/>
        </c:scaling>
        <c:delete val="0"/>
        <c:axPos val="r"/>
        <c:title>
          <c:tx>
            <c:rich>
              <a:bodyPr rot="0" horzOverflow="overflow" anchor="ctr" anchorCtr="1"/>
              <a:lstStyle/>
              <a:p>
                <a:pPr algn="ctr" rtl="0">
                  <a:defRPr sz="1200">
                    <a:solidFill>
                      <a:srgbClr val="000000"/>
                    </a:solidFill>
                    <a:latin typeface="+mn-ea"/>
                    <a:ea typeface="+mn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（円/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kg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1712891436608313"/>
              <c:y val="1.767244914698162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"/>
        <c:crosses val="max"/>
        <c:crossBetween val="between"/>
        <c:majorUnit val="400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905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t" anchorCtr="1"/>
          <a:lstStyle/>
          <a:p>
            <a:pPr algn="ctr" rtl="0">
              <a:defRPr kumimoji="0" sz="1050" kern="1200">
                <a:solidFill>
                  <a:sysClr val="windowText" lastClr="000000"/>
                </a:solidFill>
              </a:defRPr>
            </a:pPr>
            <a:r>
              <a:rPr kumimoji="0" lang="en-US" altLang="ja-JP" sz="1050" b="0" i="0" u="none" strike="noStrike" kern="1200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rPr>
              <a:t>R</a:t>
            </a:r>
            <a:r>
              <a:rPr kumimoji="0" lang="ja-JP" altLang="en-US" sz="1050" b="0" i="0" u="none" strike="noStrike" kern="1200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rPr>
              <a:t>４　月別入荷量及び販売単価</a:t>
            </a:r>
          </a:p>
        </c:rich>
      </c:tx>
      <c:layout>
        <c:manualLayout>
          <c:xMode val="edge"/>
          <c:yMode val="edge"/>
          <c:x val="0.16144611297746597"/>
          <c:y val="4.233341800016933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772481106013217E-2"/>
          <c:y val="0.13140757285118876"/>
          <c:w val="0.87190789713882366"/>
          <c:h val="0.744405260710468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'概要P.1-6'!$AM$141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415-45E0-A074-1575D0DE86C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415-45E0-A074-1575D0DE86C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415-45E0-A074-1575D0DE86C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415-45E0-A074-1575D0DE86C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415-45E0-A074-1575D0DE86C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415-45E0-A074-1575D0DE86C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415-45E0-A074-1575D0DE86C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415-45E0-A074-1575D0DE86C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415-45E0-A074-1575D0DE86C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415-45E0-A074-1575D0DE86C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415-45E0-A074-1575D0DE86C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415-45E0-A074-1575D0DE86C2}"/>
              </c:ext>
            </c:extLst>
          </c:dPt>
          <c:dLbls>
            <c:dLbl>
              <c:idx val="7"/>
              <c:layout>
                <c:manualLayout>
                  <c:x val="0"/>
                  <c:y val="0.468269234888632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415-45E0-A074-1575D0DE86C2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'概要P.1-6'!$AN$141:$AY$141</c:f>
              <c:numCache>
                <c:formatCode>#,##0_);[Red]\(#,##0\)</c:formatCode>
                <c:ptCount val="12"/>
                <c:pt idx="0">
                  <c:v>2389.8999999999996</c:v>
                </c:pt>
                <c:pt idx="1">
                  <c:v>1193.3</c:v>
                </c:pt>
                <c:pt idx="2">
                  <c:v>1081.81</c:v>
                </c:pt>
                <c:pt idx="3">
                  <c:v>1208.1500000000001</c:v>
                </c:pt>
                <c:pt idx="4">
                  <c:v>1868.8</c:v>
                </c:pt>
                <c:pt idx="5">
                  <c:v>1228.5</c:v>
                </c:pt>
                <c:pt idx="6">
                  <c:v>872</c:v>
                </c:pt>
                <c:pt idx="7">
                  <c:v>2546</c:v>
                </c:pt>
                <c:pt idx="8">
                  <c:v>1605</c:v>
                </c:pt>
                <c:pt idx="9">
                  <c:v>2662.79</c:v>
                </c:pt>
                <c:pt idx="10">
                  <c:v>1566.2</c:v>
                </c:pt>
                <c:pt idx="11">
                  <c:v>2242.8000000000002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415-45E0-A074-1575D0DE8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'概要P.1-6'!$AM$142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D-9415-45E0-A074-1575D0DE86C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E-9415-45E0-A074-1575D0DE86C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F-9415-45E0-A074-1575D0DE86C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0-9415-45E0-A074-1575D0DE86C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1-9415-45E0-A074-1575D0DE86C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2-9415-45E0-A074-1575D0DE86C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3-9415-45E0-A074-1575D0DE86C2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4-9415-45E0-A074-1575D0DE86C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5-9415-45E0-A074-1575D0DE86C2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6-9415-45E0-A074-1575D0DE86C2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7-9415-45E0-A074-1575D0DE86C2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8-9415-45E0-A074-1575D0DE86C2}"/>
              </c:ext>
            </c:extLst>
          </c:dPt>
          <c:dLbls>
            <c:dLbl>
              <c:idx val="7"/>
              <c:layout>
                <c:manualLayout>
                  <c:x val="-4.0017304780445601E-2"/>
                  <c:y val="-0.329149284551018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415-45E0-A074-1575D0DE86C2}"/>
                </c:ext>
              </c:extLst>
            </c:dLbl>
            <c:dLbl>
              <c:idx val="9"/>
              <c:layout>
                <c:manualLayout>
                  <c:x val="-3.529842795237955E-2"/>
                  <c:y val="-0.1512709014339144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415-45E0-A074-1575D0DE86C2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'概要P.1-6'!$AN$142:$AY$142</c:f>
              <c:numCache>
                <c:formatCode>#,##0_);[Red]\(#,##0\)</c:formatCode>
                <c:ptCount val="12"/>
                <c:pt idx="0">
                  <c:v>667.10322607640501</c:v>
                </c:pt>
                <c:pt idx="1">
                  <c:v>809.31031593061266</c:v>
                </c:pt>
                <c:pt idx="2">
                  <c:v>811.09436962128291</c:v>
                </c:pt>
                <c:pt idx="3">
                  <c:v>802.14377353805401</c:v>
                </c:pt>
                <c:pt idx="4">
                  <c:v>705.45269691780823</c:v>
                </c:pt>
                <c:pt idx="5">
                  <c:v>678.40455840455843</c:v>
                </c:pt>
                <c:pt idx="6">
                  <c:v>677.01834862385317</c:v>
                </c:pt>
                <c:pt idx="7">
                  <c:v>410.56952081696778</c:v>
                </c:pt>
                <c:pt idx="8">
                  <c:v>713.54517133956381</c:v>
                </c:pt>
                <c:pt idx="9">
                  <c:v>708.15573139451476</c:v>
                </c:pt>
                <c:pt idx="10">
                  <c:v>813.68918401225892</c:v>
                </c:pt>
                <c:pt idx="11">
                  <c:v>718.7800963081861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415-45E0-A074-1575D0DE8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0589509083908248"/>
              <c:y val="0.897945619700763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+mn-ea"/>
                <a:ea typeface="+mn-ea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3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j-ea"/>
                    <a:ea typeface="+mj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（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kg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1.1634428202269313E-2"/>
              <c:y val="2.651014051936958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+mj-ea"/>
                <a:ea typeface="+mj-ea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#,##0_);[Red]\(#,##0\)" sourceLinked="1"/>
        <c:majorTickMark val="out"/>
        <c:minorTickMark val="none"/>
        <c:tickLblPos val="none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1100"/>
          <c:min val="0"/>
        </c:scaling>
        <c:delete val="0"/>
        <c:axPos val="r"/>
        <c:title>
          <c:tx>
            <c:rich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j-ea"/>
                    <a:ea typeface="+mj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（円/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kg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91758141605112287"/>
              <c:y val="5.1701198640492522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+mj-ea"/>
                <a:ea typeface="+mj-ea"/>
                <a:cs typeface="ＭＳ ゴシック"/>
              </a:defRPr>
            </a:pPr>
            <a:endParaRPr lang="ja-JP"/>
          </a:p>
        </c:txPr>
        <c:crossAx val="11"/>
        <c:crosses val="max"/>
        <c:crossBetween val="between"/>
        <c:majorUnit val="4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323157516637949"/>
          <c:y val="2.5962889864870331E-2"/>
          <c:w val="0.30343607356615027"/>
          <c:h val="7.22225138524351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t" anchorCtr="1"/>
          <a:lstStyle/>
          <a:p>
            <a:pPr algn="ctr" rtl="0">
              <a:defRPr kumimoji="0" sz="1050" kern="1200">
                <a:solidFill>
                  <a:sysClr val="windowText" lastClr="000000"/>
                </a:solidFill>
                <a:latin typeface="+mj-ea"/>
                <a:ea typeface="+mj-ea"/>
                <a:cs typeface="HG丸ｺﾞｼｯｸM-PRO"/>
              </a:defRPr>
            </a:pPr>
            <a:r>
              <a:rPr kumimoji="0" lang="en-US" altLang="ja-JP" sz="105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HG丸ｺﾞｼｯｸM-PRO"/>
              </a:rPr>
              <a:t>R</a:t>
            </a:r>
            <a:r>
              <a:rPr kumimoji="0" lang="ja-JP" altLang="en-US" sz="105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HG丸ｺﾞｼｯｸM-PRO"/>
              </a:rPr>
              <a:t>４　月別入荷量及び販売単価</a:t>
            </a:r>
          </a:p>
        </c:rich>
      </c:tx>
      <c:layout>
        <c:manualLayout>
          <c:xMode val="edge"/>
          <c:yMode val="edge"/>
          <c:x val="0.15640811224454462"/>
          <c:y val="3.968896411313071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460500774090699E-2"/>
          <c:y val="0.13490608596822676"/>
          <c:w val="0.86293888248875306"/>
          <c:h val="0.7333301347397175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'概要P.1-6'!$AM$90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'概要P.1-6'!$AN$90:$AY$90</c:f>
              <c:numCache>
                <c:formatCode>#,##0_);[Red]\(#,##0\)</c:formatCode>
                <c:ptCount val="12"/>
                <c:pt idx="0">
                  <c:v>1498.7</c:v>
                </c:pt>
                <c:pt idx="1">
                  <c:v>1474.7</c:v>
                </c:pt>
                <c:pt idx="2">
                  <c:v>1241.5</c:v>
                </c:pt>
                <c:pt idx="3">
                  <c:v>1667</c:v>
                </c:pt>
                <c:pt idx="4">
                  <c:v>1895.6</c:v>
                </c:pt>
                <c:pt idx="5">
                  <c:v>1073.45</c:v>
                </c:pt>
                <c:pt idx="6">
                  <c:v>515.75</c:v>
                </c:pt>
                <c:pt idx="7">
                  <c:v>1112.75</c:v>
                </c:pt>
                <c:pt idx="8">
                  <c:v>2444.1999999999998</c:v>
                </c:pt>
                <c:pt idx="9">
                  <c:v>3114.15</c:v>
                </c:pt>
                <c:pt idx="10">
                  <c:v>2488.1999999999998</c:v>
                </c:pt>
                <c:pt idx="11">
                  <c:v>1395.15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73B-415C-8B42-0AFB98E69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'概要P.1-6'!$AM$91</c:f>
              <c:strCache>
                <c:ptCount val="1"/>
                <c:pt idx="0">
                  <c:v>販売単価</c:v>
                </c:pt>
              </c:strCache>
            </c:strRef>
          </c:tx>
          <c:spPr>
            <a:ln>
              <a:solidFill>
                <a:srgbClr val="3304FC"/>
              </a:solidFill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8"/>
              <c:layout>
                <c:manualLayout>
                  <c:x val="-6.2026913372582079E-2"/>
                  <c:y val="-8.83481062948884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A67-47C9-AABA-7D08A3BC03E3}"/>
                </c:ext>
              </c:extLst>
            </c:dLbl>
            <c:dLbl>
              <c:idx val="9"/>
              <c:layout>
                <c:manualLayout>
                  <c:x val="-8.305298570227089E-2"/>
                  <c:y val="-9.3938867012530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A67-47C9-AABA-7D08A3BC03E3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'概要P.1-6'!$AN$91:$AY$91</c:f>
              <c:numCache>
                <c:formatCode>0</c:formatCode>
                <c:ptCount val="12"/>
                <c:pt idx="0">
                  <c:v>725.20851404550604</c:v>
                </c:pt>
                <c:pt idx="1">
                  <c:v>785.04780633349151</c:v>
                </c:pt>
                <c:pt idx="2">
                  <c:v>719.56504228755534</c:v>
                </c:pt>
                <c:pt idx="3">
                  <c:v>697.53449310137978</c:v>
                </c:pt>
                <c:pt idx="4">
                  <c:v>681.82105929521003</c:v>
                </c:pt>
                <c:pt idx="5">
                  <c:v>668.25189808561174</c:v>
                </c:pt>
                <c:pt idx="6">
                  <c:v>648.78332525448377</c:v>
                </c:pt>
                <c:pt idx="7">
                  <c:v>636.83666591777126</c:v>
                </c:pt>
                <c:pt idx="8">
                  <c:v>638.98412568529579</c:v>
                </c:pt>
                <c:pt idx="9">
                  <c:v>652.19562320376349</c:v>
                </c:pt>
                <c:pt idx="10">
                  <c:v>687.2719234788201</c:v>
                </c:pt>
                <c:pt idx="11">
                  <c:v>736.25775006271726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73B-415C-8B42-0AFB98E69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2041028677483916"/>
              <c:y val="0.896359187578188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3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(kg)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8.9854175082614285E-3"/>
              <c:y val="6.563465039036275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catAx>
        <c:axId val="11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1000"/>
          <c:min val="0"/>
        </c:scaling>
        <c:delete val="0"/>
        <c:axPos val="r"/>
        <c:title>
          <c:tx>
            <c:rich>
              <a:bodyPr rot="0" horzOverflow="overflow" anchor="ctr" anchorCtr="1"/>
              <a:lstStyle/>
              <a:p>
                <a:pPr algn="ctr" rtl="0">
                  <a:defRPr sz="1200">
                    <a:solidFill>
                      <a:srgbClr val="000000"/>
                    </a:solidFill>
                    <a:latin typeface="+mj-ea"/>
                    <a:ea typeface="+mj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（円/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kg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+mj-ea"/>
                  <a:ea typeface="+mj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1912530557690841"/>
              <c:y val="1.21562783624009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"/>
        <c:crosses val="max"/>
        <c:crossBetween val="between"/>
        <c:majorUnit val="250"/>
      </c:valAx>
      <c:spPr>
        <a:noFill/>
        <a:ln w="6350">
          <a:solidFill>
            <a:schemeClr val="tx1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8561410049882423"/>
          <c:y val="2.599703733703702E-2"/>
          <c:w val="0.23645822274126765"/>
          <c:h val="6.89675361693604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+mj-ea"/>
                <a:ea typeface="+mj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HG丸ｺﾞｼｯｸM-PRO"/>
              </a:rPr>
              <a:t>年別 入荷量及び販売単価の推移</a:t>
            </a:r>
          </a:p>
        </c:rich>
      </c:tx>
      <c:layout>
        <c:manualLayout>
          <c:xMode val="edge"/>
          <c:yMode val="edge"/>
          <c:x val="0.24863299292828572"/>
          <c:y val="3.684210526315789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127659902013237E-2"/>
          <c:y val="0.13111726685133887"/>
          <c:w val="0.89629014600310108"/>
          <c:h val="0.77562443198755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'５年推移P13-19'!$C$27</c:f>
              <c:strCache>
                <c:ptCount val="1"/>
                <c:pt idx="0">
                  <c:v>入荷量（トン）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354-4444-98A7-61969E0C0CF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354-4444-98A7-61969E0C0CF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354-4444-98A7-61969E0C0CF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354-4444-98A7-61969E0C0CF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354-4444-98A7-61969E0C0CFE}"/>
              </c:ext>
            </c:extLst>
          </c:dPt>
          <c:dLbls>
            <c:dLbl>
              <c:idx val="0"/>
              <c:layout>
                <c:manualLayout>
                  <c:x val="-1.5250604591456635E-3"/>
                  <c:y val="0.127607864806372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no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89519650655022E-2"/>
                      <c:h val="9.12280701754386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A354-4444-98A7-61969E0C0CFE}"/>
                </c:ext>
              </c:extLst>
            </c:dLbl>
            <c:dLbl>
              <c:idx val="1"/>
              <c:layout>
                <c:manualLayout>
                  <c:x val="0"/>
                  <c:y val="0.140425302538666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354-4444-98A7-61969E0C0CFE}"/>
                </c:ext>
              </c:extLst>
            </c:dLbl>
            <c:dLbl>
              <c:idx val="2"/>
              <c:layout>
                <c:manualLayout>
                  <c:x val="1.3207250884728849E-3"/>
                  <c:y val="0.1345742482662220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354-4444-98A7-61969E0C0CFE}"/>
                </c:ext>
              </c:extLst>
            </c:dLbl>
            <c:dLbl>
              <c:idx val="3"/>
              <c:layout>
                <c:manualLayout>
                  <c:x val="0"/>
                  <c:y val="0.140425302538666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354-4444-98A7-61969E0C0CFE}"/>
                </c:ext>
              </c:extLst>
            </c:dLbl>
            <c:dLbl>
              <c:idx val="4"/>
              <c:layout>
                <c:manualLayout>
                  <c:x val="-9.6852054311489214E-17"/>
                  <c:y val="0.1345742482662220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354-4444-98A7-61969E0C0C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200" b="1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'５年推移P13-19'!$D$26:$H$26</c:f>
              <c:strCache>
                <c:ptCount val="5"/>
                <c:pt idx="0">
                  <c:v>H30</c:v>
                </c:pt>
                <c:pt idx="1">
                  <c:v>H31R1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'５年推移P13-19'!$D$27:$H$27</c:f>
              <c:numCache>
                <c:formatCode>#,##0_);[Red]\(#,##0\)</c:formatCode>
                <c:ptCount val="5"/>
                <c:pt idx="0">
                  <c:v>1339</c:v>
                </c:pt>
                <c:pt idx="1">
                  <c:v>1254</c:v>
                </c:pt>
                <c:pt idx="2">
                  <c:v>1283</c:v>
                </c:pt>
                <c:pt idx="3">
                  <c:v>1068</c:v>
                </c:pt>
                <c:pt idx="4">
                  <c:v>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54-4444-98A7-61969E0C0C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'５年推移P13-19'!$C$28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tx2">
                  <a:lumMod val="75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A354-4444-98A7-61969E0C0CF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A354-4444-98A7-61969E0C0CF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8-A354-4444-98A7-61969E0C0CF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9-A354-4444-98A7-61969E0C0CF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A354-4444-98A7-61969E0C0CFE}"/>
              </c:ext>
            </c:extLst>
          </c:dPt>
          <c:dLbls>
            <c:dLbl>
              <c:idx val="0"/>
              <c:layout>
                <c:manualLayout>
                  <c:x val="-2.2452326504040689E-2"/>
                  <c:y val="-9.361686835911099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354-4444-98A7-61969E0C0CFE}"/>
                </c:ext>
              </c:extLst>
            </c:dLbl>
            <c:dLbl>
              <c:idx val="1"/>
              <c:layout>
                <c:manualLayout>
                  <c:x val="-2.5093776680986654E-2"/>
                  <c:y val="-7.02126512693332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354-4444-98A7-61969E0C0CFE}"/>
                </c:ext>
              </c:extLst>
            </c:dLbl>
            <c:dLbl>
              <c:idx val="2"/>
              <c:layout>
                <c:manualLayout>
                  <c:x val="-2.3773051592513673E-2"/>
                  <c:y val="-7.60637055417776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354-4444-98A7-61969E0C0CFE}"/>
                </c:ext>
              </c:extLst>
            </c:dLbl>
            <c:dLbl>
              <c:idx val="3"/>
              <c:layout>
                <c:manualLayout>
                  <c:x val="-2.2452326504040786E-2"/>
                  <c:y val="-7.02126512693332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354-4444-98A7-61969E0C0CFE}"/>
                </c:ext>
              </c:extLst>
            </c:dLbl>
            <c:dLbl>
              <c:idx val="4"/>
              <c:layout>
                <c:manualLayout>
                  <c:x val="-2.3773051592513673E-2"/>
                  <c:y val="-8.1914759814222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354-4444-98A7-61969E0C0C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200" b="1">
                    <a:solidFill>
                      <a:srgbClr val="00206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'５年推移P13-19'!$D$26:$H$26</c:f>
              <c:strCache>
                <c:ptCount val="5"/>
                <c:pt idx="0">
                  <c:v>H30</c:v>
                </c:pt>
                <c:pt idx="1">
                  <c:v>H31R1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'５年推移P13-19'!$D$28:$H$28</c:f>
              <c:numCache>
                <c:formatCode>#,##0_);[Red]\(#,##0\)</c:formatCode>
                <c:ptCount val="5"/>
                <c:pt idx="0">
                  <c:v>726</c:v>
                </c:pt>
                <c:pt idx="1">
                  <c:v>707</c:v>
                </c:pt>
                <c:pt idx="2">
                  <c:v>732</c:v>
                </c:pt>
                <c:pt idx="3">
                  <c:v>720</c:v>
                </c:pt>
                <c:pt idx="4">
                  <c:v>730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354-4444-98A7-61969E0C0C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（年）</a:t>
                </a:r>
              </a:p>
            </c:rich>
          </c:tx>
          <c:layout>
            <c:manualLayout>
              <c:xMode val="edge"/>
              <c:yMode val="edge"/>
              <c:x val="0.89137308163990414"/>
              <c:y val="0.913205323018833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（トン）</a:t>
                </a:r>
              </a:p>
            </c:rich>
          </c:tx>
          <c:layout>
            <c:manualLayout>
              <c:xMode val="edge"/>
              <c:yMode val="edge"/>
              <c:x val="1.1819619709108414E-2"/>
              <c:y val="2.246212644472072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50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1000"/>
          <c:min val="0"/>
        </c:scaling>
        <c:delete val="0"/>
        <c:axPos val="r"/>
        <c:title>
          <c:tx>
            <c:rich>
              <a:bodyPr rot="0"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kg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2949370187679436"/>
              <c:y val="2.831374428108715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"/>
        <c:crosses val="max"/>
        <c:crossBetween val="between"/>
        <c:majorUnit val="25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82612810201402"/>
          <c:y val="2.4930747922437674E-2"/>
          <c:w val="0.25457080074418181"/>
          <c:h val="8.31024930747922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+mj-ea"/>
                <a:ea typeface="+mj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HG丸ｺﾞｼｯｸM-PRO"/>
              </a:rPr>
              <a:t>年・月別 販売単価の推移</a:t>
            </a:r>
          </a:p>
        </c:rich>
      </c:tx>
      <c:layout>
        <c:manualLayout>
          <c:xMode val="edge"/>
          <c:yMode val="edge"/>
          <c:x val="0.25092092346346856"/>
          <c:y val="1.8670595623399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52281597247622E-2"/>
          <c:y val="0.12115806303237411"/>
          <c:w val="0.91918291428964238"/>
          <c:h val="0.79204263707272404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'５年推移P13-19'!$C$6</c:f>
              <c:strCache>
                <c:ptCount val="1"/>
                <c:pt idx="0">
                  <c:v>Ｈ３０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'５年推移P13-19'!$D$6:$O$6</c:f>
              <c:numCache>
                <c:formatCode>#,##0_);[Red]\(#,##0\)</c:formatCode>
                <c:ptCount val="12"/>
                <c:pt idx="0">
                  <c:v>763.1134414119316</c:v>
                </c:pt>
                <c:pt idx="1">
                  <c:v>738.33837746878658</c:v>
                </c:pt>
                <c:pt idx="2">
                  <c:v>739.91965720871201</c:v>
                </c:pt>
                <c:pt idx="3">
                  <c:v>728.71989632382929</c:v>
                </c:pt>
                <c:pt idx="4">
                  <c:v>619.04944376388107</c:v>
                </c:pt>
                <c:pt idx="5">
                  <c:v>669.81170046816283</c:v>
                </c:pt>
                <c:pt idx="6">
                  <c:v>671.62840505123086</c:v>
                </c:pt>
                <c:pt idx="7">
                  <c:v>697.27916586251774</c:v>
                </c:pt>
                <c:pt idx="8">
                  <c:v>758.23002790532303</c:v>
                </c:pt>
                <c:pt idx="9">
                  <c:v>756.32123268806379</c:v>
                </c:pt>
                <c:pt idx="10">
                  <c:v>754.38532802089401</c:v>
                </c:pt>
                <c:pt idx="11">
                  <c:v>799.73329348097354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EB-4565-8E89-C8525F7D23DA}"/>
            </c:ext>
          </c:extLst>
        </c:ser>
        <c:ser>
          <c:idx val="1"/>
          <c:order val="1"/>
          <c:tx>
            <c:strRef>
              <c:f>'５年推移P13-19'!$C$7</c:f>
              <c:strCache>
                <c:ptCount val="1"/>
                <c:pt idx="0">
                  <c:v>Ｈ３１R1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'５年推移P13-19'!$D$7:$O$7</c:f>
              <c:numCache>
                <c:formatCode>#,##0_);[Red]\(#,##0\)</c:formatCode>
                <c:ptCount val="12"/>
                <c:pt idx="0">
                  <c:v>743.69179085049382</c:v>
                </c:pt>
                <c:pt idx="1">
                  <c:v>729.07415039827629</c:v>
                </c:pt>
                <c:pt idx="2">
                  <c:v>715.98754151964488</c:v>
                </c:pt>
                <c:pt idx="3">
                  <c:v>695.60535261425571</c:v>
                </c:pt>
                <c:pt idx="4">
                  <c:v>695.19183088342027</c:v>
                </c:pt>
                <c:pt idx="5">
                  <c:v>672.86133634297425</c:v>
                </c:pt>
                <c:pt idx="6">
                  <c:v>648.47717995438484</c:v>
                </c:pt>
                <c:pt idx="7">
                  <c:v>715.9082019474472</c:v>
                </c:pt>
                <c:pt idx="8">
                  <c:v>683.77400841061853</c:v>
                </c:pt>
                <c:pt idx="9">
                  <c:v>693.82762418837797</c:v>
                </c:pt>
                <c:pt idx="10">
                  <c:v>698.51935450590213</c:v>
                </c:pt>
                <c:pt idx="11">
                  <c:v>763.79372593587141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B-4565-8E89-C8525F7D23DA}"/>
            </c:ext>
          </c:extLst>
        </c:ser>
        <c:ser>
          <c:idx val="2"/>
          <c:order val="2"/>
          <c:tx>
            <c:strRef>
              <c:f>'５年推移P13-19'!$C$8</c:f>
              <c:strCache>
                <c:ptCount val="1"/>
                <c:pt idx="0">
                  <c:v>R2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'５年推移P13-19'!$D$8:$O$8</c:f>
              <c:numCache>
                <c:formatCode>#,##0_);[Red]\(#,##0\)</c:formatCode>
                <c:ptCount val="12"/>
                <c:pt idx="0">
                  <c:v>712.71109236962729</c:v>
                </c:pt>
                <c:pt idx="1">
                  <c:v>732.36802321936977</c:v>
                </c:pt>
                <c:pt idx="2">
                  <c:v>714.49026192153053</c:v>
                </c:pt>
                <c:pt idx="3">
                  <c:v>720.05738624402193</c:v>
                </c:pt>
                <c:pt idx="4">
                  <c:v>729.70320123865804</c:v>
                </c:pt>
                <c:pt idx="5">
                  <c:v>738.84218360230977</c:v>
                </c:pt>
                <c:pt idx="6">
                  <c:v>709.33196555941504</c:v>
                </c:pt>
                <c:pt idx="7">
                  <c:v>753.33554829857189</c:v>
                </c:pt>
                <c:pt idx="8">
                  <c:v>747.50081178589051</c:v>
                </c:pt>
                <c:pt idx="9">
                  <c:v>724.68222083661624</c:v>
                </c:pt>
                <c:pt idx="10">
                  <c:v>722.3459120717248</c:v>
                </c:pt>
                <c:pt idx="11">
                  <c:v>777.60459519967515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EB-4565-8E89-C8525F7D23DA}"/>
            </c:ext>
          </c:extLst>
        </c:ser>
        <c:ser>
          <c:idx val="3"/>
          <c:order val="3"/>
          <c:tx>
            <c:strRef>
              <c:f>'５年推移P13-19'!$C$9</c:f>
              <c:strCache>
                <c:ptCount val="1"/>
                <c:pt idx="0">
                  <c:v>R3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'５年推移P13-19'!$D$9:$O$9</c:f>
              <c:numCache>
                <c:formatCode>#,##0_);[Red]\(#,##0\)</c:formatCode>
                <c:ptCount val="12"/>
                <c:pt idx="0">
                  <c:v>787.84927751404916</c:v>
                </c:pt>
                <c:pt idx="1">
                  <c:v>754.49215543242872</c:v>
                </c:pt>
                <c:pt idx="2">
                  <c:v>729.61096948269005</c:v>
                </c:pt>
                <c:pt idx="3">
                  <c:v>701.19883007869976</c:v>
                </c:pt>
                <c:pt idx="4">
                  <c:v>639.87158698585347</c:v>
                </c:pt>
                <c:pt idx="5">
                  <c:v>555.70624388182932</c:v>
                </c:pt>
                <c:pt idx="6">
                  <c:v>675.98756743835236</c:v>
                </c:pt>
                <c:pt idx="7">
                  <c:v>762.54831852519919</c:v>
                </c:pt>
                <c:pt idx="8">
                  <c:v>717.17721730866185</c:v>
                </c:pt>
                <c:pt idx="9">
                  <c:v>745.66773207726408</c:v>
                </c:pt>
                <c:pt idx="10">
                  <c:v>753.53419170961422</c:v>
                </c:pt>
                <c:pt idx="11">
                  <c:v>802.55494336234892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EB-4565-8E89-C8525F7D23DA}"/>
            </c:ext>
          </c:extLst>
        </c:ser>
        <c:ser>
          <c:idx val="4"/>
          <c:order val="4"/>
          <c:tx>
            <c:strRef>
              <c:f>'５年推移P13-19'!$C$10</c:f>
              <c:strCache>
                <c:ptCount val="1"/>
                <c:pt idx="0">
                  <c:v>R4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'５年推移P13-19'!$D$10:$O$10</c:f>
              <c:numCache>
                <c:formatCode>#,##0_);[Red]\(#,##0\)</c:formatCode>
                <c:ptCount val="12"/>
                <c:pt idx="0">
                  <c:v>742.99415536381525</c:v>
                </c:pt>
                <c:pt idx="1">
                  <c:v>728.09852613222006</c:v>
                </c:pt>
                <c:pt idx="2">
                  <c:v>570.28227862737344</c:v>
                </c:pt>
                <c:pt idx="3">
                  <c:v>739.55718104896039</c:v>
                </c:pt>
                <c:pt idx="4">
                  <c:v>738.27038153212561</c:v>
                </c:pt>
                <c:pt idx="5">
                  <c:v>724.75067442972875</c:v>
                </c:pt>
                <c:pt idx="6">
                  <c:v>746.51479133778275</c:v>
                </c:pt>
                <c:pt idx="7">
                  <c:v>754.18202731847589</c:v>
                </c:pt>
                <c:pt idx="8">
                  <c:v>741.94976457930647</c:v>
                </c:pt>
                <c:pt idx="9">
                  <c:v>743.52248672921303</c:v>
                </c:pt>
                <c:pt idx="10">
                  <c:v>743.96347951240125</c:v>
                </c:pt>
                <c:pt idx="11">
                  <c:v>808.90803951378336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EB-4565-8E89-C8525F7D2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25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3758715535449089"/>
              <c:y val="0.9052924174355506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1.12587441391099E-2"/>
              <c:y val="3.6211616186013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200"/>
      </c:valAx>
      <c:spPr>
        <a:ln w="635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68293553264000995"/>
          <c:y val="2.5069637883008356E-2"/>
          <c:w val="0.29590441362193742"/>
          <c:h val="8.07799442896935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+mj-ea"/>
                <a:ea typeface="+mj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HG丸ｺﾞｼｯｸM-PRO"/>
              </a:rPr>
              <a:t>年別 入荷量及び販売単価の推移</a:t>
            </a:r>
          </a:p>
        </c:rich>
      </c:tx>
      <c:layout>
        <c:manualLayout>
          <c:xMode val="edge"/>
          <c:yMode val="edge"/>
          <c:x val="0.2498929078939239"/>
          <c:y val="3.258470532092579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76136082872604E-2"/>
          <c:y val="0.12834718374884579"/>
          <c:w val="0.91380369317276799"/>
          <c:h val="0.75623385027010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'５年推移P13-19'!$C$104</c:f>
              <c:strCache>
                <c:ptCount val="1"/>
                <c:pt idx="0">
                  <c:v>入荷量（トン）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D85-46CF-A2DD-8D2B23F915B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D85-46CF-A2DD-8D2B23F915B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D85-46CF-A2DD-8D2B23F915B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D85-46CF-A2DD-8D2B23F915B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D85-46CF-A2DD-8D2B23F915B1}"/>
              </c:ext>
            </c:extLst>
          </c:dPt>
          <c:dLbls>
            <c:dLbl>
              <c:idx val="0"/>
              <c:layout>
                <c:manualLayout>
                  <c:x val="0"/>
                  <c:y val="0.2097535148460187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D85-46CF-A2DD-8D2B23F915B1}"/>
                </c:ext>
              </c:extLst>
            </c:dLbl>
            <c:dLbl>
              <c:idx val="1"/>
              <c:layout>
                <c:manualLayout>
                  <c:x val="-4.8320837113461015E-17"/>
                  <c:y val="0.179788727010873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D85-46CF-A2DD-8D2B23F915B1}"/>
                </c:ext>
              </c:extLst>
            </c:dLbl>
            <c:dLbl>
              <c:idx val="2"/>
              <c:layout>
                <c:manualLayout>
                  <c:x val="-6.6082820610430433E-4"/>
                  <c:y val="0.1917751140313540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1722971658066878E-2"/>
                      <c:h val="0.1594428720140206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9D85-46CF-A2DD-8D2B23F915B1}"/>
                </c:ext>
              </c:extLst>
            </c:dLbl>
            <c:dLbl>
              <c:idx val="3"/>
              <c:layout>
                <c:manualLayout>
                  <c:x val="0"/>
                  <c:y val="0.143830981608698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D85-46CF-A2DD-8D2B23F915B1}"/>
                </c:ext>
              </c:extLst>
            </c:dLbl>
            <c:dLbl>
              <c:idx val="4"/>
              <c:layout>
                <c:manualLayout>
                  <c:x val="9.664167422692203E-17"/>
                  <c:y val="0.143830981608698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D85-46CF-A2DD-8D2B23F915B1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horzOverflow="overflow" anchor="ctr" anchorCtr="1"/>
              <a:lstStyle/>
              <a:p>
                <a:pPr algn="ctr" rtl="0">
                  <a:defRPr sz="1200" b="1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'５年推移P13-19'!$D$103:$H$103</c:f>
              <c:strCache>
                <c:ptCount val="5"/>
                <c:pt idx="0">
                  <c:v>H30</c:v>
                </c:pt>
                <c:pt idx="1">
                  <c:v>H31R1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'５年推移P13-19'!$D$104:$H$104</c:f>
              <c:numCache>
                <c:formatCode>#,##0_);[Red]\(#,##0\)</c:formatCode>
                <c:ptCount val="5"/>
                <c:pt idx="0">
                  <c:v>592</c:v>
                </c:pt>
                <c:pt idx="1">
                  <c:v>557</c:v>
                </c:pt>
                <c:pt idx="2">
                  <c:v>525</c:v>
                </c:pt>
                <c:pt idx="3">
                  <c:v>484</c:v>
                </c:pt>
                <c:pt idx="4">
                  <c:v>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85-46CF-A2DD-8D2B23F91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'５年推移P13-19'!$C$105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9D85-46CF-A2DD-8D2B23F915B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9D85-46CF-A2DD-8D2B23F915B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8-9D85-46CF-A2DD-8D2B23F915B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9-9D85-46CF-A2DD-8D2B23F915B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9D85-46CF-A2DD-8D2B23F915B1}"/>
              </c:ext>
            </c:extLst>
          </c:dPt>
          <c:dLbls>
            <c:dLbl>
              <c:idx val="0"/>
              <c:layout>
                <c:manualLayout>
                  <c:x val="-3.1660955792778431E-2"/>
                  <c:y val="-8.9268170222645507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no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344766667284133E-2"/>
                      <c:h val="0.105506253910758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9D85-46CF-A2DD-8D2B23F915B1}"/>
                </c:ext>
              </c:extLst>
            </c:dLbl>
            <c:dLbl>
              <c:idx val="1"/>
              <c:layout>
                <c:manualLayout>
                  <c:x val="-2.4644119149561477E-2"/>
                  <c:y val="-6.96872431168286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D85-46CF-A2DD-8D2B23F915B1}"/>
                </c:ext>
              </c:extLst>
            </c:dLbl>
            <c:dLbl>
              <c:idx val="2"/>
              <c:layout>
                <c:manualLayout>
                  <c:x val="-3.5625820961970221E-2"/>
                  <c:y val="-6.5296575897740322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no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344766667284133E-2"/>
                      <c:h val="9.35203387767005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9D85-46CF-A2DD-8D2B23F915B1}"/>
                </c:ext>
              </c:extLst>
            </c:dLbl>
            <c:dLbl>
              <c:idx val="3"/>
              <c:layout>
                <c:manualLayout>
                  <c:x val="-2.6498560786845263E-2"/>
                  <c:y val="-7.4286248191495347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D85-46CF-A2DD-8D2B23F915B1}"/>
                </c:ext>
              </c:extLst>
            </c:dLbl>
            <c:dLbl>
              <c:idx val="4"/>
              <c:layout>
                <c:manualLayout>
                  <c:x val="-2.7816417022842488E-2"/>
                  <c:y val="-7.4286248191495291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D85-46CF-A2DD-8D2B23F915B1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200" b="1">
                    <a:solidFill>
                      <a:srgbClr val="002060"/>
                    </a:solidFill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'５年推移P13-19'!$D$103:$H$103</c:f>
              <c:strCache>
                <c:ptCount val="5"/>
                <c:pt idx="0">
                  <c:v>H30</c:v>
                </c:pt>
                <c:pt idx="1">
                  <c:v>H31R1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'５年推移P13-19'!$D$105:$H$105</c:f>
              <c:numCache>
                <c:formatCode>#,##0_);[Red]\(#,##0\)</c:formatCode>
                <c:ptCount val="5"/>
                <c:pt idx="0">
                  <c:v>397</c:v>
                </c:pt>
                <c:pt idx="1">
                  <c:v>384</c:v>
                </c:pt>
                <c:pt idx="2">
                  <c:v>370</c:v>
                </c:pt>
                <c:pt idx="3">
                  <c:v>403</c:v>
                </c:pt>
                <c:pt idx="4">
                  <c:v>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D85-46CF-A2DD-8D2B23F91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（年）</a:t>
                </a:r>
              </a:p>
            </c:rich>
          </c:tx>
          <c:layout>
            <c:manualLayout>
              <c:xMode val="edge"/>
              <c:yMode val="edge"/>
              <c:x val="0.93452175823270567"/>
              <c:y val="0.917333273681698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（トン）</a:t>
                </a:r>
              </a:p>
            </c:rich>
          </c:tx>
          <c:layout>
            <c:manualLayout>
              <c:xMode val="edge"/>
              <c:yMode val="edge"/>
              <c:x val="4.0494774683243057E-3"/>
              <c:y val="6.137705798138869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50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600"/>
          <c:min val="0"/>
        </c:scaling>
        <c:delete val="0"/>
        <c:axPos val="r"/>
        <c:title>
          <c:tx>
            <c:rich>
              <a:bodyPr rot="0" horzOverflow="overflow" anchor="ctr" anchorCtr="1"/>
              <a:lstStyle/>
              <a:p>
                <a:pPr algn="ctr" rtl="0">
                  <a:defRPr sz="1200">
                    <a:solidFill>
                      <a:srgbClr val="000000"/>
                    </a:solidFill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kg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3628076895793433"/>
              <c:y val="2.081991171558100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"/>
        <c:crosses val="max"/>
        <c:crossBetween val="between"/>
        <c:majorUnit val="25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437771295493164"/>
          <c:y val="2.8624192059095107E-2"/>
          <c:w val="0.26087628308091543"/>
          <c:h val="8.03324099722991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年・月別 販売単価の推移</a:t>
            </a:r>
          </a:p>
        </c:rich>
      </c:tx>
      <c:layout>
        <c:manualLayout>
          <c:xMode val="edge"/>
          <c:yMode val="edge"/>
          <c:x val="0.2553593702611674"/>
          <c:y val="1.245078740157480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406215592973506E-2"/>
          <c:y val="0.13277623026926649"/>
          <c:w val="0.93924256316929666"/>
          <c:h val="0.77344475394614676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'５年推移P13-19'!$C$83</c:f>
              <c:strCache>
                <c:ptCount val="1"/>
                <c:pt idx="0">
                  <c:v>Ｈ３０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tx2">
                  <a:lumMod val="20000"/>
                  <a:lumOff val="80000"/>
                  <a:alpha val="96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'５年推移P13-19'!$D$83:$O$83</c:f>
              <c:numCache>
                <c:formatCode>#,##0_);[Red]\(#,##0\)</c:formatCode>
                <c:ptCount val="12"/>
                <c:pt idx="0">
                  <c:v>385.47895278508457</c:v>
                </c:pt>
                <c:pt idx="1">
                  <c:v>403.83037381369792</c:v>
                </c:pt>
                <c:pt idx="2">
                  <c:v>401.24184840542864</c:v>
                </c:pt>
                <c:pt idx="3">
                  <c:v>401.31536445449382</c:v>
                </c:pt>
                <c:pt idx="4">
                  <c:v>405.27333221015721</c:v>
                </c:pt>
                <c:pt idx="5">
                  <c:v>378.3309505475861</c:v>
                </c:pt>
                <c:pt idx="6">
                  <c:v>404.86190971289079</c:v>
                </c:pt>
                <c:pt idx="7">
                  <c:v>409.32214038884428</c:v>
                </c:pt>
                <c:pt idx="8">
                  <c:v>401.09666076406484</c:v>
                </c:pt>
                <c:pt idx="9">
                  <c:v>385.54426512738615</c:v>
                </c:pt>
                <c:pt idx="10">
                  <c:v>393.44477659636379</c:v>
                </c:pt>
                <c:pt idx="11">
                  <c:v>400.4447563117252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4D-42DB-9607-D52D6E39545A}"/>
            </c:ext>
          </c:extLst>
        </c:ser>
        <c:ser>
          <c:idx val="1"/>
          <c:order val="1"/>
          <c:tx>
            <c:strRef>
              <c:f>'５年推移P13-19'!$C$84</c:f>
              <c:strCache>
                <c:ptCount val="1"/>
                <c:pt idx="0">
                  <c:v>Ｈ３１R1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'５年推移P13-19'!$D$84:$O$84</c:f>
              <c:numCache>
                <c:formatCode>#,##0_);[Red]\(#,##0\)</c:formatCode>
                <c:ptCount val="12"/>
                <c:pt idx="0">
                  <c:v>385.80305125045294</c:v>
                </c:pt>
                <c:pt idx="1">
                  <c:v>387.91539371469423</c:v>
                </c:pt>
                <c:pt idx="2">
                  <c:v>387.2632658306743</c:v>
                </c:pt>
                <c:pt idx="3">
                  <c:v>389.03980555933299</c:v>
                </c:pt>
                <c:pt idx="4">
                  <c:v>390.9486830937206</c:v>
                </c:pt>
                <c:pt idx="5">
                  <c:v>380.50911843561886</c:v>
                </c:pt>
                <c:pt idx="6">
                  <c:v>395.0450774680109</c:v>
                </c:pt>
                <c:pt idx="7">
                  <c:v>389.0394734001527</c:v>
                </c:pt>
                <c:pt idx="8">
                  <c:v>384.59700918789628</c:v>
                </c:pt>
                <c:pt idx="9">
                  <c:v>383.8035894427162</c:v>
                </c:pt>
                <c:pt idx="10">
                  <c:v>370.79829461352801</c:v>
                </c:pt>
                <c:pt idx="11">
                  <c:v>360.73610883142089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4D-42DB-9607-D52D6E39545A}"/>
            </c:ext>
          </c:extLst>
        </c:ser>
        <c:ser>
          <c:idx val="2"/>
          <c:order val="2"/>
          <c:tx>
            <c:strRef>
              <c:f>'５年推移P13-19'!$C$85</c:f>
              <c:strCache>
                <c:ptCount val="1"/>
                <c:pt idx="0">
                  <c:v>R2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'５年推移P13-19'!$D$85:$O$85</c:f>
              <c:numCache>
                <c:formatCode>#,##0_);[Red]\(#,##0\)</c:formatCode>
                <c:ptCount val="12"/>
                <c:pt idx="0">
                  <c:v>353.74523274855045</c:v>
                </c:pt>
                <c:pt idx="1">
                  <c:v>356.08922350046407</c:v>
                </c:pt>
                <c:pt idx="2">
                  <c:v>359.00038438895564</c:v>
                </c:pt>
                <c:pt idx="3">
                  <c:v>382.69219064302308</c:v>
                </c:pt>
                <c:pt idx="4">
                  <c:v>357.51139940943233</c:v>
                </c:pt>
                <c:pt idx="5">
                  <c:v>367.62606222904788</c:v>
                </c:pt>
                <c:pt idx="6">
                  <c:v>371.72493114060018</c:v>
                </c:pt>
                <c:pt idx="7">
                  <c:v>380.61224433115331</c:v>
                </c:pt>
                <c:pt idx="8">
                  <c:v>376.41373894960282</c:v>
                </c:pt>
                <c:pt idx="9">
                  <c:v>380.4591720894793</c:v>
                </c:pt>
                <c:pt idx="10">
                  <c:v>377.96222478439967</c:v>
                </c:pt>
                <c:pt idx="11">
                  <c:v>379.06245827301308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4D-42DB-9607-D52D6E39545A}"/>
            </c:ext>
          </c:extLst>
        </c:ser>
        <c:ser>
          <c:idx val="3"/>
          <c:order val="3"/>
          <c:tx>
            <c:strRef>
              <c:f>'５年推移P13-19'!$C$86</c:f>
              <c:strCache>
                <c:ptCount val="1"/>
                <c:pt idx="0">
                  <c:v>R3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'５年推移P13-19'!$D$86:$O$86</c:f>
              <c:numCache>
                <c:formatCode>#,##0_);[Red]\(#,##0\)</c:formatCode>
                <c:ptCount val="12"/>
                <c:pt idx="0">
                  <c:v>397.73118118093868</c:v>
                </c:pt>
                <c:pt idx="1">
                  <c:v>396.00253095245904</c:v>
                </c:pt>
                <c:pt idx="2">
                  <c:v>398.56584424355123</c:v>
                </c:pt>
                <c:pt idx="3">
                  <c:v>396.90061663171406</c:v>
                </c:pt>
                <c:pt idx="4">
                  <c:v>387.50539756079911</c:v>
                </c:pt>
                <c:pt idx="5">
                  <c:v>397.41901305011902</c:v>
                </c:pt>
                <c:pt idx="6">
                  <c:v>392.07071301153519</c:v>
                </c:pt>
                <c:pt idx="7">
                  <c:v>406.33394247340578</c:v>
                </c:pt>
                <c:pt idx="8">
                  <c:v>418.58131416626333</c:v>
                </c:pt>
                <c:pt idx="9">
                  <c:v>413.88001530971644</c:v>
                </c:pt>
                <c:pt idx="10">
                  <c:v>417.19518259767551</c:v>
                </c:pt>
                <c:pt idx="11">
                  <c:v>411.56572550398619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4D-42DB-9607-D52D6E39545A}"/>
            </c:ext>
          </c:extLst>
        </c:ser>
        <c:ser>
          <c:idx val="4"/>
          <c:order val="4"/>
          <c:tx>
            <c:strRef>
              <c:f>'５年推移P13-19'!$C$87</c:f>
              <c:strCache>
                <c:ptCount val="1"/>
                <c:pt idx="0">
                  <c:v>R4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'５年推移P13-19'!$D$87:$O$87</c:f>
              <c:numCache>
                <c:formatCode>#,##0_);[Red]\(#,##0\)</c:formatCode>
                <c:ptCount val="12"/>
                <c:pt idx="0">
                  <c:v>397.75632040070747</c:v>
                </c:pt>
                <c:pt idx="1">
                  <c:v>396.93628654341541</c:v>
                </c:pt>
                <c:pt idx="2">
                  <c:v>397.73273154256333</c:v>
                </c:pt>
                <c:pt idx="3">
                  <c:v>397.68835829355515</c:v>
                </c:pt>
                <c:pt idx="4">
                  <c:v>398.52956306771904</c:v>
                </c:pt>
                <c:pt idx="5">
                  <c:v>396.58584152973714</c:v>
                </c:pt>
                <c:pt idx="6">
                  <c:v>395.02164891541804</c:v>
                </c:pt>
                <c:pt idx="7">
                  <c:v>382.60619950946165</c:v>
                </c:pt>
                <c:pt idx="8">
                  <c:v>387.23559534774478</c:v>
                </c:pt>
                <c:pt idx="9">
                  <c:v>394.41541160338005</c:v>
                </c:pt>
                <c:pt idx="10">
                  <c:v>379.75831314822153</c:v>
                </c:pt>
                <c:pt idx="11">
                  <c:v>385.16539099136037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4D-42DB-9607-D52D6E395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5404806045638735"/>
              <c:y val="0.926852034120734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8.7404311211750144E-3"/>
              <c:y val="3.899729330708661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1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13056284631087"/>
          <c:y val="2.1355617455896009E-2"/>
          <c:w val="0.32066447944006993"/>
          <c:h val="8.5422469823584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年別 入荷量及び販売単価の推移</a:t>
            </a:r>
          </a:p>
        </c:rich>
      </c:tx>
      <c:layout>
        <c:manualLayout>
          <c:xMode val="edge"/>
          <c:yMode val="edge"/>
          <c:x val="0.24995393712189104"/>
          <c:y val="3.684210526315789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127659902013237E-2"/>
          <c:y val="0.13111726685133887"/>
          <c:w val="0.88304477237127221"/>
          <c:h val="0.77562443198755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'５年推移P13-19'!$C$141</c:f>
              <c:strCache>
                <c:ptCount val="1"/>
                <c:pt idx="0">
                  <c:v>入荷量（トン）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A29-4D83-A25F-FB55DA292E8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A29-4D83-A25F-FB55DA292E8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A29-4D83-A25F-FB55DA292E8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A29-4D83-A25F-FB55DA292E8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A29-4D83-A25F-FB55DA292E87}"/>
              </c:ext>
            </c:extLst>
          </c:dPt>
          <c:dLbls>
            <c:dLbl>
              <c:idx val="0"/>
              <c:layout>
                <c:manualLayout>
                  <c:x val="-1.324541851924356E-3"/>
                  <c:y val="0.2867016593497774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A29-4D83-A25F-FB55DA292E87}"/>
                </c:ext>
              </c:extLst>
            </c:dLbl>
            <c:dLbl>
              <c:idx val="1"/>
              <c:layout>
                <c:manualLayout>
                  <c:x val="1.4482259232439731E-3"/>
                  <c:y val="0.3217872334545487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29-4D83-A25F-FB55DA292E87}"/>
                </c:ext>
              </c:extLst>
            </c:dLbl>
            <c:dLbl>
              <c:idx val="2"/>
              <c:layout>
                <c:manualLayout>
                  <c:x val="0"/>
                  <c:y val="0.2808340607029268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A29-4D83-A25F-FB55DA292E87}"/>
                </c:ext>
              </c:extLst>
            </c:dLbl>
            <c:dLbl>
              <c:idx val="3"/>
              <c:layout>
                <c:manualLayout>
                  <c:x val="1.3206829504658964E-3"/>
                  <c:y val="0.2223400623528886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29-4D83-A25F-FB55DA292E87}"/>
                </c:ext>
              </c:extLst>
            </c:dLbl>
            <c:dLbl>
              <c:idx val="4"/>
              <c:layout>
                <c:manualLayout>
                  <c:x val="-3.8589014583622968E-6"/>
                  <c:y val="0.2223400623528886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29-4D83-A25F-FB55DA292E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200" b="1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'５年推移P13-19'!$D$140:$H$140</c:f>
              <c:strCache>
                <c:ptCount val="5"/>
                <c:pt idx="0">
                  <c:v>H30</c:v>
                </c:pt>
                <c:pt idx="1">
                  <c:v>H31R1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'５年推移P13-19'!$D$141:$H$141</c:f>
              <c:numCache>
                <c:formatCode>#,##0_);[Red]\(#,##0\)</c:formatCode>
                <c:ptCount val="5"/>
                <c:pt idx="0">
                  <c:v>1326</c:v>
                </c:pt>
                <c:pt idx="1">
                  <c:v>1253</c:v>
                </c:pt>
                <c:pt idx="2">
                  <c:v>1070</c:v>
                </c:pt>
                <c:pt idx="3">
                  <c:v>1006</c:v>
                </c:pt>
                <c:pt idx="4">
                  <c:v>1018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29-4D83-A25F-FB55DA292E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'５年推移P13-19'!$C$142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tx2">
                  <a:lumMod val="75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7A29-4D83-A25F-FB55DA292E8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7A29-4D83-A25F-FB55DA292E8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8-7A29-4D83-A25F-FB55DA292E8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9-7A29-4D83-A25F-FB55DA292E8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7A29-4D83-A25F-FB55DA292E87}"/>
              </c:ext>
            </c:extLst>
          </c:dPt>
          <c:dLbls>
            <c:dLbl>
              <c:idx val="0"/>
              <c:layout>
                <c:manualLayout>
                  <c:x val="-2.7990215922502833E-2"/>
                  <c:y val="-8.193858774380315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29-4D83-A25F-FB55DA292E87}"/>
                </c:ext>
              </c:extLst>
            </c:dLbl>
            <c:dLbl>
              <c:idx val="1"/>
              <c:layout>
                <c:manualLayout>
                  <c:x val="-2.7735226857932668E-2"/>
                  <c:y val="-6.43615969968888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29-4D83-A25F-FB55DA292E87}"/>
                </c:ext>
              </c:extLst>
            </c:dLbl>
            <c:dLbl>
              <c:idx val="2"/>
              <c:layout>
                <c:manualLayout>
                  <c:x val="-2.9438441845746833E-2"/>
                  <c:y val="-8.777535449191992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A29-4D83-A25F-FB55DA292E87}"/>
                </c:ext>
              </c:extLst>
            </c:dLbl>
            <c:dLbl>
              <c:idx val="3"/>
              <c:layout>
                <c:manualLayout>
                  <c:x val="-2.3773051592513673E-2"/>
                  <c:y val="-7.02126512693332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A29-4D83-A25F-FB55DA292E87}"/>
                </c:ext>
              </c:extLst>
            </c:dLbl>
            <c:dLbl>
              <c:idx val="4"/>
              <c:layout>
                <c:manualLayout>
                  <c:x val="-2.3773051592513673E-2"/>
                  <c:y val="-7.02126512693332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A29-4D83-A25F-FB55DA292E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200" b="1">
                    <a:solidFill>
                      <a:srgbClr val="00206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'５年推移P13-19'!$D$140:$H$140</c:f>
              <c:strCache>
                <c:ptCount val="5"/>
                <c:pt idx="0">
                  <c:v>H30</c:v>
                </c:pt>
                <c:pt idx="1">
                  <c:v>H31R1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'５年推移P13-19'!$D$142:$H$142</c:f>
              <c:numCache>
                <c:formatCode>#,##0_);[Red]\(#,##0\)</c:formatCode>
                <c:ptCount val="5"/>
                <c:pt idx="0">
                  <c:v>285</c:v>
                </c:pt>
                <c:pt idx="1">
                  <c:v>278</c:v>
                </c:pt>
                <c:pt idx="2">
                  <c:v>291</c:v>
                </c:pt>
                <c:pt idx="3">
                  <c:v>312</c:v>
                </c:pt>
                <c:pt idx="4">
                  <c:v>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A29-4D83-A25F-FB55DA292E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（年）</a:t>
                </a:r>
              </a:p>
            </c:rich>
          </c:tx>
          <c:layout>
            <c:manualLayout>
              <c:xMode val="edge"/>
              <c:yMode val="edge"/>
              <c:x val="0.89137312983574712"/>
              <c:y val="0.913205323018833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825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（トン）</a:t>
                </a:r>
              </a:p>
            </c:rich>
          </c:tx>
          <c:layout>
            <c:manualLayout>
              <c:xMode val="edge"/>
              <c:yMode val="edge"/>
              <c:x val="7.8574832794032802E-3"/>
              <c:y val="3.416493990882718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50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500"/>
          <c:min val="0"/>
        </c:scaling>
        <c:delete val="0"/>
        <c:axPos val="r"/>
        <c:title>
          <c:tx>
            <c:rich>
              <a:bodyPr rot="0" horzOverflow="overflow" anchor="ctr" anchorCtr="1"/>
              <a:lstStyle/>
              <a:p>
                <a:pPr algn="ctr" rtl="0">
                  <a:defRPr sz="1200">
                    <a:solidFill>
                      <a:srgbClr val="000000"/>
                    </a:solidFill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</a:t>
                </a:r>
                <a:r>
                  <a:rPr lang="en-US" altLang="ja-JP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kg</a:t>
                </a: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175940063972815"/>
              <c:y val="3.41647993035676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"/>
        <c:crosses val="max"/>
        <c:crossBetween val="between"/>
        <c:majorUnit val="1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788600095888486"/>
          <c:y val="2.4930747922437674E-2"/>
          <c:w val="0.22451088684751844"/>
          <c:h val="8.31024930747922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年・月別 販売単価の推移</a:t>
            </a:r>
          </a:p>
        </c:rich>
      </c:tx>
      <c:layout>
        <c:manualLayout>
          <c:xMode val="edge"/>
          <c:yMode val="edge"/>
          <c:x val="0.25619227727538424"/>
          <c:y val="1.8670595623399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381122439063829E-2"/>
          <c:y val="0.13649025069637882"/>
          <c:w val="0.91918291428964238"/>
          <c:h val="0.76137847553518601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'５年推移P13-19'!$C$120</c:f>
              <c:strCache>
                <c:ptCount val="1"/>
                <c:pt idx="0">
                  <c:v>Ｈ３０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'５年推移P13-19'!$D$120:$O$120</c:f>
              <c:numCache>
                <c:formatCode>#,##0_);[Red]\(#,##0\)</c:formatCode>
                <c:ptCount val="12"/>
                <c:pt idx="0">
                  <c:v>285.39189590073954</c:v>
                </c:pt>
                <c:pt idx="1">
                  <c:v>285.30731401030579</c:v>
                </c:pt>
                <c:pt idx="2">
                  <c:v>281.53846957666661</c:v>
                </c:pt>
                <c:pt idx="3">
                  <c:v>254.25093079536464</c:v>
                </c:pt>
                <c:pt idx="4">
                  <c:v>282.02594931707523</c:v>
                </c:pt>
                <c:pt idx="5">
                  <c:v>294.22726785535235</c:v>
                </c:pt>
                <c:pt idx="6">
                  <c:v>300.23396744116957</c:v>
                </c:pt>
                <c:pt idx="7">
                  <c:v>299.18909630527804</c:v>
                </c:pt>
                <c:pt idx="8">
                  <c:v>308.10082871404842</c:v>
                </c:pt>
                <c:pt idx="9">
                  <c:v>285.81391162512995</c:v>
                </c:pt>
                <c:pt idx="10">
                  <c:v>287.66277471728313</c:v>
                </c:pt>
                <c:pt idx="11">
                  <c:v>273.73394308918347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E4-4721-B318-057B5E3FFE89}"/>
            </c:ext>
          </c:extLst>
        </c:ser>
        <c:ser>
          <c:idx val="1"/>
          <c:order val="1"/>
          <c:tx>
            <c:strRef>
              <c:f>'５年推移P13-19'!$C$121</c:f>
              <c:strCache>
                <c:ptCount val="1"/>
                <c:pt idx="0">
                  <c:v>Ｈ３１R1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'５年推移P13-19'!$D$121:$O$121</c:f>
              <c:numCache>
                <c:formatCode>#,##0_);[Red]\(#,##0\)</c:formatCode>
                <c:ptCount val="12"/>
                <c:pt idx="0">
                  <c:v>263.67673037517426</c:v>
                </c:pt>
                <c:pt idx="1">
                  <c:v>265.87774784272381</c:v>
                </c:pt>
                <c:pt idx="2">
                  <c:v>259.1263558615953</c:v>
                </c:pt>
                <c:pt idx="3">
                  <c:v>271.24776974508728</c:v>
                </c:pt>
                <c:pt idx="4">
                  <c:v>297.35005530800481</c:v>
                </c:pt>
                <c:pt idx="5">
                  <c:v>294.62541042743351</c:v>
                </c:pt>
                <c:pt idx="6">
                  <c:v>291.30870539974831</c:v>
                </c:pt>
                <c:pt idx="7">
                  <c:v>292.85482521478275</c:v>
                </c:pt>
                <c:pt idx="8">
                  <c:v>285.52943592134142</c:v>
                </c:pt>
                <c:pt idx="9">
                  <c:v>273.65743979214551</c:v>
                </c:pt>
                <c:pt idx="10">
                  <c:v>268.70262374956883</c:v>
                </c:pt>
                <c:pt idx="11">
                  <c:v>295.74093391421735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E4-4721-B318-057B5E3FFE89}"/>
            </c:ext>
          </c:extLst>
        </c:ser>
        <c:ser>
          <c:idx val="2"/>
          <c:order val="2"/>
          <c:tx>
            <c:strRef>
              <c:f>'５年推移P13-19'!$C$122</c:f>
              <c:strCache>
                <c:ptCount val="1"/>
                <c:pt idx="0">
                  <c:v>R2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'５年推移P13-19'!$D$122:$O$122</c:f>
              <c:numCache>
                <c:formatCode>#,##0_);[Red]\(#,##0\)</c:formatCode>
                <c:ptCount val="12"/>
                <c:pt idx="0">
                  <c:v>291.78168371429189</c:v>
                </c:pt>
                <c:pt idx="1">
                  <c:v>280.93101903636739</c:v>
                </c:pt>
                <c:pt idx="2">
                  <c:v>272.3786010156561</c:v>
                </c:pt>
                <c:pt idx="3">
                  <c:v>295.60613459839078</c:v>
                </c:pt>
                <c:pt idx="4">
                  <c:v>301.29226953772377</c:v>
                </c:pt>
                <c:pt idx="5">
                  <c:v>285.63360154257862</c:v>
                </c:pt>
                <c:pt idx="6">
                  <c:v>279.98232921373057</c:v>
                </c:pt>
                <c:pt idx="7">
                  <c:v>277.84298937058702</c:v>
                </c:pt>
                <c:pt idx="8">
                  <c:v>282.72483616644195</c:v>
                </c:pt>
                <c:pt idx="9">
                  <c:v>303.16711937700927</c:v>
                </c:pt>
                <c:pt idx="10">
                  <c:v>312.45732571435309</c:v>
                </c:pt>
                <c:pt idx="11">
                  <c:v>295.38195662491489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E4-4721-B318-057B5E3FFE89}"/>
            </c:ext>
          </c:extLst>
        </c:ser>
        <c:ser>
          <c:idx val="3"/>
          <c:order val="3"/>
          <c:tx>
            <c:strRef>
              <c:f>'５年推移P13-19'!$C$123</c:f>
              <c:strCache>
                <c:ptCount val="1"/>
                <c:pt idx="0">
                  <c:v>R3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'５年推移P13-19'!$D$123:$O$123</c:f>
              <c:numCache>
                <c:formatCode>#,##0_);[Red]\(#,##0\)</c:formatCode>
                <c:ptCount val="12"/>
                <c:pt idx="0">
                  <c:v>310.12244497818733</c:v>
                </c:pt>
                <c:pt idx="1">
                  <c:v>321.43031305221859</c:v>
                </c:pt>
                <c:pt idx="2">
                  <c:v>311.60821101423682</c:v>
                </c:pt>
                <c:pt idx="3">
                  <c:v>292.38074789513701</c:v>
                </c:pt>
                <c:pt idx="4">
                  <c:v>325.67774820695564</c:v>
                </c:pt>
                <c:pt idx="5">
                  <c:v>319.60382436260625</c:v>
                </c:pt>
                <c:pt idx="6">
                  <c:v>322.37743678409339</c:v>
                </c:pt>
                <c:pt idx="7">
                  <c:v>318.18413852073536</c:v>
                </c:pt>
                <c:pt idx="8">
                  <c:v>313.65283478260869</c:v>
                </c:pt>
                <c:pt idx="9">
                  <c:v>314.16842637081641</c:v>
                </c:pt>
                <c:pt idx="10">
                  <c:v>307.90751069763479</c:v>
                </c:pt>
                <c:pt idx="11">
                  <c:v>304.57464638926774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E4-4721-B318-057B5E3FFE89}"/>
            </c:ext>
          </c:extLst>
        </c:ser>
        <c:ser>
          <c:idx val="4"/>
          <c:order val="4"/>
          <c:tx>
            <c:strRef>
              <c:f>'５年推移P13-19'!$C$124</c:f>
              <c:strCache>
                <c:ptCount val="1"/>
                <c:pt idx="0">
                  <c:v>R4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'５年推移P13-19'!$D$124:$O$124</c:f>
              <c:numCache>
                <c:formatCode>#,##0_);[Red]\(#,##0\)</c:formatCode>
                <c:ptCount val="12"/>
                <c:pt idx="0">
                  <c:v>291.11617288857633</c:v>
                </c:pt>
                <c:pt idx="1">
                  <c:v>290.30131046939357</c:v>
                </c:pt>
                <c:pt idx="2">
                  <c:v>307.06383669121237</c:v>
                </c:pt>
                <c:pt idx="3">
                  <c:v>283.44882278510954</c:v>
                </c:pt>
                <c:pt idx="4">
                  <c:v>301.14750585826567</c:v>
                </c:pt>
                <c:pt idx="5">
                  <c:v>309.25716617114784</c:v>
                </c:pt>
                <c:pt idx="6">
                  <c:v>308.431966623373</c:v>
                </c:pt>
                <c:pt idx="7">
                  <c:v>303.4923424023479</c:v>
                </c:pt>
                <c:pt idx="8">
                  <c:v>297.176567820667</c:v>
                </c:pt>
                <c:pt idx="9">
                  <c:v>296.95982656918881</c:v>
                </c:pt>
                <c:pt idx="10">
                  <c:v>291.56270683048103</c:v>
                </c:pt>
                <c:pt idx="11">
                  <c:v>294.17809523753709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FE4-4721-B318-057B5E3FF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25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3758713566917673"/>
              <c:y val="0.9052924174355506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1.12588109892377E-2"/>
              <c:y val="3.6211616186013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100"/>
      </c:valAx>
      <c:spPr>
        <a:ln w="635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68293553264000995"/>
          <c:y val="2.5069637883008356E-2"/>
          <c:w val="0.29590441362193742"/>
          <c:h val="8.07799442896935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t" anchorCtr="1"/>
          <a:lstStyle/>
          <a:p>
            <a:pPr algn="ctr" rtl="0">
              <a:defRPr kumimoji="0" sz="1050" kern="1200">
                <a:solidFill>
                  <a:sysClr val="windowText" lastClr="000000"/>
                </a:solidFill>
                <a:latin typeface="+mj-ea"/>
                <a:ea typeface="+mj-ea"/>
              </a:defRPr>
            </a:pPr>
            <a:r>
              <a:rPr kumimoji="0" lang="en-US" altLang="ja-JP" sz="105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R</a:t>
            </a:r>
            <a:r>
              <a:rPr kumimoji="0" lang="ja-JP" altLang="en-US" sz="105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４　月別入荷量及び販売単価</a:t>
            </a:r>
          </a:p>
        </c:rich>
      </c:tx>
      <c:layout>
        <c:manualLayout>
          <c:xMode val="edge"/>
          <c:yMode val="edge"/>
          <c:x val="0.17073579126969829"/>
          <c:y val="5.703142247405990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470550321728201E-2"/>
          <c:y val="0.14746543778801843"/>
          <c:w val="0.87858117326057295"/>
          <c:h val="0.7004608294930875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'概要P.1-6'!$AM$106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801-422C-B7B8-BD7B022CE39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801-422C-B7B8-BD7B022CE39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801-422C-B7B8-BD7B022CE39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801-422C-B7B8-BD7B022CE39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801-422C-B7B8-BD7B022CE39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801-422C-B7B8-BD7B022CE39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801-422C-B7B8-BD7B022CE39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801-422C-B7B8-BD7B022CE393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801-422C-B7B8-BD7B022CE39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801-422C-B7B8-BD7B022CE39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801-422C-B7B8-BD7B022CE393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801-422C-B7B8-BD7B022CE393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'概要P.1-6'!$AN$106:$AY$106</c:f>
              <c:numCache>
                <c:formatCode>#,##0_);[Red]\(#,##0\)</c:formatCode>
                <c:ptCount val="12"/>
                <c:pt idx="0">
                  <c:v>36311.78</c:v>
                </c:pt>
                <c:pt idx="1">
                  <c:v>38291.440000000002</c:v>
                </c:pt>
                <c:pt idx="2">
                  <c:v>42641.62</c:v>
                </c:pt>
                <c:pt idx="3">
                  <c:v>42623.819999999992</c:v>
                </c:pt>
                <c:pt idx="4">
                  <c:v>41988.2</c:v>
                </c:pt>
                <c:pt idx="5">
                  <c:v>38897.14</c:v>
                </c:pt>
                <c:pt idx="6">
                  <c:v>35576.839999999997</c:v>
                </c:pt>
                <c:pt idx="7">
                  <c:v>35202.14</c:v>
                </c:pt>
                <c:pt idx="8">
                  <c:v>40106.14</c:v>
                </c:pt>
                <c:pt idx="9">
                  <c:v>41363.119999999995</c:v>
                </c:pt>
                <c:pt idx="10">
                  <c:v>41160.699999999997</c:v>
                </c:pt>
                <c:pt idx="11">
                  <c:v>50731.299999999996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801-422C-B7B8-BD7B022CE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'概要P.1-6'!$AM$107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>
                    <a:alpha val="94000"/>
                  </a:srgbClr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D-B801-422C-B7B8-BD7B022CE39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E-B801-422C-B7B8-BD7B022CE39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F-B801-422C-B7B8-BD7B022CE39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0-B801-422C-B7B8-BD7B022CE39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1-B801-422C-B7B8-BD7B022CE39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2-B801-422C-B7B8-BD7B022CE39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3-B801-422C-B7B8-BD7B022CE39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4-B801-422C-B7B8-BD7B022CE39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5-B801-422C-B7B8-BD7B022CE39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6-B801-422C-B7B8-BD7B022CE39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7-B801-422C-B7B8-BD7B022CE393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8-B801-422C-B7B8-BD7B022CE393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'概要P.1-6'!$AN$107:$AY$107</c:f>
              <c:numCache>
                <c:formatCode>#,##0_);[Red]\(#,##0\)</c:formatCode>
                <c:ptCount val="12"/>
                <c:pt idx="0">
                  <c:v>397.75632040070747</c:v>
                </c:pt>
                <c:pt idx="1">
                  <c:v>396</c:v>
                </c:pt>
                <c:pt idx="2">
                  <c:v>397.73273154256333</c:v>
                </c:pt>
                <c:pt idx="3">
                  <c:v>397.68835829355515</c:v>
                </c:pt>
                <c:pt idx="4">
                  <c:v>398.52956306771904</c:v>
                </c:pt>
                <c:pt idx="5">
                  <c:v>396.58584152973714</c:v>
                </c:pt>
                <c:pt idx="6">
                  <c:v>395.02164891541804</c:v>
                </c:pt>
                <c:pt idx="7">
                  <c:v>382.60619950946165</c:v>
                </c:pt>
                <c:pt idx="8">
                  <c:v>387.23559534774478</c:v>
                </c:pt>
                <c:pt idx="9">
                  <c:v>394.41541160338005</c:v>
                </c:pt>
                <c:pt idx="10">
                  <c:v>379.75831314822153</c:v>
                </c:pt>
                <c:pt idx="11">
                  <c:v>385.16539099136037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801-422C-B7B8-BD7B022CE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1111193536877877"/>
              <c:y val="0.896359187578188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6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defRPr>
                </a:pP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rPr>
                  <a:t>(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rPr>
                  <a:t>ﾄﾝ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rPr>
                  <a:t>)</a:t>
                </a:r>
                <a:endParaRPr lang="ja-JP" altLang="en-US" sz="800" b="0" i="0" u="none" strike="noStrike" baseline="0">
                  <a:solidFill>
                    <a:srgbClr val="000000"/>
                  </a:solidFill>
                  <a:latin typeface="+mj-ea"/>
                  <a:ea typeface="+mj-ea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2.3641895619050141E-2"/>
              <c:y val="3.52505824478394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+mj-ea"/>
                <a:ea typeface="+mj-ea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20000"/>
        <c:dispUnits>
          <c:builtInUnit val="thousands"/>
        </c:dispUnits>
      </c:valAx>
      <c:catAx>
        <c:axId val="11"/>
        <c:scaling>
          <c:orientation val="minMax"/>
        </c:scaling>
        <c:delete val="1"/>
        <c:axPos val="b"/>
        <c:numFmt formatCode="#,##0_);[Red]\(#,##0\)" sourceLinked="1"/>
        <c:majorTickMark val="out"/>
        <c:minorTickMark val="none"/>
        <c:tickLblPos val="none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500"/>
          <c:min val="0"/>
        </c:scaling>
        <c:delete val="0"/>
        <c:axPos val="r"/>
        <c:title>
          <c:tx>
            <c:rich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j-ea"/>
                    <a:ea typeface="+mj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（円/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kg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91758070954455051"/>
              <c:y val="3.7536487845561363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"/>
        <c:crosses val="max"/>
        <c:crossBetween val="between"/>
        <c:majorUnit val="1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978827736230557"/>
          <c:y val="2.5000000000000001E-2"/>
          <c:w val="0.29245926780936082"/>
          <c:h val="8.61114027413240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年別 入荷量及び販売単価の推移</a:t>
            </a:r>
          </a:p>
        </c:rich>
      </c:tx>
      <c:layout>
        <c:manualLayout>
          <c:xMode val="edge"/>
          <c:yMode val="edge"/>
          <c:x val="0.25780010388849606"/>
          <c:y val="3.258180856889291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016755338015172E-2"/>
          <c:y val="0.16430477655681114"/>
          <c:w val="0.89667156210480525"/>
          <c:h val="0.720276110183592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'５年推移P13-19'!$C$179</c:f>
              <c:strCache>
                <c:ptCount val="1"/>
                <c:pt idx="0">
                  <c:v>入荷量（トン）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06F-4352-8375-C1ACC27A820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06F-4352-8375-C1ACC27A820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06F-4352-8375-C1ACC27A820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06F-4352-8375-C1ACC27A820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06F-4352-8375-C1ACC27A8209}"/>
              </c:ext>
            </c:extLst>
          </c:dPt>
          <c:dLbls>
            <c:dLbl>
              <c:idx val="0"/>
              <c:layout>
                <c:manualLayout>
                  <c:x val="1.441441441441415E-3"/>
                  <c:y val="0.221756068324842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06F-4352-8375-C1ACC27A8209}"/>
                </c:ext>
              </c:extLst>
            </c:dLbl>
            <c:dLbl>
              <c:idx val="1"/>
              <c:layout>
                <c:manualLayout>
                  <c:x val="0"/>
                  <c:y val="0.19178903206472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6F-4352-8375-C1ACC27A8209}"/>
                </c:ext>
              </c:extLst>
            </c:dLbl>
            <c:dLbl>
              <c:idx val="2"/>
              <c:layout>
                <c:manualLayout>
                  <c:x val="-1.4414414414414415E-3"/>
                  <c:y val="0.2667068586759289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1841441441441444E-2"/>
                      <c:h val="0.129487799640867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606F-4352-8375-C1ACC27A8209}"/>
                </c:ext>
              </c:extLst>
            </c:dLbl>
            <c:dLbl>
              <c:idx val="3"/>
              <c:layout>
                <c:manualLayout>
                  <c:x val="-1.4413846917783926E-3"/>
                  <c:y val="0.2157626610728199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7517117117117115E-2"/>
                      <c:h val="8.154054162468528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06F-4352-8375-C1ACC27A8209}"/>
                </c:ext>
              </c:extLst>
            </c:dLbl>
            <c:dLbl>
              <c:idx val="4"/>
              <c:layout>
                <c:manualLayout>
                  <c:x val="-2.1140896919695901E-16"/>
                  <c:y val="0.215762661072819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06F-4352-8375-C1ACC27A820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'５年推移P13-19'!$D$178:$H$178</c:f>
              <c:strCache>
                <c:ptCount val="5"/>
                <c:pt idx="0">
                  <c:v>H30</c:v>
                </c:pt>
                <c:pt idx="1">
                  <c:v>H３１R1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'５年推移P13-19'!$D$179:$H$179</c:f>
              <c:numCache>
                <c:formatCode>#,##0_);[Red]\(#,##0\)</c:formatCode>
                <c:ptCount val="5"/>
                <c:pt idx="0">
                  <c:v>16</c:v>
                </c:pt>
                <c:pt idx="1">
                  <c:v>14</c:v>
                </c:pt>
                <c:pt idx="2">
                  <c:v>20</c:v>
                </c:pt>
                <c:pt idx="3">
                  <c:v>19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6F-4352-8375-C1ACC27A8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'５年推移P13-19'!$C$180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606F-4352-8375-C1ACC27A820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606F-4352-8375-C1ACC27A820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8-606F-4352-8375-C1ACC27A820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9-606F-4352-8375-C1ACC27A820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606F-4352-8375-C1ACC27A8209}"/>
              </c:ext>
            </c:extLst>
          </c:dPt>
          <c:dLbls>
            <c:dLbl>
              <c:idx val="0"/>
              <c:layout>
                <c:manualLayout>
                  <c:x val="-2.8349217839572557E-2"/>
                  <c:y val="9.351656368531975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06F-4352-8375-C1ACC27A8209}"/>
                </c:ext>
              </c:extLst>
            </c:dLbl>
            <c:dLbl>
              <c:idx val="1"/>
              <c:layout>
                <c:manualLayout>
                  <c:x val="-2.1997045733682743E-2"/>
                  <c:y val="7.4143738491869865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06F-4352-8375-C1ACC27A8209}"/>
                </c:ext>
              </c:extLst>
            </c:dLbl>
            <c:dLbl>
              <c:idx val="2"/>
              <c:layout>
                <c:manualLayout>
                  <c:x val="-2.5455313072788307E-2"/>
                  <c:y val="4.9781434694763871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06F-4352-8375-C1ACC27A8209}"/>
                </c:ext>
              </c:extLst>
            </c:dLbl>
            <c:dLbl>
              <c:idx val="3"/>
              <c:layout>
                <c:manualLayout>
                  <c:x val="-2.518070455084823E-2"/>
                  <c:y val="6.9544733417203283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06F-4352-8375-C1ACC27A8209}"/>
                </c:ext>
              </c:extLst>
            </c:dLbl>
            <c:dLbl>
              <c:idx val="4"/>
              <c:layout>
                <c:manualLayout>
                  <c:x val="-2.0609209815635278E-2"/>
                  <c:y val="7.8534180886165539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no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9203546853940558E-2"/>
                      <c:h val="0.105514170632776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606F-4352-8375-C1ACC27A8209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200" b="1">
                    <a:solidFill>
                      <a:srgbClr val="002060"/>
                    </a:solidFill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'５年推移P13-19'!$D$178:$H$178</c:f>
              <c:strCache>
                <c:ptCount val="5"/>
                <c:pt idx="0">
                  <c:v>H30</c:v>
                </c:pt>
                <c:pt idx="1">
                  <c:v>H３１R1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'５年推移P13-19'!$D$180:$H$180</c:f>
              <c:numCache>
                <c:formatCode>#,##0_);[Red]\(#,##0\)</c:formatCode>
                <c:ptCount val="5"/>
                <c:pt idx="0">
                  <c:v>973</c:v>
                </c:pt>
                <c:pt idx="1">
                  <c:v>850</c:v>
                </c:pt>
                <c:pt idx="2">
                  <c:v>856</c:v>
                </c:pt>
                <c:pt idx="3">
                  <c:v>835</c:v>
                </c:pt>
                <c:pt idx="4">
                  <c:v>690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06F-4352-8375-C1ACC27A8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（年）</a:t>
                </a:r>
              </a:p>
            </c:rich>
          </c:tx>
          <c:layout>
            <c:manualLayout>
              <c:xMode val="edge"/>
              <c:yMode val="edge"/>
              <c:x val="0.88444315537279727"/>
              <c:y val="0.8993546894767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（トン）</a:t>
                </a:r>
              </a:p>
            </c:rich>
          </c:tx>
          <c:layout>
            <c:manualLayout>
              <c:xMode val="edge"/>
              <c:yMode val="edge"/>
              <c:x val="1.6045237553209378E-2"/>
              <c:y val="3.740499623642339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1000"/>
          <c:min val="0"/>
        </c:scaling>
        <c:delete val="0"/>
        <c:axPos val="r"/>
        <c:title>
          <c:tx>
            <c:rich>
              <a:bodyPr rot="0"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kg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2967812872562683"/>
              <c:y val="2.082035159274155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"/>
        <c:crosses val="max"/>
        <c:crossBetween val="between"/>
        <c:majorUnit val="25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757050297384128"/>
          <c:y val="1.6638243374478681E-2"/>
          <c:w val="0.21768347140653591"/>
          <c:h val="0.122286272501822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年・月別 販売単価の推移</a:t>
            </a:r>
          </a:p>
        </c:rich>
      </c:tx>
      <c:layout>
        <c:manualLayout>
          <c:xMode val="edge"/>
          <c:yMode val="edge"/>
          <c:x val="0.2501050096800454"/>
          <c:y val="1.245078740157480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4822876700211E-2"/>
          <c:y val="0.13277623026926649"/>
          <c:w val="0.91822534860184324"/>
          <c:h val="0.77344475394614676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'５年推移P13-19'!$C$159</c:f>
              <c:strCache>
                <c:ptCount val="1"/>
                <c:pt idx="0">
                  <c:v>Ｈ３０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tx2">
                  <a:lumMod val="20000"/>
                  <a:lumOff val="80000"/>
                  <a:alpha val="96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'５年推移P13-19'!$D$159:$O$159</c:f>
              <c:numCache>
                <c:formatCode>#,##0_);[Red]\(#,##0\)</c:formatCode>
                <c:ptCount val="12"/>
                <c:pt idx="0">
                  <c:v>961.84300341296932</c:v>
                </c:pt>
                <c:pt idx="1">
                  <c:v>924.29077117572695</c:v>
                </c:pt>
                <c:pt idx="2">
                  <c:v>866.4749034749035</c:v>
                </c:pt>
                <c:pt idx="3">
                  <c:v>773.63430127041738</c:v>
                </c:pt>
                <c:pt idx="4">
                  <c:v>726.75741710296688</c:v>
                </c:pt>
                <c:pt idx="5">
                  <c:v>690.91250000000002</c:v>
                </c:pt>
                <c:pt idx="6">
                  <c:v>737.64928909952607</c:v>
                </c:pt>
                <c:pt idx="7">
                  <c:v>888.92485549132948</c:v>
                </c:pt>
                <c:pt idx="8">
                  <c:v>1028.4735935706085</c:v>
                </c:pt>
                <c:pt idx="9">
                  <c:v>1015.4580040971614</c:v>
                </c:pt>
                <c:pt idx="10">
                  <c:v>1136.7757575757576</c:v>
                </c:pt>
                <c:pt idx="11">
                  <c:v>1106.5184277335202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60-4C91-8531-510BFC6B6C6D}"/>
            </c:ext>
          </c:extLst>
        </c:ser>
        <c:ser>
          <c:idx val="1"/>
          <c:order val="1"/>
          <c:tx>
            <c:strRef>
              <c:f>'５年推移P13-19'!$C$160</c:f>
              <c:strCache>
                <c:ptCount val="1"/>
                <c:pt idx="0">
                  <c:v>Ｈ３１R1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'５年推移P13-19'!$D$160:$O$160</c:f>
              <c:numCache>
                <c:formatCode>#,##0_);[Red]\(#,##0\)</c:formatCode>
                <c:ptCount val="12"/>
                <c:pt idx="0">
                  <c:v>896.3468917881811</c:v>
                </c:pt>
                <c:pt idx="1">
                  <c:v>885.40218470705065</c:v>
                </c:pt>
                <c:pt idx="2">
                  <c:v>836.84549356223181</c:v>
                </c:pt>
                <c:pt idx="3">
                  <c:v>833.95638629283485</c:v>
                </c:pt>
                <c:pt idx="4">
                  <c:v>786.60308143800444</c:v>
                </c:pt>
                <c:pt idx="5">
                  <c:v>739.12094082415695</c:v>
                </c:pt>
                <c:pt idx="6">
                  <c:v>786.83716728056152</c:v>
                </c:pt>
                <c:pt idx="7">
                  <c:v>805.5798687089715</c:v>
                </c:pt>
                <c:pt idx="8">
                  <c:v>872.3020257826887</c:v>
                </c:pt>
                <c:pt idx="9">
                  <c:v>817.84654514624845</c:v>
                </c:pt>
                <c:pt idx="10">
                  <c:v>867.18575851393189</c:v>
                </c:pt>
                <c:pt idx="11">
                  <c:v>998.850071394574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60-4C91-8531-510BFC6B6C6D}"/>
            </c:ext>
          </c:extLst>
        </c:ser>
        <c:ser>
          <c:idx val="2"/>
          <c:order val="2"/>
          <c:tx>
            <c:strRef>
              <c:f>'５年推移P13-19'!$C$161</c:f>
              <c:strCache>
                <c:ptCount val="1"/>
                <c:pt idx="0">
                  <c:v>R2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'５年推移P13-19'!$D$161:$O$161</c:f>
              <c:numCache>
                <c:formatCode>#,##0_);[Red]\(#,##0\)</c:formatCode>
                <c:ptCount val="12"/>
                <c:pt idx="0">
                  <c:v>850.79888980571593</c:v>
                </c:pt>
                <c:pt idx="1">
                  <c:v>790.57059346803908</c:v>
                </c:pt>
                <c:pt idx="2">
                  <c:v>946.026742037178</c:v>
                </c:pt>
                <c:pt idx="3">
                  <c:v>748.51925146686119</c:v>
                </c:pt>
                <c:pt idx="4">
                  <c:v>781.97846299955575</c:v>
                </c:pt>
                <c:pt idx="5">
                  <c:v>808.02114099176117</c:v>
                </c:pt>
                <c:pt idx="6">
                  <c:v>813.10063463281961</c:v>
                </c:pt>
                <c:pt idx="7">
                  <c:v>808.37412587412587</c:v>
                </c:pt>
                <c:pt idx="8">
                  <c:v>822.27264133106451</c:v>
                </c:pt>
                <c:pt idx="9">
                  <c:v>999.78364941999632</c:v>
                </c:pt>
                <c:pt idx="10">
                  <c:v>915.27392257121983</c:v>
                </c:pt>
                <c:pt idx="11">
                  <c:v>822.07868155236577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60-4C91-8531-510BFC6B6C6D}"/>
            </c:ext>
          </c:extLst>
        </c:ser>
        <c:ser>
          <c:idx val="3"/>
          <c:order val="3"/>
          <c:tx>
            <c:strRef>
              <c:f>'５年推移P13-19'!$C$162</c:f>
              <c:strCache>
                <c:ptCount val="1"/>
                <c:pt idx="0">
                  <c:v>R3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'５年推移P13-19'!$D$162:$O$162</c:f>
              <c:numCache>
                <c:formatCode>#,##0_);[Red]\(#,##0\)</c:formatCode>
                <c:ptCount val="12"/>
                <c:pt idx="0">
                  <c:v>873.43731308948702</c:v>
                </c:pt>
                <c:pt idx="1">
                  <c:v>869.24726021918252</c:v>
                </c:pt>
                <c:pt idx="2">
                  <c:v>856.44226635714904</c:v>
                </c:pt>
                <c:pt idx="3">
                  <c:v>810.22339460885337</c:v>
                </c:pt>
                <c:pt idx="4">
                  <c:v>811.07354028085729</c:v>
                </c:pt>
                <c:pt idx="5">
                  <c:v>831.30621468926552</c:v>
                </c:pt>
                <c:pt idx="6">
                  <c:v>733.12864077669906</c:v>
                </c:pt>
                <c:pt idx="7">
                  <c:v>717.42698019801981</c:v>
                </c:pt>
                <c:pt idx="8">
                  <c:v>846.01476578411405</c:v>
                </c:pt>
                <c:pt idx="9">
                  <c:v>918.94977375565611</c:v>
                </c:pt>
                <c:pt idx="10">
                  <c:v>807.84809183064999</c:v>
                </c:pt>
                <c:pt idx="11">
                  <c:v>816.60553384897537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60-4C91-8531-510BFC6B6C6D}"/>
            </c:ext>
          </c:extLst>
        </c:ser>
        <c:ser>
          <c:idx val="4"/>
          <c:order val="4"/>
          <c:tx>
            <c:strRef>
              <c:f>'５年推移P13-19'!$C$163</c:f>
              <c:strCache>
                <c:ptCount val="1"/>
                <c:pt idx="0">
                  <c:v>R4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'５年推移P13-19'!$D$163:$O$163</c:f>
              <c:numCache>
                <c:formatCode>#,##0_);[Red]\(#,##0\)</c:formatCode>
                <c:ptCount val="12"/>
                <c:pt idx="0">
                  <c:v>667.10322607640501</c:v>
                </c:pt>
                <c:pt idx="1">
                  <c:v>809.31031593061266</c:v>
                </c:pt>
                <c:pt idx="2">
                  <c:v>811.09436962128291</c:v>
                </c:pt>
                <c:pt idx="3">
                  <c:v>802.14377353805401</c:v>
                </c:pt>
                <c:pt idx="4">
                  <c:v>705.45269691780823</c:v>
                </c:pt>
                <c:pt idx="5">
                  <c:v>678.40455840455843</c:v>
                </c:pt>
                <c:pt idx="6">
                  <c:v>677.01834862385317</c:v>
                </c:pt>
                <c:pt idx="7">
                  <c:v>410.56952081696778</c:v>
                </c:pt>
                <c:pt idx="8">
                  <c:v>713.54517133956381</c:v>
                </c:pt>
                <c:pt idx="9">
                  <c:v>708.15573139451476</c:v>
                </c:pt>
                <c:pt idx="10">
                  <c:v>813.68918401225892</c:v>
                </c:pt>
                <c:pt idx="11">
                  <c:v>718.7800963081861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60-4C91-8531-510BFC6B6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5404806045638735"/>
              <c:y val="0.9164345472440944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8.7404311211750144E-3"/>
              <c:y val="3.899729330708661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3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13056284631087"/>
          <c:y val="2.1355617455896009E-2"/>
          <c:w val="0.32066447944006993"/>
          <c:h val="8.5422469823584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+mj-ea"/>
                <a:ea typeface="+mj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HG丸ｺﾞｼｯｸM-PRO"/>
              </a:rPr>
              <a:t>年別 入荷量及び販売単価の推移</a:t>
            </a:r>
          </a:p>
        </c:rich>
      </c:tx>
      <c:layout>
        <c:manualLayout>
          <c:xMode val="edge"/>
          <c:yMode val="edge"/>
          <c:x val="0.25248827615953601"/>
          <c:y val="3.684210526315789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2384728125121859E-2"/>
          <c:y val="0.13111721666555354"/>
          <c:w val="0.91210075364525323"/>
          <c:h val="0.77562443198755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'５年推移P13-19'!$C$217</c:f>
              <c:strCache>
                <c:ptCount val="1"/>
                <c:pt idx="0">
                  <c:v>入荷量（トン）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5C2-4D0E-8BCE-3F896959BBC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5C2-4D0E-8BCE-3F896959BBC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5C2-4D0E-8BCE-3F896959BBC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5C2-4D0E-8BCE-3F896959BBC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5C2-4D0E-8BCE-3F896959BBC6}"/>
              </c:ext>
            </c:extLst>
          </c:dPt>
          <c:dLbls>
            <c:dLbl>
              <c:idx val="0"/>
              <c:layout>
                <c:manualLayout>
                  <c:x val="1.3188345630987797E-4"/>
                  <c:y val="0.1755258363982652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5C2-4D0E-8BCE-3F896959BBC6}"/>
                </c:ext>
              </c:extLst>
            </c:dLbl>
            <c:dLbl>
              <c:idx val="1"/>
              <c:layout>
                <c:manualLayout>
                  <c:x val="-4.8426027155744607E-17"/>
                  <c:y val="0.1345742482662220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5C2-4D0E-8BCE-3F896959BBC6}"/>
                </c:ext>
              </c:extLst>
            </c:dLbl>
            <c:dLbl>
              <c:idx val="2"/>
              <c:layout>
                <c:manualLayout>
                  <c:x val="0"/>
                  <c:y val="0.1462763568111108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5C2-4D0E-8BCE-3F896959BBC6}"/>
                </c:ext>
              </c:extLst>
            </c:dLbl>
            <c:dLbl>
              <c:idx val="3"/>
              <c:layout>
                <c:manualLayout>
                  <c:x val="-2.6414501769459636E-3"/>
                  <c:y val="0.140425302538666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5C2-4D0E-8BCE-3F896959BBC6}"/>
                </c:ext>
              </c:extLst>
            </c:dLbl>
            <c:dLbl>
              <c:idx val="4"/>
              <c:layout>
                <c:manualLayout>
                  <c:x val="-9.6852054311489214E-17"/>
                  <c:y val="0.140425302538666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5C2-4D0E-8BCE-3F896959BB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200" b="1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'５年推移P13-19'!$D$216:$H$216</c:f>
              <c:strCache>
                <c:ptCount val="5"/>
                <c:pt idx="0">
                  <c:v>H30</c:v>
                </c:pt>
                <c:pt idx="1">
                  <c:v>H31R1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'５年推移P13-19'!$D$217:$H$217</c:f>
              <c:numCache>
                <c:formatCode>#,##0_);[Red]\(#,##0\)</c:formatCode>
                <c:ptCount val="5"/>
                <c:pt idx="0">
                  <c:v>14</c:v>
                </c:pt>
                <c:pt idx="1">
                  <c:v>16</c:v>
                </c:pt>
                <c:pt idx="2">
                  <c:v>19</c:v>
                </c:pt>
                <c:pt idx="3">
                  <c:v>16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C2-4D0E-8BCE-3F896959BB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'５年推移P13-19'!$C$218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tx2">
                  <a:lumMod val="75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55C2-4D0E-8BCE-3F896959BBC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55C2-4D0E-8BCE-3F896959BBC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8-55C2-4D0E-8BCE-3F896959BBC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9-55C2-4D0E-8BCE-3F896959BBC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55C2-4D0E-8BCE-3F896959BBC6}"/>
              </c:ext>
            </c:extLst>
          </c:dPt>
          <c:dLbls>
            <c:dLbl>
              <c:idx val="0"/>
              <c:layout>
                <c:manualLayout>
                  <c:x val="-2.5097565022750311E-2"/>
                  <c:y val="5.851054272444431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5C2-4D0E-8BCE-3F896959BBC6}"/>
                </c:ext>
              </c:extLst>
            </c:dLbl>
            <c:dLbl>
              <c:idx val="1"/>
              <c:layout>
                <c:manualLayout>
                  <c:x val="-4.0587191019998116E-2"/>
                  <c:y val="4.096699085471871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no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6511525965035642E-2"/>
                      <c:h val="0.132263312185073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55C2-4D0E-8BCE-3F896959BBC6}"/>
                </c:ext>
              </c:extLst>
            </c:dLbl>
            <c:dLbl>
              <c:idx val="2"/>
              <c:layout>
                <c:manualLayout>
                  <c:x val="-2.5093776680986654E-2"/>
                  <c:y val="7.02126512693332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5C2-4D0E-8BCE-3F896959BBC6}"/>
                </c:ext>
              </c:extLst>
            </c:dLbl>
            <c:dLbl>
              <c:idx val="3"/>
              <c:layout>
                <c:manualLayout>
                  <c:x val="-2.5093776680986654E-2"/>
                  <c:y val="7.60637055417777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5C2-4D0E-8BCE-3F896959BBC6}"/>
                </c:ext>
              </c:extLst>
            </c:dLbl>
            <c:dLbl>
              <c:idx val="4"/>
              <c:layout>
                <c:manualLayout>
                  <c:x val="-3.178900444618464E-2"/>
                  <c:y val="6.43615969968888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5C2-4D0E-8BCE-3F896959BB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200" b="1">
                    <a:solidFill>
                      <a:srgbClr val="00206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'５年推移P13-19'!$D$216:$H$216</c:f>
              <c:strCache>
                <c:ptCount val="5"/>
                <c:pt idx="0">
                  <c:v>H30</c:v>
                </c:pt>
                <c:pt idx="1">
                  <c:v>H31R1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'５年推移P13-19'!$D$218:$H$218</c:f>
              <c:numCache>
                <c:formatCode>#,##0_);[Red]\(#,##0\)</c:formatCode>
                <c:ptCount val="5"/>
                <c:pt idx="0">
                  <c:v>1068</c:v>
                </c:pt>
                <c:pt idx="1">
                  <c:v>1140</c:v>
                </c:pt>
                <c:pt idx="2">
                  <c:v>1141</c:v>
                </c:pt>
                <c:pt idx="3">
                  <c:v>1317</c:v>
                </c:pt>
                <c:pt idx="4">
                  <c:v>1300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5C2-4D0E-8BCE-3F896959BB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1400"/>
          <c:min val="0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"/>
        <c:crosses val="max"/>
        <c:crossBetween val="between"/>
        <c:majorUnit val="4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914685319048705"/>
          <c:y val="2.4930747922437674E-2"/>
          <c:w val="0.25325007565570878"/>
          <c:h val="8.31024930747922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  <c:extLst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年・月別 販売単価の推移</a:t>
            </a:r>
          </a:p>
        </c:rich>
      </c:tx>
      <c:layout>
        <c:manualLayout>
          <c:xMode val="edge"/>
          <c:yMode val="edge"/>
          <c:x val="0.25505850020709048"/>
          <c:y val="1.8670595623399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381122439063829E-2"/>
          <c:y val="0.13649025069637882"/>
          <c:w val="0.91918291428964238"/>
          <c:h val="0.79204263707272404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'５年推移P13-19'!$C$196</c:f>
              <c:strCache>
                <c:ptCount val="1"/>
                <c:pt idx="0">
                  <c:v>Ｈ３０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'５年推移P13-19'!$D$196:$O$196</c:f>
              <c:numCache>
                <c:formatCode>#,##0_);[Red]\(#,##0\)</c:formatCode>
                <c:ptCount val="12"/>
                <c:pt idx="0">
                  <c:v>1156.8704318936877</c:v>
                </c:pt>
                <c:pt idx="1">
                  <c:v>1118.6036895674301</c:v>
                </c:pt>
                <c:pt idx="2">
                  <c:v>1104.963472281908</c:v>
                </c:pt>
                <c:pt idx="3">
                  <c:v>1080.6586826347307</c:v>
                </c:pt>
                <c:pt idx="4">
                  <c:v>1001.1588490342924</c:v>
                </c:pt>
                <c:pt idx="5">
                  <c:v>1010.999203821656</c:v>
                </c:pt>
                <c:pt idx="6">
                  <c:v>986.06634304207125</c:v>
                </c:pt>
                <c:pt idx="7">
                  <c:v>995.93519790235985</c:v>
                </c:pt>
                <c:pt idx="8">
                  <c:v>1055.1909940052976</c:v>
                </c:pt>
                <c:pt idx="9">
                  <c:v>1114.7811824349512</c:v>
                </c:pt>
                <c:pt idx="10">
                  <c:v>1104.1992572821166</c:v>
                </c:pt>
                <c:pt idx="11">
                  <c:v>1130.064561158611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2E-41A3-8624-20EF0C23B9E1}"/>
            </c:ext>
          </c:extLst>
        </c:ser>
        <c:ser>
          <c:idx val="1"/>
          <c:order val="1"/>
          <c:tx>
            <c:strRef>
              <c:f>'５年推移P13-19'!$C$197</c:f>
              <c:strCache>
                <c:ptCount val="1"/>
                <c:pt idx="0">
                  <c:v>Ｈ31R1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'５年推移P13-19'!$D$197:$O$197</c:f>
              <c:numCache>
                <c:formatCode>#,##0_);[Red]\(#,##0\)</c:formatCode>
                <c:ptCount val="12"/>
                <c:pt idx="0">
                  <c:v>1158.8576268203617</c:v>
                </c:pt>
                <c:pt idx="1">
                  <c:v>1227.0664365832615</c:v>
                </c:pt>
                <c:pt idx="2">
                  <c:v>1134.1105715112728</c:v>
                </c:pt>
                <c:pt idx="3">
                  <c:v>1100.2139398716361</c:v>
                </c:pt>
                <c:pt idx="4">
                  <c:v>1038.1482872596152</c:v>
                </c:pt>
                <c:pt idx="5">
                  <c:v>1100.5777509251566</c:v>
                </c:pt>
                <c:pt idx="6">
                  <c:v>1055.9549003867767</c:v>
                </c:pt>
                <c:pt idx="7">
                  <c:v>1066.1580214823591</c:v>
                </c:pt>
                <c:pt idx="8">
                  <c:v>1180.9413493840987</c:v>
                </c:pt>
                <c:pt idx="9">
                  <c:v>1172.5661949326638</c:v>
                </c:pt>
                <c:pt idx="10">
                  <c:v>1220.0213818547711</c:v>
                </c:pt>
                <c:pt idx="11">
                  <c:v>1227.8036867811563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2E-41A3-8624-20EF0C23B9E1}"/>
            </c:ext>
          </c:extLst>
        </c:ser>
        <c:ser>
          <c:idx val="2"/>
          <c:order val="2"/>
          <c:tx>
            <c:strRef>
              <c:f>'５年推移P13-19'!$C$198</c:f>
              <c:strCache>
                <c:ptCount val="1"/>
                <c:pt idx="0">
                  <c:v>R2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'５年推移P13-19'!$D$198:$O$198</c:f>
              <c:numCache>
                <c:formatCode>#,##0_);[Red]\(#,##0\)</c:formatCode>
                <c:ptCount val="12"/>
                <c:pt idx="0">
                  <c:v>1082.8015452854486</c:v>
                </c:pt>
                <c:pt idx="1">
                  <c:v>1126.1716189643871</c:v>
                </c:pt>
                <c:pt idx="2">
                  <c:v>1120.6381280563508</c:v>
                </c:pt>
                <c:pt idx="3">
                  <c:v>1153.7009516360317</c:v>
                </c:pt>
                <c:pt idx="4">
                  <c:v>1151.1436311335772</c:v>
                </c:pt>
                <c:pt idx="5">
                  <c:v>1109.5100467932839</c:v>
                </c:pt>
                <c:pt idx="6">
                  <c:v>1121.720116618076</c:v>
                </c:pt>
                <c:pt idx="7">
                  <c:v>1133.7951057652424</c:v>
                </c:pt>
                <c:pt idx="8">
                  <c:v>1174.6338978734243</c:v>
                </c:pt>
                <c:pt idx="9">
                  <c:v>1182.4750869061413</c:v>
                </c:pt>
                <c:pt idx="10">
                  <c:v>1137.0084269662923</c:v>
                </c:pt>
                <c:pt idx="11">
                  <c:v>1174.8492542050142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2E-41A3-8624-20EF0C23B9E1}"/>
            </c:ext>
          </c:extLst>
        </c:ser>
        <c:ser>
          <c:idx val="3"/>
          <c:order val="3"/>
          <c:tx>
            <c:strRef>
              <c:f>'５年推移P13-19'!$C$199</c:f>
              <c:strCache>
                <c:ptCount val="1"/>
                <c:pt idx="0">
                  <c:v>R3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'５年推移P13-19'!$D$199:$O$199</c:f>
              <c:numCache>
                <c:formatCode>#,##0_);[Red]\(#,##0\)</c:formatCode>
                <c:ptCount val="12"/>
                <c:pt idx="0">
                  <c:v>1367.3991117976443</c:v>
                </c:pt>
                <c:pt idx="1">
                  <c:v>1334.9365558912389</c:v>
                </c:pt>
                <c:pt idx="2">
                  <c:v>1342.3465732707157</c:v>
                </c:pt>
                <c:pt idx="3">
                  <c:v>1294.2524872277493</c:v>
                </c:pt>
                <c:pt idx="4">
                  <c:v>1240.3298320733259</c:v>
                </c:pt>
                <c:pt idx="5">
                  <c:v>1288.4273318872017</c:v>
                </c:pt>
                <c:pt idx="6">
                  <c:v>1284.4046621467207</c:v>
                </c:pt>
                <c:pt idx="7">
                  <c:v>1271.4709780015901</c:v>
                </c:pt>
                <c:pt idx="8">
                  <c:v>1315.3162490239229</c:v>
                </c:pt>
                <c:pt idx="9">
                  <c:v>1370.8971514242878</c:v>
                </c:pt>
                <c:pt idx="10">
                  <c:v>1319.2744890987019</c:v>
                </c:pt>
                <c:pt idx="11">
                  <c:v>1376.3253053148667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2E-41A3-8624-20EF0C23B9E1}"/>
            </c:ext>
          </c:extLst>
        </c:ser>
        <c:ser>
          <c:idx val="4"/>
          <c:order val="4"/>
          <c:tx>
            <c:strRef>
              <c:f>'５年推移P13-19'!$C$200</c:f>
              <c:strCache>
                <c:ptCount val="1"/>
                <c:pt idx="0">
                  <c:v>R4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'５年推移P13-19'!$D$200:$O$200</c:f>
              <c:numCache>
                <c:formatCode>#,##0_);[Red]\(#,##0\)</c:formatCode>
                <c:ptCount val="12"/>
                <c:pt idx="0">
                  <c:v>1292.8277411680292</c:v>
                </c:pt>
                <c:pt idx="1">
                  <c:v>1322.5450778477509</c:v>
                </c:pt>
                <c:pt idx="2">
                  <c:v>1348.7492251204044</c:v>
                </c:pt>
                <c:pt idx="3">
                  <c:v>1318.0520239004447</c:v>
                </c:pt>
                <c:pt idx="4">
                  <c:v>1303.9800419965711</c:v>
                </c:pt>
                <c:pt idx="5">
                  <c:v>1304.4487171571957</c:v>
                </c:pt>
                <c:pt idx="6">
                  <c:v>854.97786385218637</c:v>
                </c:pt>
                <c:pt idx="7">
                  <c:v>1402.7316383251655</c:v>
                </c:pt>
                <c:pt idx="8">
                  <c:v>1429.4003858049639</c:v>
                </c:pt>
                <c:pt idx="9">
                  <c:v>1408.5967418959042</c:v>
                </c:pt>
                <c:pt idx="10">
                  <c:v>1436.7673990125299</c:v>
                </c:pt>
                <c:pt idx="11">
                  <c:v>1459.9981939329048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2E-41A3-8624-20EF0C23B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25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3758715535449089"/>
              <c:y val="0.9052924174355506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1.12587441391099E-2"/>
              <c:y val="3.6211616186013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300"/>
      </c:valAx>
      <c:spPr>
        <a:ln w="635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68293553264000995"/>
          <c:y val="2.5069637883008356E-2"/>
          <c:w val="0.29590441362193742"/>
          <c:h val="8.07799442896935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年別 入荷量及び販売単価の推移</a:t>
            </a:r>
          </a:p>
        </c:rich>
      </c:tx>
      <c:layout>
        <c:manualLayout>
          <c:xMode val="edge"/>
          <c:yMode val="edge"/>
          <c:x val="0.25084601848879906"/>
          <c:y val="3.258299773597002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022322370529432E-2"/>
          <c:y val="0.13030927649507637"/>
          <c:w val="0.90326084328479095"/>
          <c:h val="0.75623385027010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'５年推移P13-19'!$C$256</c:f>
              <c:strCache>
                <c:ptCount val="1"/>
                <c:pt idx="0">
                  <c:v>入荷量（トン）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60D-43FB-9753-4E51ABC96B1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60D-43FB-9753-4E51ABC96B1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60D-43FB-9753-4E51ABC96B1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60D-43FB-9753-4E51ABC96B1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60D-43FB-9753-4E51ABC96B17}"/>
              </c:ext>
            </c:extLst>
          </c:dPt>
          <c:dLbls>
            <c:dLbl>
              <c:idx val="0"/>
              <c:layout>
                <c:manualLayout>
                  <c:x val="5.7875609678344859E-3"/>
                  <c:y val="0.2340817397825270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60D-43FB-9753-4E51ABC96B17}"/>
                </c:ext>
              </c:extLst>
            </c:dLbl>
            <c:dLbl>
              <c:idx val="1"/>
              <c:layout>
                <c:manualLayout>
                  <c:x val="1.325506907267799E-3"/>
                  <c:y val="0.2517042178152225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60D-43FB-9753-4E51ABC96B17}"/>
                </c:ext>
              </c:extLst>
            </c:dLbl>
            <c:dLbl>
              <c:idx val="2"/>
              <c:layout>
                <c:manualLayout>
                  <c:x val="0"/>
                  <c:y val="0.2732453443319585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60D-43FB-9753-4E51ABC96B17}"/>
                </c:ext>
              </c:extLst>
            </c:dLbl>
            <c:dLbl>
              <c:idx val="3"/>
              <c:layout>
                <c:manualLayout>
                  <c:x val="1.3216564122086087E-3"/>
                  <c:y val="0.221739429980077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60D-43FB-9753-4E51ABC96B17}"/>
                </c:ext>
              </c:extLst>
            </c:dLbl>
            <c:dLbl>
              <c:idx val="4"/>
              <c:layout>
                <c:manualLayout>
                  <c:x val="-1.7020898703452602E-3"/>
                  <c:y val="0.23871266091738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60D-43FB-9753-4E51ABC96B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200" b="1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'５年推移P13-19'!$D$255:$H$255</c:f>
              <c:strCache>
                <c:ptCount val="5"/>
                <c:pt idx="0">
                  <c:v>H30.</c:v>
                </c:pt>
                <c:pt idx="1">
                  <c:v>H31R1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'５年推移P13-19'!$D$256:$H$256</c:f>
              <c:numCache>
                <c:formatCode>#,##0_);\(#,##0\)</c:formatCode>
                <c:ptCount val="5"/>
                <c:pt idx="0">
                  <c:v>792</c:v>
                </c:pt>
                <c:pt idx="1">
                  <c:v>835</c:v>
                </c:pt>
                <c:pt idx="2">
                  <c:v>827</c:v>
                </c:pt>
                <c:pt idx="3">
                  <c:v>756</c:v>
                </c:pt>
                <c:pt idx="4">
                  <c:v>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0D-43FB-9753-4E51ABC96B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'５年推移P13-19'!$C$257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860D-43FB-9753-4E51ABC96B1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860D-43FB-9753-4E51ABC96B1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8-860D-43FB-9753-4E51ABC96B1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9-860D-43FB-9753-4E51ABC96B1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860D-43FB-9753-4E51ABC96B17}"/>
              </c:ext>
            </c:extLst>
          </c:dPt>
          <c:dLbls>
            <c:dLbl>
              <c:idx val="0"/>
              <c:layout>
                <c:manualLayout>
                  <c:x val="-2.6485201495562043E-2"/>
                  <c:y val="-9.16125484314460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60D-43FB-9753-4E51ABC96B17}"/>
                </c:ext>
              </c:extLst>
            </c:dLbl>
            <c:dLbl>
              <c:idx val="1"/>
              <c:layout>
                <c:manualLayout>
                  <c:x val="-2.3717569210731249E-2"/>
                  <c:y val="-7.54145731783527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60D-43FB-9753-4E51ABC96B17}"/>
                </c:ext>
              </c:extLst>
            </c:dLbl>
            <c:dLbl>
              <c:idx val="2"/>
              <c:layout>
                <c:manualLayout>
                  <c:x val="-2.5039249032745233E-2"/>
                  <c:y val="-0.1018802786394948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60D-43FB-9753-4E51ABC96B17}"/>
                </c:ext>
              </c:extLst>
            </c:dLbl>
            <c:dLbl>
              <c:idx val="3"/>
              <c:layout>
                <c:manualLayout>
                  <c:x val="-2.1074279796119505E-2"/>
                  <c:y val="-0.1198591513405821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60D-43FB-9753-4E51ABC96B17}"/>
                </c:ext>
              </c:extLst>
            </c:dLbl>
            <c:dLbl>
              <c:idx val="4"/>
              <c:layout>
                <c:manualLayout>
                  <c:x val="-2.372144311559601E-2"/>
                  <c:y val="-8.9894363505436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60D-43FB-9753-4E51ABC96B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200" b="1">
                    <a:solidFill>
                      <a:srgbClr val="00206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'５年推移P13-19'!$D$255:$H$255</c:f>
              <c:strCache>
                <c:ptCount val="5"/>
                <c:pt idx="0">
                  <c:v>H30.</c:v>
                </c:pt>
                <c:pt idx="1">
                  <c:v>H31R1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'５年推移P13-19'!$D$257:$H$257</c:f>
              <c:numCache>
                <c:formatCode>#,##0_);\(#,##0\)</c:formatCode>
                <c:ptCount val="5"/>
                <c:pt idx="0">
                  <c:v>768.65538432030985</c:v>
                </c:pt>
                <c:pt idx="1">
                  <c:v>803</c:v>
                </c:pt>
                <c:pt idx="2">
                  <c:v>738</c:v>
                </c:pt>
                <c:pt idx="3">
                  <c:v>687</c:v>
                </c:pt>
                <c:pt idx="4">
                  <c:v>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60D-43FB-9753-4E51ABC96B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（年）</a:t>
                </a:r>
              </a:p>
            </c:rich>
          </c:tx>
          <c:layout>
            <c:manualLayout>
              <c:xMode val="edge"/>
              <c:yMode val="edge"/>
              <c:x val="0.93188600774426178"/>
              <c:y val="0.911340686421830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（トン）</a:t>
                </a:r>
              </a:p>
            </c:rich>
          </c:tx>
          <c:layout>
            <c:manualLayout>
              <c:xMode val="edge"/>
              <c:yMode val="edge"/>
              <c:x val="1.3615011180282625E-2"/>
              <c:y val="2.713760779902511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50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in val="0"/>
        </c:scaling>
        <c:delete val="0"/>
        <c:axPos val="r"/>
        <c:title>
          <c:tx>
            <c:rich>
              <a:bodyPr rot="0" horzOverflow="overflow" anchor="ctr" anchorCtr="1"/>
              <a:lstStyle/>
              <a:p>
                <a:pPr algn="ctr" rtl="0">
                  <a:defRPr sz="1200">
                    <a:solidFill>
                      <a:srgbClr val="000000"/>
                    </a:solidFill>
                    <a:latin typeface="+mn-ea"/>
                    <a:ea typeface="+mn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（円/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kg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4437493882215284"/>
              <c:y val="2.841057081605257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"/>
        <c:crosses val="max"/>
        <c:crossBetween val="between"/>
        <c:majorUnit val="25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288884536557535"/>
          <c:y val="2.8624192059095107E-2"/>
          <c:w val="0.26236513641055187"/>
          <c:h val="8.03324099722991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年・月別 販売単価の推移</a:t>
            </a:r>
          </a:p>
        </c:rich>
      </c:tx>
      <c:layout>
        <c:manualLayout>
          <c:xMode val="edge"/>
          <c:yMode val="edge"/>
          <c:x val="0.24438260662443373"/>
          <c:y val="1.1662565616797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14822876700211E-2"/>
          <c:y val="0.13277623026926649"/>
          <c:w val="0.93792898725883078"/>
          <c:h val="0.77344475394614676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'５年推移P13-19'!$C$235</c:f>
              <c:strCache>
                <c:ptCount val="1"/>
                <c:pt idx="0">
                  <c:v>Ｈ３０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tx2">
                  <a:lumMod val="20000"/>
                  <a:lumOff val="80000"/>
                  <a:alpha val="96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'５年推移P13-19'!$D$235:$O$235</c:f>
              <c:numCache>
                <c:formatCode>#,##0_);[Red]\(#,##0\)</c:formatCode>
                <c:ptCount val="12"/>
                <c:pt idx="0">
                  <c:v>783.63484915823221</c:v>
                </c:pt>
                <c:pt idx="1">
                  <c:v>792.92579922807761</c:v>
                </c:pt>
                <c:pt idx="2">
                  <c:v>685.49199004007096</c:v>
                </c:pt>
                <c:pt idx="3">
                  <c:v>629.5520507631428</c:v>
                </c:pt>
                <c:pt idx="4">
                  <c:v>629.90352338263983</c:v>
                </c:pt>
                <c:pt idx="5">
                  <c:v>584.9389643024316</c:v>
                </c:pt>
                <c:pt idx="6">
                  <c:v>571.973548691975</c:v>
                </c:pt>
                <c:pt idx="7">
                  <c:v>661.62228146655514</c:v>
                </c:pt>
                <c:pt idx="8">
                  <c:v>999.46756343625805</c:v>
                </c:pt>
                <c:pt idx="9">
                  <c:v>1049.6980850632235</c:v>
                </c:pt>
                <c:pt idx="10">
                  <c:v>965.10126219724157</c:v>
                </c:pt>
                <c:pt idx="11">
                  <c:v>894.1669925230766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D5-4D73-8CF9-C69DB000EDB1}"/>
            </c:ext>
          </c:extLst>
        </c:ser>
        <c:ser>
          <c:idx val="1"/>
          <c:order val="1"/>
          <c:tx>
            <c:strRef>
              <c:f>'５年推移P13-19'!$C$236</c:f>
              <c:strCache>
                <c:ptCount val="1"/>
                <c:pt idx="0">
                  <c:v>Ｈ31R1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'５年推移P13-19'!$D$236:$O$236</c:f>
              <c:numCache>
                <c:formatCode>#,##0_);[Red]\(#,##0\)</c:formatCode>
                <c:ptCount val="12"/>
                <c:pt idx="0">
                  <c:v>809.29752289065766</c:v>
                </c:pt>
                <c:pt idx="1">
                  <c:v>854.40915489348959</c:v>
                </c:pt>
                <c:pt idx="2">
                  <c:v>889.61883629647684</c:v>
                </c:pt>
                <c:pt idx="3">
                  <c:v>943.33529321302115</c:v>
                </c:pt>
                <c:pt idx="4">
                  <c:v>827.09868587673145</c:v>
                </c:pt>
                <c:pt idx="5">
                  <c:v>666.91182394527232</c:v>
                </c:pt>
                <c:pt idx="6">
                  <c:v>706.99322896029821</c:v>
                </c:pt>
                <c:pt idx="7">
                  <c:v>720.22257979115795</c:v>
                </c:pt>
                <c:pt idx="8">
                  <c:v>757.825972321417</c:v>
                </c:pt>
                <c:pt idx="9">
                  <c:v>769.2745521568296</c:v>
                </c:pt>
                <c:pt idx="10">
                  <c:v>861.38296809817496</c:v>
                </c:pt>
                <c:pt idx="11">
                  <c:v>846.20988349048025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D5-4D73-8CF9-C69DB000EDB1}"/>
            </c:ext>
          </c:extLst>
        </c:ser>
        <c:ser>
          <c:idx val="2"/>
          <c:order val="2"/>
          <c:tx>
            <c:strRef>
              <c:f>'５年推移P13-19'!$C$237</c:f>
              <c:strCache>
                <c:ptCount val="1"/>
                <c:pt idx="0">
                  <c:v>R2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'５年推移P13-19'!$D$237:$O$237</c:f>
              <c:numCache>
                <c:formatCode>#,##0_);[Red]\(#,##0\)</c:formatCode>
                <c:ptCount val="12"/>
                <c:pt idx="0">
                  <c:v>791.34463706316171</c:v>
                </c:pt>
                <c:pt idx="1">
                  <c:v>759.16999642016594</c:v>
                </c:pt>
                <c:pt idx="2">
                  <c:v>727.77727325852425</c:v>
                </c:pt>
                <c:pt idx="3">
                  <c:v>795.00600509906667</c:v>
                </c:pt>
                <c:pt idx="4">
                  <c:v>657.00044944477133</c:v>
                </c:pt>
                <c:pt idx="5">
                  <c:v>615.18872204188847</c:v>
                </c:pt>
                <c:pt idx="6">
                  <c:v>668.72316521119228</c:v>
                </c:pt>
                <c:pt idx="7">
                  <c:v>712.09028575467869</c:v>
                </c:pt>
                <c:pt idx="8">
                  <c:v>639.87921743805737</c:v>
                </c:pt>
                <c:pt idx="9">
                  <c:v>820.4215282894744</c:v>
                </c:pt>
                <c:pt idx="10">
                  <c:v>865.31968372797701</c:v>
                </c:pt>
                <c:pt idx="11">
                  <c:v>788.61617297477403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D5-4D73-8CF9-C69DB000EDB1}"/>
            </c:ext>
          </c:extLst>
        </c:ser>
        <c:ser>
          <c:idx val="3"/>
          <c:order val="3"/>
          <c:tx>
            <c:strRef>
              <c:f>'５年推移P13-19'!$C$238</c:f>
              <c:strCache>
                <c:ptCount val="1"/>
                <c:pt idx="0">
                  <c:v>R3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'５年推移P13-19'!$D$238:$O$238</c:f>
              <c:numCache>
                <c:formatCode>#,##0_);[Red]\(#,##0\)</c:formatCode>
                <c:ptCount val="12"/>
                <c:pt idx="0">
                  <c:v>796.9669922868917</c:v>
                </c:pt>
                <c:pt idx="1">
                  <c:v>759.53135783206392</c:v>
                </c:pt>
                <c:pt idx="2">
                  <c:v>630.56084966660865</c:v>
                </c:pt>
                <c:pt idx="3">
                  <c:v>608.16827205058792</c:v>
                </c:pt>
                <c:pt idx="4">
                  <c:v>642.13785401376595</c:v>
                </c:pt>
                <c:pt idx="5">
                  <c:v>613.45872563666057</c:v>
                </c:pt>
                <c:pt idx="6">
                  <c:v>524.39849969870068</c:v>
                </c:pt>
                <c:pt idx="7">
                  <c:v>479.58026014480873</c:v>
                </c:pt>
                <c:pt idx="8">
                  <c:v>778.12179243898277</c:v>
                </c:pt>
                <c:pt idx="9">
                  <c:v>805.10746195520596</c:v>
                </c:pt>
                <c:pt idx="10">
                  <c:v>812.75816846274597</c:v>
                </c:pt>
                <c:pt idx="11">
                  <c:v>785.99808902114489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D5-4D73-8CF9-C69DB000EDB1}"/>
            </c:ext>
          </c:extLst>
        </c:ser>
        <c:ser>
          <c:idx val="4"/>
          <c:order val="4"/>
          <c:tx>
            <c:strRef>
              <c:f>'５年推移P13-19'!$C$239</c:f>
              <c:strCache>
                <c:ptCount val="1"/>
                <c:pt idx="0">
                  <c:v>R4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'５年推移P13-19'!$D$239:$O$239</c:f>
              <c:numCache>
                <c:formatCode>#,##0_);[Red]\(#,##0\)</c:formatCode>
                <c:ptCount val="12"/>
                <c:pt idx="0">
                  <c:v>630.85122430769161</c:v>
                </c:pt>
                <c:pt idx="1">
                  <c:v>659.55655910391181</c:v>
                </c:pt>
                <c:pt idx="2">
                  <c:v>637.64941227480961</c:v>
                </c:pt>
                <c:pt idx="3">
                  <c:v>611.96136052267673</c:v>
                </c:pt>
                <c:pt idx="4">
                  <c:v>555.55706854212133</c:v>
                </c:pt>
                <c:pt idx="5">
                  <c:v>503.16072283607076</c:v>
                </c:pt>
                <c:pt idx="6">
                  <c:v>469.64226645689115</c:v>
                </c:pt>
                <c:pt idx="7">
                  <c:v>440.19342496643839</c:v>
                </c:pt>
                <c:pt idx="8">
                  <c:v>571.31653056336347</c:v>
                </c:pt>
                <c:pt idx="9">
                  <c:v>651.61742926089812</c:v>
                </c:pt>
                <c:pt idx="10">
                  <c:v>758.90981521481115</c:v>
                </c:pt>
                <c:pt idx="11">
                  <c:v>722.93440482485664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D5-4D73-8CF9-C69DB000E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538475720639632"/>
              <c:y val="0.926852034120734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</a:t>
                </a:r>
                <a:r>
                  <a:rPr lang="en-US" altLang="ja-JP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/kg</a:t>
                </a: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8.7404323150705645E-3"/>
              <c:y val="3.899729330708661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2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13056284631087"/>
          <c:y val="2.1355617455896009E-2"/>
          <c:w val="0.32066447944006993"/>
          <c:h val="8.5422469823584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年別 入荷量及び販売単価の推移</a:t>
            </a:r>
          </a:p>
        </c:rich>
      </c:tx>
      <c:layout>
        <c:manualLayout>
          <c:xMode val="edge"/>
          <c:yMode val="edge"/>
          <c:x val="0.25127061628213504"/>
          <c:y val="3.684210526315789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25807874057137E-2"/>
          <c:y val="0.1311170584031966"/>
          <c:w val="0.88304477237127221"/>
          <c:h val="0.77562443198755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'５年推移P13-19'!$C$293</c:f>
              <c:strCache>
                <c:ptCount val="1"/>
                <c:pt idx="0">
                  <c:v>入荷量（トン）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021-4071-AF55-8AEE648F41B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021-4071-AF55-8AEE648F41B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021-4071-AF55-8AEE648F41B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021-4071-AF55-8AEE648F41B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021-4071-AF55-8AEE648F41BF}"/>
              </c:ext>
            </c:extLst>
          </c:dPt>
          <c:dLbls>
            <c:dLbl>
              <c:idx val="0"/>
              <c:layout>
                <c:manualLayout>
                  <c:x val="-1.568610812165191E-3"/>
                  <c:y val="0.1913510226084232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021-4071-AF55-8AEE648F41BF}"/>
                </c:ext>
              </c:extLst>
            </c:dLbl>
            <c:dLbl>
              <c:idx val="1"/>
              <c:layout>
                <c:manualLayout>
                  <c:x val="1.7350342124265034E-3"/>
                  <c:y val="0.283044619422572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021-4071-AF55-8AEE648F41BF}"/>
                </c:ext>
              </c:extLst>
            </c:dLbl>
            <c:dLbl>
              <c:idx val="2"/>
              <c:layout>
                <c:manualLayout>
                  <c:x val="1.5453322103031934E-3"/>
                  <c:y val="0.339619798841704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021-4071-AF55-8AEE648F41BF}"/>
                </c:ext>
              </c:extLst>
            </c:dLbl>
            <c:dLbl>
              <c:idx val="3"/>
              <c:layout>
                <c:manualLayout>
                  <c:x val="-8.2770910462814159E-4"/>
                  <c:y val="0.3127596835650078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021-4071-AF55-8AEE648F41BF}"/>
                </c:ext>
              </c:extLst>
            </c:dLbl>
            <c:dLbl>
              <c:idx val="4"/>
              <c:layout>
                <c:manualLayout>
                  <c:x val="2.3295802799280542E-3"/>
                  <c:y val="0.247099422695042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021-4071-AF55-8AEE648F41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200" b="1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'５年推移P13-19'!$D$292:$H$292</c:f>
              <c:strCache>
                <c:ptCount val="5"/>
                <c:pt idx="0">
                  <c:v>H30</c:v>
                </c:pt>
                <c:pt idx="1">
                  <c:v>H3１R1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'５年推移P13-19'!$D$293:$H$293</c:f>
              <c:numCache>
                <c:formatCode>#,##0_);[Red]\(#,##0\)</c:formatCode>
                <c:ptCount val="5"/>
                <c:pt idx="0">
                  <c:v>825</c:v>
                </c:pt>
                <c:pt idx="1">
                  <c:v>1128</c:v>
                </c:pt>
                <c:pt idx="2">
                  <c:v>1249</c:v>
                </c:pt>
                <c:pt idx="3">
                  <c:v>1179</c:v>
                </c:pt>
                <c:pt idx="4">
                  <c:v>1236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21-4071-AF55-8AEE648F41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'５年推移P13-19'!$C$294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tx2">
                  <a:lumMod val="75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E021-4071-AF55-8AEE648F41B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E021-4071-AF55-8AEE648F41B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8-E021-4071-AF55-8AEE648F41B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9-E021-4071-AF55-8AEE648F41B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E021-4071-AF55-8AEE648F41BF}"/>
              </c:ext>
            </c:extLst>
          </c:dPt>
          <c:dLbls>
            <c:dLbl>
              <c:idx val="0"/>
              <c:layout>
                <c:manualLayout>
                  <c:x val="-2.5449379820789614E-2"/>
                  <c:y val="-8.50204798127560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021-4071-AF55-8AEE648F41BF}"/>
                </c:ext>
              </c:extLst>
            </c:dLbl>
            <c:dLbl>
              <c:idx val="1"/>
              <c:layout>
                <c:manualLayout>
                  <c:x val="-2.6557788555757751E-2"/>
                  <c:y val="-7.02206475214588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021-4071-AF55-8AEE648F41BF}"/>
                </c:ext>
              </c:extLst>
            </c:dLbl>
            <c:dLbl>
              <c:idx val="2"/>
              <c:layout>
                <c:manualLayout>
                  <c:x val="-2.7865977176649612E-2"/>
                  <c:y val="-8.13714333104500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021-4071-AF55-8AEE648F41BF}"/>
                </c:ext>
              </c:extLst>
            </c:dLbl>
            <c:dLbl>
              <c:idx val="3"/>
              <c:layout>
                <c:manualLayout>
                  <c:x val="-2.6814311867901494E-2"/>
                  <c:y val="-8.77752334790801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021-4071-AF55-8AEE648F41BF}"/>
                </c:ext>
              </c:extLst>
            </c:dLbl>
            <c:dLbl>
              <c:idx val="4"/>
              <c:layout>
                <c:manualLayout>
                  <c:x val="-2.9993199376828164E-2"/>
                  <c:y val="-7.31447224743484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no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888746410830543E-2"/>
                      <c:h val="0.1381143664575183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E021-4071-AF55-8AEE648F41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200" b="1">
                    <a:solidFill>
                      <a:srgbClr val="00206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'５年推移P13-19'!$D$292:$H$292</c:f>
              <c:strCache>
                <c:ptCount val="5"/>
                <c:pt idx="0">
                  <c:v>H30</c:v>
                </c:pt>
                <c:pt idx="1">
                  <c:v>H3１R1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'５年推移P13-19'!$D$294:$H$294</c:f>
              <c:numCache>
                <c:formatCode>#,##0_);[Red]\(#,##0\)</c:formatCode>
                <c:ptCount val="5"/>
                <c:pt idx="0">
                  <c:v>612</c:v>
                </c:pt>
                <c:pt idx="1">
                  <c:v>566</c:v>
                </c:pt>
                <c:pt idx="2">
                  <c:v>607</c:v>
                </c:pt>
                <c:pt idx="3">
                  <c:v>555</c:v>
                </c:pt>
                <c:pt idx="4">
                  <c:v>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021-4071-AF55-8AEE648F41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（年）</a:t>
                </a:r>
              </a:p>
            </c:rich>
          </c:tx>
          <c:layout>
            <c:manualLayout>
              <c:xMode val="edge"/>
              <c:yMode val="edge"/>
              <c:x val="0.89137308163990414"/>
              <c:y val="0.913205323018833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825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（トン）</a:t>
                </a:r>
              </a:p>
            </c:rich>
          </c:tx>
          <c:layout>
            <c:manualLayout>
              <c:xMode val="edge"/>
              <c:yMode val="edge"/>
              <c:x val="7.8575112608740508E-3"/>
              <c:y val="3.416493990882718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50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750"/>
          <c:min val="0"/>
        </c:scaling>
        <c:delete val="0"/>
        <c:axPos val="r"/>
        <c:title>
          <c:tx>
            <c:rich>
              <a:bodyPr rot="0" horzOverflow="overflow" anchor="ctr" anchorCtr="1"/>
              <a:lstStyle/>
              <a:p>
                <a:pPr algn="ctr" rtl="0">
                  <a:defRPr sz="1200">
                    <a:solidFill>
                      <a:srgbClr val="000000"/>
                    </a:solidFill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</a:t>
                </a:r>
                <a:r>
                  <a:rPr lang="en-US" altLang="ja-JP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kg</a:t>
                </a: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1722300542126556"/>
              <c:y val="1.076023391812865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"/>
        <c:crosses val="max"/>
        <c:crossBetween val="between"/>
        <c:majorUnit val="25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103337898674387"/>
          <c:y val="2.4930747922437674E-2"/>
          <c:w val="0.24136354985945196"/>
          <c:h val="8.31024930747922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年・月別 販売単価の推移</a:t>
            </a:r>
          </a:p>
        </c:rich>
      </c:tx>
      <c:layout>
        <c:manualLayout>
          <c:xMode val="edge"/>
          <c:yMode val="edge"/>
          <c:x val="0.24958478925966862"/>
          <c:y val="6.977923771798464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381122439063829E-2"/>
          <c:y val="0.13649025069637882"/>
          <c:w val="0.91918291428964238"/>
          <c:h val="0.79204263707272404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'５年推移P13-19'!$C$272</c:f>
              <c:strCache>
                <c:ptCount val="1"/>
                <c:pt idx="0">
                  <c:v>Ｈ３０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'５年推移P13-19'!$D$272:$O$272</c:f>
              <c:numCache>
                <c:formatCode>#,##0_);[Red]\(#,##0\)</c:formatCode>
                <c:ptCount val="12"/>
                <c:pt idx="0">
                  <c:v>727.13312571386314</c:v>
                </c:pt>
                <c:pt idx="1">
                  <c:v>702.28934028672472</c:v>
                </c:pt>
                <c:pt idx="2">
                  <c:v>643.43605787095294</c:v>
                </c:pt>
                <c:pt idx="3">
                  <c:v>504.89719704598861</c:v>
                </c:pt>
                <c:pt idx="4">
                  <c:v>458.66325318477863</c:v>
                </c:pt>
                <c:pt idx="5">
                  <c:v>440.16101342805871</c:v>
                </c:pt>
                <c:pt idx="6">
                  <c:v>475.44060148143751</c:v>
                </c:pt>
                <c:pt idx="7">
                  <c:v>524.02106266469809</c:v>
                </c:pt>
                <c:pt idx="8">
                  <c:v>708.00052927873742</c:v>
                </c:pt>
                <c:pt idx="9">
                  <c:v>740.85907796505808</c:v>
                </c:pt>
                <c:pt idx="10">
                  <c:v>858.59958821412863</c:v>
                </c:pt>
                <c:pt idx="11">
                  <c:v>743.54642283675287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84-4B35-845A-F5CFCCBAED7A}"/>
            </c:ext>
          </c:extLst>
        </c:ser>
        <c:ser>
          <c:idx val="1"/>
          <c:order val="1"/>
          <c:tx>
            <c:strRef>
              <c:f>'５年推移P13-19'!$C$273</c:f>
              <c:strCache>
                <c:ptCount val="1"/>
                <c:pt idx="0">
                  <c:v>Ｈ31R1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'５年推移P13-19'!$D$273:$O$273</c:f>
              <c:numCache>
                <c:formatCode>#,##0_);[Red]\(#,##0\)</c:formatCode>
                <c:ptCount val="12"/>
                <c:pt idx="0">
                  <c:v>615.77465839267416</c:v>
                </c:pt>
                <c:pt idx="1">
                  <c:v>559.52288148359617</c:v>
                </c:pt>
                <c:pt idx="2">
                  <c:v>552.22211514484957</c:v>
                </c:pt>
                <c:pt idx="3">
                  <c:v>565.96416092995764</c:v>
                </c:pt>
                <c:pt idx="4">
                  <c:v>543.70585103904421</c:v>
                </c:pt>
                <c:pt idx="5">
                  <c:v>478.42452404519656</c:v>
                </c:pt>
                <c:pt idx="6">
                  <c:v>515.21353653020003</c:v>
                </c:pt>
                <c:pt idx="7">
                  <c:v>479.32081612819559</c:v>
                </c:pt>
                <c:pt idx="8">
                  <c:v>522.95041725775786</c:v>
                </c:pt>
                <c:pt idx="9">
                  <c:v>526.91706000852855</c:v>
                </c:pt>
                <c:pt idx="10">
                  <c:v>684.54798332273447</c:v>
                </c:pt>
                <c:pt idx="11">
                  <c:v>681.23564050347181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84-4B35-845A-F5CFCCBAED7A}"/>
            </c:ext>
          </c:extLst>
        </c:ser>
        <c:ser>
          <c:idx val="2"/>
          <c:order val="2"/>
          <c:tx>
            <c:strRef>
              <c:f>'５年推移P13-19'!$C$274</c:f>
              <c:strCache>
                <c:ptCount val="1"/>
                <c:pt idx="0">
                  <c:v>R2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'５年推移P13-19'!$D$274:$O$274</c:f>
              <c:numCache>
                <c:formatCode>#,##0_);[Red]\(#,##0\)</c:formatCode>
                <c:ptCount val="12"/>
                <c:pt idx="0">
                  <c:v>638.94958551611558</c:v>
                </c:pt>
                <c:pt idx="1">
                  <c:v>572.90454022423978</c:v>
                </c:pt>
                <c:pt idx="2">
                  <c:v>539.49699106637797</c:v>
                </c:pt>
                <c:pt idx="3">
                  <c:v>669.06637132111007</c:v>
                </c:pt>
                <c:pt idx="4">
                  <c:v>682.20560683848225</c:v>
                </c:pt>
                <c:pt idx="5">
                  <c:v>527.57794705570848</c:v>
                </c:pt>
                <c:pt idx="6">
                  <c:v>512.54265243301893</c:v>
                </c:pt>
                <c:pt idx="7">
                  <c:v>587.09109488935451</c:v>
                </c:pt>
                <c:pt idx="8">
                  <c:v>505.88562735242687</c:v>
                </c:pt>
                <c:pt idx="9">
                  <c:v>640.95646109326094</c:v>
                </c:pt>
                <c:pt idx="10">
                  <c:v>742.99902927643336</c:v>
                </c:pt>
                <c:pt idx="11">
                  <c:v>680.22620920775694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84-4B35-845A-F5CFCCBAED7A}"/>
            </c:ext>
          </c:extLst>
        </c:ser>
        <c:ser>
          <c:idx val="3"/>
          <c:order val="3"/>
          <c:tx>
            <c:strRef>
              <c:f>'５年推移P13-19'!$C$275</c:f>
              <c:strCache>
                <c:ptCount val="1"/>
                <c:pt idx="0">
                  <c:v>R3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'５年推移P13-19'!$D$275:$O$275</c:f>
              <c:numCache>
                <c:formatCode>#,##0_);[Red]\(#,##0\)</c:formatCode>
                <c:ptCount val="12"/>
                <c:pt idx="0">
                  <c:v>732.64641077441081</c:v>
                </c:pt>
                <c:pt idx="1">
                  <c:v>683.8096727097153</c:v>
                </c:pt>
                <c:pt idx="2">
                  <c:v>569.82222065013616</c:v>
                </c:pt>
                <c:pt idx="3">
                  <c:v>567.15434511392766</c:v>
                </c:pt>
                <c:pt idx="4">
                  <c:v>562.38517038573752</c:v>
                </c:pt>
                <c:pt idx="5">
                  <c:v>505.75922385031117</c:v>
                </c:pt>
                <c:pt idx="6">
                  <c:v>384.27233790558034</c:v>
                </c:pt>
                <c:pt idx="7">
                  <c:v>278.4808668870445</c:v>
                </c:pt>
                <c:pt idx="8">
                  <c:v>611.39865837120465</c:v>
                </c:pt>
                <c:pt idx="9">
                  <c:v>589.81035287313262</c:v>
                </c:pt>
                <c:pt idx="10">
                  <c:v>569.74915483534392</c:v>
                </c:pt>
                <c:pt idx="11">
                  <c:v>586.88977379941718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84-4B35-845A-F5CFCCBAED7A}"/>
            </c:ext>
          </c:extLst>
        </c:ser>
        <c:ser>
          <c:idx val="4"/>
          <c:order val="4"/>
          <c:tx>
            <c:strRef>
              <c:f>'５年推移P13-19'!$C$276</c:f>
              <c:strCache>
                <c:ptCount val="1"/>
                <c:pt idx="0">
                  <c:v>R4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'５年推移P13-19'!$D$276:$O$276</c:f>
              <c:numCache>
                <c:formatCode>#,##0_);[Red]\(#,##0\)</c:formatCode>
                <c:ptCount val="12"/>
                <c:pt idx="0">
                  <c:v>424.11781067631392</c:v>
                </c:pt>
                <c:pt idx="1">
                  <c:v>614.32173133105607</c:v>
                </c:pt>
                <c:pt idx="2">
                  <c:v>624.71976721738179</c:v>
                </c:pt>
                <c:pt idx="3">
                  <c:v>576.22691536313062</c:v>
                </c:pt>
                <c:pt idx="4">
                  <c:v>511.30148193342137</c:v>
                </c:pt>
                <c:pt idx="5">
                  <c:v>421.94906395896891</c:v>
                </c:pt>
                <c:pt idx="6">
                  <c:v>419.75350764441475</c:v>
                </c:pt>
                <c:pt idx="7">
                  <c:v>384.15615601140269</c:v>
                </c:pt>
                <c:pt idx="8">
                  <c:v>480.76325024762485</c:v>
                </c:pt>
                <c:pt idx="9">
                  <c:v>554.19070262477419</c:v>
                </c:pt>
                <c:pt idx="10">
                  <c:v>637.71495196263618</c:v>
                </c:pt>
                <c:pt idx="11">
                  <c:v>678.88649597122901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184-4B35-845A-F5CFCCBAE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25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3758715535449089"/>
              <c:y val="0.9052924174355506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1.12587441391099E-2"/>
              <c:y val="3.6211616186013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200"/>
      </c:valAx>
      <c:spPr>
        <a:ln w="635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68293553264000995"/>
          <c:y val="2.5069637883008356E-2"/>
          <c:w val="0.29590441362193742"/>
          <c:h val="8.07799442896935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年別 入荷量及び販売単価の推移</a:t>
            </a:r>
          </a:p>
        </c:rich>
      </c:tx>
      <c:layout>
        <c:manualLayout>
          <c:xMode val="edge"/>
          <c:yMode val="edge"/>
          <c:x val="0.25385039598908027"/>
          <c:y val="3.258180856889291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486854902886957E-2"/>
          <c:y val="0.12834718374884579"/>
          <c:w val="0.91643940564476223"/>
          <c:h val="0.75623385027010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'５年推移P13-19'!$C$332</c:f>
              <c:strCache>
                <c:ptCount val="1"/>
                <c:pt idx="0">
                  <c:v>入荷量（トン）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CD8-4FE7-87AD-91325B4C0CF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CD8-4FE7-87AD-91325B4C0CF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CD8-4FE7-87AD-91325B4C0CF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CD8-4FE7-87AD-91325B4C0CF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CD8-4FE7-87AD-91325B4C0CF4}"/>
              </c:ext>
            </c:extLst>
          </c:dPt>
          <c:dLbls>
            <c:dLbl>
              <c:idx val="0"/>
              <c:layout>
                <c:manualLayout>
                  <c:x val="1.1904258008719416E-3"/>
                  <c:y val="0.3146319363660603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828063948189406E-2"/>
                      <c:h val="0.153449914446991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8CD8-4FE7-87AD-91325B4C0CF4}"/>
                </c:ext>
              </c:extLst>
            </c:dLbl>
            <c:dLbl>
              <c:idx val="1"/>
              <c:layout>
                <c:manualLayout>
                  <c:x val="-1.317856235997129E-3"/>
                  <c:y val="0.2936549207844262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CD8-4FE7-87AD-91325B4C0CF4}"/>
                </c:ext>
              </c:extLst>
            </c:dLbl>
            <c:dLbl>
              <c:idx val="2"/>
              <c:layout>
                <c:manualLayout>
                  <c:x val="-1.4490225261142081E-3"/>
                  <c:y val="0.3745650650426262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04462807027549E-2"/>
                      <c:h val="0.177421744715108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8CD8-4FE7-87AD-91325B4C0CF4}"/>
                </c:ext>
              </c:extLst>
            </c:dLbl>
            <c:dLbl>
              <c:idx val="3"/>
              <c:layout>
                <c:manualLayout>
                  <c:x val="-1.4528548597995061E-3"/>
                  <c:y val="0.3416010891955856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CD8-4FE7-87AD-91325B4C0CF4}"/>
                </c:ext>
              </c:extLst>
            </c:dLbl>
            <c:dLbl>
              <c:idx val="4"/>
              <c:layout>
                <c:manualLayout>
                  <c:x val="1.0654145894260519E-16"/>
                  <c:y val="0.2636858510756278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CD8-4FE7-87AD-91325B4C0CF4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horzOverflow="overflow" anchor="ctr" anchorCtr="1"/>
              <a:lstStyle/>
              <a:p>
                <a:pPr algn="ctr" rtl="0">
                  <a:defRPr sz="1200" b="1">
                    <a:solidFill>
                      <a:sysClr val="windowText" lastClr="000000"/>
                    </a:solidFill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'５年推移P13-19'!$D$331:$H$331</c:f>
              <c:strCache>
                <c:ptCount val="5"/>
                <c:pt idx="0">
                  <c:v>H30</c:v>
                </c:pt>
                <c:pt idx="1">
                  <c:v>H31R1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'５年推移P13-19'!$D$332:$H$332</c:f>
              <c:numCache>
                <c:formatCode>#,##0_);[Red]\(#,##0\)</c:formatCode>
                <c:ptCount val="5"/>
                <c:pt idx="0">
                  <c:v>252</c:v>
                </c:pt>
                <c:pt idx="1">
                  <c:v>286</c:v>
                </c:pt>
                <c:pt idx="2">
                  <c:v>282</c:v>
                </c:pt>
                <c:pt idx="3">
                  <c:v>255</c:v>
                </c:pt>
                <c:pt idx="4">
                  <c:v>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CD8-4FE7-87AD-91325B4C0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'５年推移P13-19'!$C$333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8CD8-4FE7-87AD-91325B4C0CF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8CD8-4FE7-87AD-91325B4C0CF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8-8CD8-4FE7-87AD-91325B4C0CF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9-8CD8-4FE7-87AD-91325B4C0CF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8CD8-4FE7-87AD-91325B4C0CF4}"/>
              </c:ext>
            </c:extLst>
          </c:dPt>
          <c:dLbls>
            <c:dLbl>
              <c:idx val="0"/>
              <c:layout>
                <c:manualLayout>
                  <c:x val="-2.7027561427363948E-2"/>
                  <c:y val="-0.12222990872772817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CD8-4FE7-87AD-91325B4C0CF4}"/>
                </c:ext>
              </c:extLst>
            </c:dLbl>
            <c:dLbl>
              <c:idx val="1"/>
              <c:layout>
                <c:manualLayout>
                  <c:x val="-2.596201497030852E-2"/>
                  <c:y val="-9.965203095197423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CD8-4FE7-87AD-91325B4C0CF4}"/>
                </c:ext>
              </c:extLst>
            </c:dLbl>
            <c:dLbl>
              <c:idx val="2"/>
              <c:layout>
                <c:manualLayout>
                  <c:x val="-2.5717248365464847E-2"/>
                  <c:y val="-0.1162369511606990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CD8-4FE7-87AD-91325B4C0CF4}"/>
                </c:ext>
              </c:extLst>
            </c:dLbl>
            <c:dLbl>
              <c:idx val="3"/>
              <c:layout>
                <c:manualLayout>
                  <c:x val="-2.2544960773862092E-2"/>
                  <c:y val="-9.825807845961173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CD8-4FE7-87AD-91325B4C0CF4}"/>
                </c:ext>
              </c:extLst>
            </c:dLbl>
            <c:dLbl>
              <c:idx val="4"/>
              <c:layout>
                <c:manualLayout>
                  <c:x val="-2.518067667559486E-2"/>
                  <c:y val="-8.027920575852441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2060"/>
                      </a:solidFill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CD8-4FE7-87AD-91325B4C0CF4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200" b="1">
                    <a:solidFill>
                      <a:srgbClr val="002060"/>
                    </a:solidFill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'５年推移P13-19'!$D$331:$H$331</c:f>
              <c:strCache>
                <c:ptCount val="5"/>
                <c:pt idx="0">
                  <c:v>H30</c:v>
                </c:pt>
                <c:pt idx="1">
                  <c:v>H31R1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'５年推移P13-19'!$D$333:$H$333</c:f>
              <c:numCache>
                <c:formatCode>#,##0_);[Red]\(#,##0\)</c:formatCode>
                <c:ptCount val="5"/>
                <c:pt idx="0">
                  <c:v>634</c:v>
                </c:pt>
                <c:pt idx="1">
                  <c:v>599</c:v>
                </c:pt>
                <c:pt idx="2">
                  <c:v>594</c:v>
                </c:pt>
                <c:pt idx="3">
                  <c:v>552</c:v>
                </c:pt>
                <c:pt idx="4">
                  <c:v>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CD8-4FE7-87AD-91325B4C0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（年）</a:t>
                </a:r>
              </a:p>
            </c:rich>
          </c:tx>
          <c:layout>
            <c:manualLayout>
              <c:xMode val="edge"/>
              <c:yMode val="edge"/>
              <c:x val="0.88444315537279727"/>
              <c:y val="0.8993546894767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（トン）</a:t>
                </a:r>
              </a:p>
            </c:rich>
          </c:tx>
          <c:layout>
            <c:manualLayout>
              <c:xMode val="edge"/>
              <c:yMode val="edge"/>
              <c:x val="1.4592214770015125E-2"/>
              <c:y val="1.942634868483166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10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800"/>
          <c:min val="0"/>
        </c:scaling>
        <c:delete val="0"/>
        <c:axPos val="r"/>
        <c:title>
          <c:tx>
            <c:rich>
              <a:bodyPr rot="0" horzOverflow="overflow" anchor="ctr" anchorCtr="1"/>
              <a:lstStyle/>
              <a:p>
                <a:pPr algn="ctr" rtl="0">
                  <a:defRPr sz="1200">
                    <a:solidFill>
                      <a:srgbClr val="000000"/>
                    </a:solidFill>
                    <a:latin typeface="+mn-ea"/>
                    <a:ea typeface="+mn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（円/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kg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4732921898276234"/>
              <c:y val="2.841348968069638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"/>
        <c:crosses val="max"/>
        <c:crossBetween val="between"/>
        <c:majorUnit val="2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647057553894883"/>
          <c:y val="2.8624192059095107E-2"/>
          <c:w val="0.26878342049689824"/>
          <c:h val="8.03324099722991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年・月別 販売単価の推移</a:t>
            </a:r>
          </a:p>
        </c:rich>
      </c:tx>
      <c:layout>
        <c:manualLayout>
          <c:xMode val="edge"/>
          <c:yMode val="edge"/>
          <c:x val="0.25272842740878065"/>
          <c:y val="1.245078740157480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541974697631889E-2"/>
          <c:y val="0.13277623026926649"/>
          <c:w val="0.93004753179603583"/>
          <c:h val="0.77344475394614676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'５年推移P13-19'!$C$311</c:f>
              <c:strCache>
                <c:ptCount val="1"/>
                <c:pt idx="0">
                  <c:v>Ｈ３０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tx2">
                  <a:lumMod val="20000"/>
                  <a:lumOff val="80000"/>
                  <a:alpha val="96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'５年推移P13-19'!$D$311:$O$311</c:f>
              <c:numCache>
                <c:formatCode>#,##0_);[Red]\(#,##0\)</c:formatCode>
                <c:ptCount val="12"/>
                <c:pt idx="0">
                  <c:v>704.15279532677755</c:v>
                </c:pt>
                <c:pt idx="1">
                  <c:v>716.55721309104922</c:v>
                </c:pt>
                <c:pt idx="2">
                  <c:v>655.24985959910146</c:v>
                </c:pt>
                <c:pt idx="3">
                  <c:v>566.50793479200911</c:v>
                </c:pt>
                <c:pt idx="4">
                  <c:v>539.7207713941342</c:v>
                </c:pt>
                <c:pt idx="5">
                  <c:v>523.70349715450004</c:v>
                </c:pt>
                <c:pt idx="6">
                  <c:v>537.76717297189634</c:v>
                </c:pt>
                <c:pt idx="7">
                  <c:v>653.53627417091957</c:v>
                </c:pt>
                <c:pt idx="8">
                  <c:v>726.14356605905766</c:v>
                </c:pt>
                <c:pt idx="9">
                  <c:v>676.61022198582032</c:v>
                </c:pt>
                <c:pt idx="10">
                  <c:v>669.72488215895157</c:v>
                </c:pt>
                <c:pt idx="11">
                  <c:v>657.07999223585739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7C-4499-9F97-147089381E08}"/>
            </c:ext>
          </c:extLst>
        </c:ser>
        <c:ser>
          <c:idx val="1"/>
          <c:order val="1"/>
          <c:tx>
            <c:strRef>
              <c:f>'５年推移P13-19'!$C$312</c:f>
              <c:strCache>
                <c:ptCount val="1"/>
                <c:pt idx="0">
                  <c:v>Ｈ31R1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'５年推移P13-19'!$D$312:$O$312</c:f>
              <c:numCache>
                <c:formatCode>#,##0_);[Red]\(#,##0\)</c:formatCode>
                <c:ptCount val="12"/>
                <c:pt idx="0">
                  <c:v>603.516678831793</c:v>
                </c:pt>
                <c:pt idx="1">
                  <c:v>569.99742657001036</c:v>
                </c:pt>
                <c:pt idx="2">
                  <c:v>583.07554520621557</c:v>
                </c:pt>
                <c:pt idx="3">
                  <c:v>590.37868364900601</c:v>
                </c:pt>
                <c:pt idx="4">
                  <c:v>612.60709217840326</c:v>
                </c:pt>
                <c:pt idx="5">
                  <c:v>538.95181142632805</c:v>
                </c:pt>
                <c:pt idx="6">
                  <c:v>543.68932752568412</c:v>
                </c:pt>
                <c:pt idx="7">
                  <c:v>535.0730423636237</c:v>
                </c:pt>
                <c:pt idx="8">
                  <c:v>608.60135530421212</c:v>
                </c:pt>
                <c:pt idx="9">
                  <c:v>581.37666493928486</c:v>
                </c:pt>
                <c:pt idx="10">
                  <c:v>673.84528312952705</c:v>
                </c:pt>
                <c:pt idx="11">
                  <c:v>726.38659735306805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7C-4499-9F97-147089381E08}"/>
            </c:ext>
          </c:extLst>
        </c:ser>
        <c:ser>
          <c:idx val="2"/>
          <c:order val="2"/>
          <c:tx>
            <c:strRef>
              <c:f>'５年推移P13-19'!$C$313</c:f>
              <c:strCache>
                <c:ptCount val="1"/>
                <c:pt idx="0">
                  <c:v>R2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'５年推移P13-19'!$D$313:$O$313</c:f>
              <c:numCache>
                <c:formatCode>#,##0_);[Red]\(#,##0\)</c:formatCode>
                <c:ptCount val="12"/>
                <c:pt idx="0">
                  <c:v>661.37324210462521</c:v>
                </c:pt>
                <c:pt idx="1">
                  <c:v>628.24779851608434</c:v>
                </c:pt>
                <c:pt idx="2">
                  <c:v>588.14156414286492</c:v>
                </c:pt>
                <c:pt idx="3">
                  <c:v>685.91289759335496</c:v>
                </c:pt>
                <c:pt idx="4">
                  <c:v>717.77199931117616</c:v>
                </c:pt>
                <c:pt idx="5">
                  <c:v>574.423551200975</c:v>
                </c:pt>
                <c:pt idx="6">
                  <c:v>551.2040473623448</c:v>
                </c:pt>
                <c:pt idx="7">
                  <c:v>637.38562643065859</c:v>
                </c:pt>
                <c:pt idx="8">
                  <c:v>497.45756505819276</c:v>
                </c:pt>
                <c:pt idx="9">
                  <c:v>609.57367179236849</c:v>
                </c:pt>
                <c:pt idx="10">
                  <c:v>563.48075814541733</c:v>
                </c:pt>
                <c:pt idx="11">
                  <c:v>490.24675881856081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7C-4499-9F97-147089381E08}"/>
            </c:ext>
          </c:extLst>
        </c:ser>
        <c:ser>
          <c:idx val="3"/>
          <c:order val="3"/>
          <c:tx>
            <c:strRef>
              <c:f>'５年推移P13-19'!$C$314</c:f>
              <c:strCache>
                <c:ptCount val="1"/>
                <c:pt idx="0">
                  <c:v>R3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'５年推移P13-19'!$D$314:$O$314</c:f>
              <c:numCache>
                <c:formatCode>#,##0_);[Red]\(#,##0\)</c:formatCode>
                <c:ptCount val="12"/>
                <c:pt idx="0">
                  <c:v>554.72638851796648</c:v>
                </c:pt>
                <c:pt idx="1">
                  <c:v>594.98868863584948</c:v>
                </c:pt>
                <c:pt idx="2">
                  <c:v>596.82685565173404</c:v>
                </c:pt>
                <c:pt idx="3">
                  <c:v>582.19375588930973</c:v>
                </c:pt>
                <c:pt idx="4">
                  <c:v>612.75048751044665</c:v>
                </c:pt>
                <c:pt idx="5">
                  <c:v>564.49818902895527</c:v>
                </c:pt>
                <c:pt idx="6">
                  <c:v>538.63778215252455</c:v>
                </c:pt>
                <c:pt idx="7">
                  <c:v>516.13179651197879</c:v>
                </c:pt>
                <c:pt idx="8">
                  <c:v>668.33928794220049</c:v>
                </c:pt>
                <c:pt idx="9">
                  <c:v>552.09646711164692</c:v>
                </c:pt>
                <c:pt idx="10">
                  <c:v>413.63465279924361</c:v>
                </c:pt>
                <c:pt idx="11">
                  <c:v>535.69986707931594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7C-4499-9F97-147089381E08}"/>
            </c:ext>
          </c:extLst>
        </c:ser>
        <c:ser>
          <c:idx val="4"/>
          <c:order val="4"/>
          <c:tx>
            <c:strRef>
              <c:f>'５年推移P13-19'!$C$315</c:f>
              <c:strCache>
                <c:ptCount val="1"/>
                <c:pt idx="0">
                  <c:v>R4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'５年推移P13-19'!$D$315:$O$315</c:f>
              <c:numCache>
                <c:formatCode>#,##0_);[Red]\(#,##0\)</c:formatCode>
                <c:ptCount val="12"/>
                <c:pt idx="0">
                  <c:v>394.69712731055455</c:v>
                </c:pt>
                <c:pt idx="1">
                  <c:v>494.89295699279143</c:v>
                </c:pt>
                <c:pt idx="2">
                  <c:v>600.23259452482341</c:v>
                </c:pt>
                <c:pt idx="3">
                  <c:v>578.16439848839639</c:v>
                </c:pt>
                <c:pt idx="4">
                  <c:v>574.79938753667864</c:v>
                </c:pt>
                <c:pt idx="5">
                  <c:v>550.36177844019244</c:v>
                </c:pt>
                <c:pt idx="6">
                  <c:v>518.17779847776478</c:v>
                </c:pt>
                <c:pt idx="7">
                  <c:v>380.23229336093448</c:v>
                </c:pt>
                <c:pt idx="8">
                  <c:v>480.2335089236575</c:v>
                </c:pt>
                <c:pt idx="9">
                  <c:v>479.62610522716142</c:v>
                </c:pt>
                <c:pt idx="10">
                  <c:v>519.11924369437577</c:v>
                </c:pt>
                <c:pt idx="11">
                  <c:v>415.00936771448892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E7C-4499-9F97-147089381E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5404806045638735"/>
              <c:y val="0.9164345472440944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8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8.7404311211750144E-3"/>
              <c:y val="3.899729330708661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2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13056284631087"/>
          <c:y val="2.1355617455896009E-2"/>
          <c:w val="0.32066447944006993"/>
          <c:h val="8.5422469823584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horzOverflow="overflow" vert="horz" wrap="square" anchor="t" anchorCtr="1"/>
          <a:lstStyle/>
          <a:p>
            <a:pPr algn="ctr" rtl="0">
              <a:defRPr kumimoji="0" lang="ja-JP" altLang="en-US" sz="1050" b="0" i="0" u="none" strike="noStrike" kern="1200" cap="none" spc="0" normalizeH="0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+mj-cs"/>
              </a:defRPr>
            </a:pPr>
            <a:r>
              <a:rPr kumimoji="0" lang="en-US" altLang="ja-JP" sz="1050" b="0" i="0" u="none" strike="noStrike" kern="1200" cap="none" spc="0" normalizeH="0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+mj-cs"/>
              </a:rPr>
              <a:t>R4</a:t>
            </a:r>
            <a:r>
              <a:rPr kumimoji="0" lang="ja-JP" altLang="en-US" sz="1050" b="0" i="0" u="none" strike="noStrike" kern="1200" cap="none" spc="0" normalizeH="0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+mj-cs"/>
              </a:rPr>
              <a:t>　月別入荷量及び販売単価</a:t>
            </a:r>
          </a:p>
        </c:rich>
      </c:tx>
      <c:layout>
        <c:manualLayout>
          <c:xMode val="edge"/>
          <c:yMode val="edge"/>
          <c:x val="0.15733672786126837"/>
          <c:y val="2.862723554904474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horzOverflow="overflow" vert="horz" wrap="square" anchor="t" anchorCtr="1"/>
        <a:lstStyle/>
        <a:p>
          <a:pPr algn="ctr" rtl="0">
            <a:defRPr kumimoji="0" lang="ja-JP" altLang="en-US" sz="1050" b="0" i="0" u="none" strike="noStrike" kern="1200" cap="none" spc="0" normalizeH="0" baseline="0">
              <a:solidFill>
                <a:sysClr val="windowText" lastClr="000000"/>
              </a:solidFill>
              <a:latin typeface="ＭＳ Ｐゴシック"/>
              <a:ea typeface="ＭＳ Ｐゴシック"/>
              <a:cs typeface="+mj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872025310880203E-2"/>
          <c:y val="0.14938771689773278"/>
          <c:w val="0.88766979244965272"/>
          <c:h val="0.727364368485678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'概要P.1-6'!$AM$121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786-43E7-92FF-C48861D9E4A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786-43E7-92FF-C48861D9E4A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786-43E7-92FF-C48861D9E4A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786-43E7-92FF-C48861D9E4A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786-43E7-92FF-C48861D9E4A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786-43E7-92FF-C48861D9E4A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786-43E7-92FF-C48861D9E4A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786-43E7-92FF-C48861D9E4A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786-43E7-92FF-C48861D9E4A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786-43E7-92FF-C48861D9E4A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C786-43E7-92FF-C48861D9E4A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C786-43E7-92FF-C48861D9E4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altLang="en-US"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'概要P.1-6'!$AN$121:$AY$121</c:f>
              <c:numCache>
                <c:formatCode>#,##0_);[Red]\(#,##0\)</c:formatCode>
                <c:ptCount val="12"/>
                <c:pt idx="0">
                  <c:v>98121</c:v>
                </c:pt>
                <c:pt idx="1">
                  <c:v>95393.3</c:v>
                </c:pt>
                <c:pt idx="2">
                  <c:v>65333.9</c:v>
                </c:pt>
                <c:pt idx="3">
                  <c:v>67651.199999999997</c:v>
                </c:pt>
                <c:pt idx="4">
                  <c:v>58805.8</c:v>
                </c:pt>
                <c:pt idx="5">
                  <c:v>49510.400000000001</c:v>
                </c:pt>
                <c:pt idx="6">
                  <c:v>42808.4</c:v>
                </c:pt>
                <c:pt idx="7">
                  <c:v>47292.9</c:v>
                </c:pt>
                <c:pt idx="8">
                  <c:v>81551.100000000006</c:v>
                </c:pt>
                <c:pt idx="9">
                  <c:v>114720.1</c:v>
                </c:pt>
                <c:pt idx="10">
                  <c:v>125857.9</c:v>
                </c:pt>
                <c:pt idx="11">
                  <c:v>170632.3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C786-43E7-92FF-C48861D9E4A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'概要P.1-6'!$AM$122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 cap="rnd">
              <a:solidFill>
                <a:srgbClr val="0000FF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000080"/>
              </a:solidFill>
              <a:ln w="9525">
                <a:solidFill>
                  <a:srgbClr val="000080"/>
                </a:solidFill>
                <a:round/>
              </a:ln>
              <a:effectLst/>
            </c:spPr>
          </c:marker>
          <c:dPt>
            <c:idx val="0"/>
            <c:marker>
              <c:symbol val="circle"/>
              <c:size val="7"/>
              <c:spPr>
                <a:solidFill>
                  <a:srgbClr val="000080"/>
                </a:solidFill>
                <a:ln w="9525">
                  <a:solidFill>
                    <a:srgbClr val="000080"/>
                  </a:solidFill>
                  <a:round/>
                </a:ln>
                <a:effectLst/>
              </c:spPr>
            </c:marker>
            <c:bubble3D val="0"/>
            <c:spPr>
              <a:ln w="12700" cap="rnd">
                <a:solidFill>
                  <a:srgbClr val="0000FF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C786-43E7-92FF-C48861D9E4A2}"/>
              </c:ext>
            </c:extLst>
          </c:dPt>
          <c:dPt>
            <c:idx val="1"/>
            <c:marker>
              <c:symbol val="circle"/>
              <c:size val="7"/>
              <c:spPr>
                <a:solidFill>
                  <a:srgbClr val="000080"/>
                </a:solidFill>
                <a:ln w="9525">
                  <a:solidFill>
                    <a:srgbClr val="000080"/>
                  </a:solidFill>
                  <a:round/>
                </a:ln>
                <a:effectLst/>
              </c:spPr>
            </c:marker>
            <c:bubble3D val="0"/>
            <c:spPr>
              <a:ln w="12700" cap="rnd">
                <a:solidFill>
                  <a:srgbClr val="0000FF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C786-43E7-92FF-C48861D9E4A2}"/>
              </c:ext>
            </c:extLst>
          </c:dPt>
          <c:dPt>
            <c:idx val="2"/>
            <c:marker>
              <c:symbol val="circle"/>
              <c:size val="7"/>
              <c:spPr>
                <a:solidFill>
                  <a:srgbClr val="000080"/>
                </a:solidFill>
                <a:ln w="9525">
                  <a:solidFill>
                    <a:srgbClr val="000080"/>
                  </a:solidFill>
                  <a:round/>
                </a:ln>
                <a:effectLst/>
              </c:spPr>
            </c:marker>
            <c:bubble3D val="0"/>
            <c:spPr>
              <a:ln w="12700" cap="rnd">
                <a:solidFill>
                  <a:srgbClr val="0000FF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C786-43E7-92FF-C48861D9E4A2}"/>
              </c:ext>
            </c:extLst>
          </c:dPt>
          <c:dPt>
            <c:idx val="3"/>
            <c:marker>
              <c:symbol val="circle"/>
              <c:size val="7"/>
              <c:spPr>
                <a:solidFill>
                  <a:srgbClr val="000080"/>
                </a:solidFill>
                <a:ln w="9525">
                  <a:solidFill>
                    <a:srgbClr val="000080"/>
                  </a:solidFill>
                  <a:round/>
                </a:ln>
                <a:effectLst/>
              </c:spPr>
            </c:marker>
            <c:bubble3D val="0"/>
            <c:spPr>
              <a:ln w="12700" cap="rnd">
                <a:solidFill>
                  <a:srgbClr val="0000FF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0-C786-43E7-92FF-C48861D9E4A2}"/>
              </c:ext>
            </c:extLst>
          </c:dPt>
          <c:dPt>
            <c:idx val="4"/>
            <c:marker>
              <c:symbol val="circle"/>
              <c:size val="7"/>
              <c:spPr>
                <a:solidFill>
                  <a:srgbClr val="000080"/>
                </a:solidFill>
                <a:ln w="9525">
                  <a:solidFill>
                    <a:srgbClr val="000080"/>
                  </a:solidFill>
                  <a:round/>
                </a:ln>
                <a:effectLst/>
              </c:spPr>
            </c:marker>
            <c:bubble3D val="0"/>
            <c:spPr>
              <a:ln w="12700" cap="rnd">
                <a:solidFill>
                  <a:srgbClr val="0000FF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2-C786-43E7-92FF-C48861D9E4A2}"/>
              </c:ext>
            </c:extLst>
          </c:dPt>
          <c:dPt>
            <c:idx val="5"/>
            <c:marker>
              <c:symbol val="circle"/>
              <c:size val="7"/>
              <c:spPr>
                <a:solidFill>
                  <a:srgbClr val="000080"/>
                </a:solidFill>
                <a:ln w="9525">
                  <a:solidFill>
                    <a:srgbClr val="000080"/>
                  </a:solidFill>
                  <a:round/>
                </a:ln>
                <a:effectLst/>
              </c:spPr>
            </c:marker>
            <c:bubble3D val="0"/>
            <c:spPr>
              <a:ln w="12700" cap="rnd">
                <a:solidFill>
                  <a:srgbClr val="0000FF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C786-43E7-92FF-C48861D9E4A2}"/>
              </c:ext>
            </c:extLst>
          </c:dPt>
          <c:dPt>
            <c:idx val="6"/>
            <c:marker>
              <c:symbol val="circle"/>
              <c:size val="7"/>
              <c:spPr>
                <a:solidFill>
                  <a:srgbClr val="000080"/>
                </a:solidFill>
                <a:ln w="9525">
                  <a:solidFill>
                    <a:srgbClr val="000080"/>
                  </a:solidFill>
                  <a:round/>
                </a:ln>
                <a:effectLst/>
              </c:spPr>
            </c:marker>
            <c:bubble3D val="0"/>
            <c:spPr>
              <a:ln w="12700" cap="rnd">
                <a:solidFill>
                  <a:srgbClr val="0000FF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6-C786-43E7-92FF-C48861D9E4A2}"/>
              </c:ext>
            </c:extLst>
          </c:dPt>
          <c:dPt>
            <c:idx val="7"/>
            <c:marker>
              <c:symbol val="circle"/>
              <c:size val="7"/>
              <c:spPr>
                <a:solidFill>
                  <a:srgbClr val="000080"/>
                </a:solidFill>
                <a:ln w="9525">
                  <a:solidFill>
                    <a:srgbClr val="000080"/>
                  </a:solidFill>
                  <a:round/>
                </a:ln>
                <a:effectLst/>
              </c:spPr>
            </c:marker>
            <c:bubble3D val="0"/>
            <c:spPr>
              <a:ln w="12700" cap="rnd">
                <a:solidFill>
                  <a:srgbClr val="0000FF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C786-43E7-92FF-C48861D9E4A2}"/>
              </c:ext>
            </c:extLst>
          </c:dPt>
          <c:dPt>
            <c:idx val="8"/>
            <c:marker>
              <c:symbol val="circle"/>
              <c:size val="7"/>
              <c:spPr>
                <a:solidFill>
                  <a:srgbClr val="000080"/>
                </a:solidFill>
                <a:ln w="9525">
                  <a:solidFill>
                    <a:srgbClr val="000080"/>
                  </a:solidFill>
                  <a:round/>
                </a:ln>
                <a:effectLst/>
              </c:spPr>
            </c:marker>
            <c:bubble3D val="0"/>
            <c:spPr>
              <a:ln w="12700" cap="rnd">
                <a:solidFill>
                  <a:srgbClr val="0000FF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A-C786-43E7-92FF-C48861D9E4A2}"/>
              </c:ext>
            </c:extLst>
          </c:dPt>
          <c:dPt>
            <c:idx val="9"/>
            <c:marker>
              <c:symbol val="circle"/>
              <c:size val="7"/>
              <c:spPr>
                <a:solidFill>
                  <a:srgbClr val="000080"/>
                </a:solidFill>
                <a:ln w="9525">
                  <a:solidFill>
                    <a:srgbClr val="000080"/>
                  </a:solidFill>
                  <a:round/>
                </a:ln>
                <a:effectLst/>
              </c:spPr>
            </c:marker>
            <c:bubble3D val="0"/>
            <c:spPr>
              <a:ln w="12700" cap="rnd">
                <a:solidFill>
                  <a:srgbClr val="0000FF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C-C786-43E7-92FF-C48861D9E4A2}"/>
              </c:ext>
            </c:extLst>
          </c:dPt>
          <c:dPt>
            <c:idx val="10"/>
            <c:marker>
              <c:symbol val="circle"/>
              <c:size val="7"/>
              <c:spPr>
                <a:solidFill>
                  <a:srgbClr val="000080"/>
                </a:solidFill>
                <a:ln w="9525">
                  <a:solidFill>
                    <a:srgbClr val="000080"/>
                  </a:solidFill>
                  <a:round/>
                </a:ln>
                <a:effectLst/>
              </c:spPr>
            </c:marker>
            <c:bubble3D val="0"/>
            <c:spPr>
              <a:ln w="12700" cap="rnd">
                <a:solidFill>
                  <a:srgbClr val="0000FF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E-C786-43E7-92FF-C48861D9E4A2}"/>
              </c:ext>
            </c:extLst>
          </c:dPt>
          <c:dPt>
            <c:idx val="11"/>
            <c:marker>
              <c:symbol val="circle"/>
              <c:size val="7"/>
              <c:spPr>
                <a:solidFill>
                  <a:srgbClr val="000080"/>
                </a:solidFill>
                <a:ln w="9525">
                  <a:solidFill>
                    <a:srgbClr val="000080"/>
                  </a:solidFill>
                  <a:round/>
                </a:ln>
                <a:effectLst/>
              </c:spPr>
            </c:marker>
            <c:bubble3D val="0"/>
            <c:spPr>
              <a:ln w="12700" cap="rnd">
                <a:solidFill>
                  <a:srgbClr val="0000FF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0-C786-43E7-92FF-C48861D9E4A2}"/>
              </c:ext>
            </c:extLst>
          </c:dPt>
          <c:dLbls>
            <c:dLbl>
              <c:idx val="11"/>
              <c:layout>
                <c:manualLayout>
                  <c:x val="-3.9195874118513843E-2"/>
                  <c:y val="-0.139762475882567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C786-43E7-92FF-C48861D9E4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ja-JP" altLang="en-US"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'概要P.1-6'!$AN$122:$AY$122</c:f>
              <c:numCache>
                <c:formatCode>0</c:formatCode>
                <c:ptCount val="12"/>
                <c:pt idx="0">
                  <c:v>291.11617288857633</c:v>
                </c:pt>
                <c:pt idx="1">
                  <c:v>290.30131046939357</c:v>
                </c:pt>
                <c:pt idx="2">
                  <c:v>307.06383669121237</c:v>
                </c:pt>
                <c:pt idx="3">
                  <c:v>283.44882278510954</c:v>
                </c:pt>
                <c:pt idx="4">
                  <c:v>301.14750585826567</c:v>
                </c:pt>
                <c:pt idx="5">
                  <c:v>309.25716617114784</c:v>
                </c:pt>
                <c:pt idx="6">
                  <c:v>308.431966623373</c:v>
                </c:pt>
                <c:pt idx="7">
                  <c:v>303.4923424023479</c:v>
                </c:pt>
                <c:pt idx="8">
                  <c:v>297.176567820667</c:v>
                </c:pt>
                <c:pt idx="9">
                  <c:v>296.95982656918881</c:v>
                </c:pt>
                <c:pt idx="10">
                  <c:v>291.56270683048103</c:v>
                </c:pt>
                <c:pt idx="11">
                  <c:v>294.17809523753709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C786-43E7-92FF-C48861D9E4A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#,##0_);[Red]\(#,##0\)" sourceLinked="1"/>
        <c:majorTickMark val="in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round/>
          </a:ln>
          <a:effectLst/>
        </c:spPr>
        <c:txPr>
          <a:bodyPr rot="0" spcFirstLastPara="1" vertOverflow="ellipsis" horzOverflow="overflow" wrap="square" anchor="ctr" anchorCtr="1"/>
          <a:lstStyle/>
          <a:p>
            <a:pPr algn="ctr" rtl="0">
              <a:defRPr lang="ja-JP" altLang="en-US"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ysDash"/>
              <a:round/>
            </a:ln>
            <a:effectLst/>
          </c:spPr>
        </c:majorGridlines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horzOverflow="overflow" wrap="square" anchor="ctr" anchorCtr="1"/>
          <a:lstStyle/>
          <a:p>
            <a:pPr algn="ctr" rtl="0">
              <a:defRPr lang="ja-JP" altLang="en-US" sz="90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+mn-cs"/>
              </a:defRPr>
            </a:pPr>
            <a:endParaRPr lang="ja-JP"/>
          </a:p>
        </c:txPr>
        <c:crossAx val="1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9.0824122710932344E-3"/>
                <c:y val="5.6501402779859947E-2"/>
              </c:manualLayout>
            </c:layout>
            <c:tx>
              <c:rich>
                <a:bodyPr rot="0" spcFirstLastPara="1" vertOverflow="ellipsis" horzOverflow="overflow" wrap="square" anchor="ctr" anchorCtr="1"/>
                <a:lstStyle/>
                <a:p>
                  <a:pPr algn="ctr" rtl="0">
                    <a:defRPr lang="ja-JP" altLang="en-US" sz="9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altLang="ja-JP"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ＭＳ Ｐゴシック"/>
                      <a:ea typeface="ＭＳ Ｐゴシック"/>
                      <a:cs typeface="+mn-cs"/>
                    </a:rPr>
                    <a:t>(</a:t>
                  </a:r>
                  <a:r>
                    <a:rPr lang="ja-JP" altLang="en-US"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ＭＳ Ｐゴシック"/>
                      <a:ea typeface="ＭＳ Ｐゴシック"/>
                      <a:cs typeface="+mn-cs"/>
                    </a:rPr>
                    <a:t>ﾄﾝ</a:t>
                  </a:r>
                  <a:r>
                    <a:rPr lang="en-US" altLang="ja-JP" sz="8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ＭＳ Ｐゴシック"/>
                      <a:ea typeface="ＭＳ Ｐゴシック"/>
                      <a:cs typeface="+mn-cs"/>
                    </a:rPr>
                    <a:t>)</a:t>
                  </a:r>
                  <a:endParaRPr lang="ja-JP" altLang="en-US" sz="8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ＭＳ Ｐゴシック"/>
                    <a:ea typeface="ＭＳ Ｐゴシック"/>
                    <a:cs typeface="+mn-cs"/>
                  </a:endParaRP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horzOverflow="overflow" wrap="square" anchor="ctr" anchorCtr="1"/>
              <a:lstStyle/>
              <a:p>
                <a:pPr algn="ctr" rtl="0">
                  <a:defRPr lang="ja-JP" altLang="en-US"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</c:dispUnitsLbl>
        </c:dispUnits>
      </c:valAx>
      <c:catAx>
        <c:axId val="11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400"/>
          <c:min val="0"/>
        </c:scaling>
        <c:delete val="0"/>
        <c:axPos val="r"/>
        <c:title>
          <c:tx>
            <c:rich>
              <a:bodyPr rot="0" spcFirstLastPara="1" vertOverflow="ellipsis" horzOverflow="overflow" wrap="square" anchor="ctr" anchorCtr="1"/>
              <a:lstStyle/>
              <a:p>
                <a:pPr algn="ctr" rtl="0">
                  <a:defRPr lang="ja-JP" altLang="en-US" sz="8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8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(</a:t>
                </a:r>
                <a:r>
                  <a:rPr lang="ja-JP" altLang="en-US" sz="8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円／</a:t>
                </a:r>
                <a:r>
                  <a:rPr lang="en-US" altLang="ja-JP" sz="8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kg)</a:t>
                </a:r>
                <a:endParaRPr lang="ja-JP" altLang="en-US" sz="8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endParaRPr>
              </a:p>
            </c:rich>
          </c:tx>
          <c:layout>
            <c:manualLayout>
              <c:xMode val="edge"/>
              <c:yMode val="edge"/>
              <c:x val="0.91596323310882188"/>
              <c:y val="3.805774278215223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horzOverflow="overflow" wrap="square" anchor="ctr" anchorCtr="1"/>
            <a:lstStyle/>
            <a:p>
              <a:pPr algn="ctr" rtl="0">
                <a:defRPr lang="ja-JP" altLang="en-US" sz="8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horzOverflow="overflow" wrap="square" anchor="ctr" anchorCtr="1"/>
          <a:lstStyle/>
          <a:p>
            <a:pPr algn="ctr" rtl="0">
              <a:defRPr lang="ja-JP" altLang="en-US" sz="900" b="0" i="0" u="none" strike="noStrike" kern="1200" baseline="0">
                <a:solidFill>
                  <a:sysClr val="windowText" lastClr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11"/>
        <c:crosses val="max"/>
        <c:crossBetween val="between"/>
        <c:majorUnit val="100"/>
      </c:valAx>
      <c:spPr>
        <a:noFill/>
        <a:ln w="317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5160510735354462"/>
          <c:y val="8.7194095827440518E-3"/>
          <c:w val="0.27325327336385091"/>
          <c:h val="9.9807178054799522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horzOverflow="overflow" vert="horz" wrap="square" anchor="ctr" anchorCtr="1"/>
        <a:lstStyle/>
        <a:p>
          <a:pPr algn="l" rtl="0">
            <a:defRPr lang="ja-JP" altLang="en-US" sz="64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chemeClr val="lt1"/>
    </a:solidFill>
    <a:ln w="12700" cap="flat" cmpd="sng" algn="ctr">
      <a:solidFill>
        <a:srgbClr val="000000"/>
      </a:solidFill>
      <a:round/>
    </a:ln>
    <a:effectLst/>
  </c:spPr>
  <c:txPr>
    <a:bodyPr vertOverflow="overflow" horzOverflow="overflow" anchor="ctr" anchorCtr="1"/>
    <a:lstStyle/>
    <a:p>
      <a:pPr algn="ctr" rtl="0">
        <a:defRPr lang="ja-JP" altLang="en-US" sz="1000">
          <a:solidFill>
            <a:schemeClr val="tx1"/>
          </a:solidFill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年別 入荷量及び販売単価の推移</a:t>
            </a:r>
          </a:p>
        </c:rich>
      </c:tx>
      <c:layout>
        <c:manualLayout>
          <c:xMode val="edge"/>
          <c:yMode val="edge"/>
          <c:x val="0.2499536552686159"/>
          <c:y val="3.684210526315789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710088052276312E-2"/>
          <c:y val="0.12525788034904528"/>
          <c:w val="0.91474220382219917"/>
          <c:h val="0.77562443198755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'５年推移P13-19'!$C$370</c:f>
              <c:strCache>
                <c:ptCount val="1"/>
                <c:pt idx="0">
                  <c:v>入荷量（kg）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D7A-471E-97B8-5F19D7B54AC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D7A-471E-97B8-5F19D7B54AC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D7A-471E-97B8-5F19D7B54AC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D7A-471E-97B8-5F19D7B54AC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D7A-471E-97B8-5F19D7B54AC0}"/>
              </c:ext>
            </c:extLst>
          </c:dPt>
          <c:dLbls>
            <c:dLbl>
              <c:idx val="1"/>
              <c:layout>
                <c:manualLayout>
                  <c:x val="-1.4565048669828657E-3"/>
                  <c:y val="0.666861655454811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D7A-471E-97B8-5F19D7B54AC0}"/>
                </c:ext>
              </c:extLst>
            </c:dLbl>
            <c:dLbl>
              <c:idx val="2"/>
              <c:layout>
                <c:manualLayout>
                  <c:x val="-1.0614052133477372E-16"/>
                  <c:y val="0.427025906640289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1972789115646258E-2"/>
                      <c:h val="0.108833222404672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4D7A-471E-97B8-5F19D7B54AC0}"/>
                </c:ext>
              </c:extLst>
            </c:dLbl>
            <c:dLbl>
              <c:idx val="3"/>
              <c:layout>
                <c:manualLayout>
                  <c:x val="1.4655652845825882E-3"/>
                  <c:y val="0.3071073413278736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b="1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7867754150888437E-2"/>
                      <c:h val="0.138081540626374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D7A-471E-97B8-5F19D7B54AC0}"/>
                </c:ext>
              </c:extLst>
            </c:dLbl>
            <c:dLbl>
              <c:idx val="4"/>
              <c:layout>
                <c:manualLayout>
                  <c:x val="-1.4473874656246539E-3"/>
                  <c:y val="0.2632353245987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4867564046895352E-2"/>
                      <c:h val="0.108833222404672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4D7A-471E-97B8-5F19D7B54A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'５年推移P13-19'!$D$369:$H$369</c:f>
              <c:strCache>
                <c:ptCount val="5"/>
                <c:pt idx="0">
                  <c:v>H30</c:v>
                </c:pt>
                <c:pt idx="1">
                  <c:v>H31R1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'５年推移P13-19'!$D$370:$H$370</c:f>
              <c:numCache>
                <c:formatCode>#,##0_);\(#,##0\)</c:formatCode>
                <c:ptCount val="5"/>
                <c:pt idx="1">
                  <c:v>102</c:v>
                </c:pt>
                <c:pt idx="2">
                  <c:v>64</c:v>
                </c:pt>
                <c:pt idx="3">
                  <c:v>43</c:v>
                </c:pt>
                <c:pt idx="4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7A-471E-97B8-5F19D7B54A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'５年推移P13-19'!$C$371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tx2">
                  <a:lumMod val="75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4D7A-471E-97B8-5F19D7B54AC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4D7A-471E-97B8-5F19D7B54AC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8-4D7A-471E-97B8-5F19D7B54AC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9-4D7A-471E-97B8-5F19D7B54AC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4D7A-471E-97B8-5F19D7B54AC0}"/>
              </c:ext>
            </c:extLst>
          </c:dPt>
          <c:dLbls>
            <c:dLbl>
              <c:idx val="0"/>
              <c:layout>
                <c:manualLayout>
                  <c:x val="-3.279784519942E-2"/>
                  <c:y val="-7.94308606161071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D7A-471E-97B8-5F19D7B54AC0}"/>
                </c:ext>
              </c:extLst>
            </c:dLbl>
            <c:dLbl>
              <c:idx val="1"/>
              <c:layout>
                <c:manualLayout>
                  <c:x val="3.9072623520844091E-2"/>
                  <c:y val="-0.1307888064152846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D7A-471E-97B8-5F19D7B54AC0}"/>
                </c:ext>
              </c:extLst>
            </c:dLbl>
            <c:dLbl>
              <c:idx val="2"/>
              <c:layout>
                <c:manualLayout>
                  <c:x val="1.8647308144232624E-2"/>
                  <c:y val="-0.1844530219039964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no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3916083916083919E-2"/>
                      <c:h val="0.1122807017543859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4D7A-471E-97B8-5F19D7B54AC0}"/>
                </c:ext>
              </c:extLst>
            </c:dLbl>
            <c:dLbl>
              <c:idx val="3"/>
              <c:layout>
                <c:manualLayout>
                  <c:x val="-4.2191914460540459E-3"/>
                  <c:y val="-0.1504901972073613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D7A-471E-97B8-5F19D7B54AC0}"/>
                </c:ext>
              </c:extLst>
            </c:dLbl>
            <c:dLbl>
              <c:idx val="4"/>
              <c:layout>
                <c:manualLayout>
                  <c:x val="2.0781392276445966E-2"/>
                  <c:y val="-1.55283236568228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D7A-471E-97B8-5F19D7B54A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200" b="1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'５年推移P13-19'!$D$369:$H$369</c:f>
              <c:strCache>
                <c:ptCount val="5"/>
                <c:pt idx="0">
                  <c:v>H30</c:v>
                </c:pt>
                <c:pt idx="1">
                  <c:v>H31R1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'５年推移P13-19'!$D$371:$H$371</c:f>
              <c:numCache>
                <c:formatCode>#,##0_);\(#,##0\)</c:formatCode>
                <c:ptCount val="5"/>
                <c:pt idx="1">
                  <c:v>1937</c:v>
                </c:pt>
                <c:pt idx="2">
                  <c:v>3023</c:v>
                </c:pt>
                <c:pt idx="3">
                  <c:v>4276</c:v>
                </c:pt>
                <c:pt idx="4">
                  <c:v>6895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D7A-471E-97B8-5F19D7B54A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（年）</a:t>
                </a:r>
              </a:p>
            </c:rich>
          </c:tx>
          <c:layout>
            <c:manualLayout>
              <c:xMode val="edge"/>
              <c:yMode val="edge"/>
              <c:x val="0.89137311179634016"/>
              <c:y val="0.913205323018833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（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kg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1.6596461281500653E-2"/>
              <c:y val="4.909057420454021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6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8000"/>
          <c:min val="0"/>
        </c:scaling>
        <c:delete val="0"/>
        <c:axPos val="r"/>
        <c:title>
          <c:tx>
            <c:rich>
              <a:bodyPr rot="0"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  <a:latin typeface="+mn-ea"/>
                    <a:ea typeface="+mn-ea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（円/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kg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91026237541985577"/>
              <c:y val="4.909057420454021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"/>
        <c:crosses val="max"/>
        <c:crossBetween val="between"/>
        <c:majorUnit val="20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990177757117618"/>
          <c:y val="2.4930747922437674E-2"/>
          <c:w val="0.26249515127501966"/>
          <c:h val="8.31024930747922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年・月別 販売単価の推移</a:t>
            </a:r>
          </a:p>
        </c:rich>
      </c:tx>
      <c:layout>
        <c:manualLayout>
          <c:xMode val="edge"/>
          <c:yMode val="edge"/>
          <c:x val="0.25637998933655526"/>
          <c:y val="1.8670595623399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381122439063829E-2"/>
          <c:y val="0.13649025069637882"/>
          <c:w val="0.91918291428964238"/>
          <c:h val="0.79204263707272404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'５年推移P13-19'!$C$349</c:f>
              <c:strCache>
                <c:ptCount val="1"/>
                <c:pt idx="0">
                  <c:v>Ｈ３０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'５年推移P13-19'!$D$349:$O$349</c:f>
              <c:numCache>
                <c:formatCode>#,##0_);[Red]\(#,##0\)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CC-4FC7-8323-FC377BC3E8AB}"/>
            </c:ext>
          </c:extLst>
        </c:ser>
        <c:ser>
          <c:idx val="1"/>
          <c:order val="1"/>
          <c:tx>
            <c:strRef>
              <c:f>'５年推移P13-19'!$C$350</c:f>
              <c:strCache>
                <c:ptCount val="1"/>
                <c:pt idx="0">
                  <c:v>Ｈ31R1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'５年推移P13-19'!$D$350:$O$350</c:f>
              <c:numCache>
                <c:formatCode>#,##0_);[Red]\(#,##0\)</c:formatCode>
                <c:ptCount val="12"/>
                <c:pt idx="0">
                  <c:v>4350</c:v>
                </c:pt>
                <c:pt idx="1">
                  <c:v>3420</c:v>
                </c:pt>
                <c:pt idx="2">
                  <c:v>3176</c:v>
                </c:pt>
                <c:pt idx="3">
                  <c:v>8000</c:v>
                </c:pt>
                <c:pt idx="4">
                  <c:v>6278.5714285714284</c:v>
                </c:pt>
                <c:pt idx="5">
                  <c:v>10000</c:v>
                </c:pt>
                <c:pt idx="6">
                  <c:v>4155.7692307692305</c:v>
                </c:pt>
                <c:pt idx="7">
                  <c:v>0</c:v>
                </c:pt>
                <c:pt idx="8">
                  <c:v>348.4848484848485</c:v>
                </c:pt>
                <c:pt idx="9">
                  <c:v>10000</c:v>
                </c:pt>
                <c:pt idx="10">
                  <c:v>9000</c:v>
                </c:pt>
                <c:pt idx="11">
                  <c:v>4125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CC-4FC7-8323-FC377BC3E8AB}"/>
            </c:ext>
          </c:extLst>
        </c:ser>
        <c:ser>
          <c:idx val="2"/>
          <c:order val="2"/>
          <c:tx>
            <c:strRef>
              <c:f>'５年推移P13-19'!$C$351</c:f>
              <c:strCache>
                <c:ptCount val="1"/>
                <c:pt idx="0">
                  <c:v>R2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'５年推移P13-19'!$D$351:$O$351</c:f>
              <c:numCache>
                <c:formatCode>#,##0_);[Red]\(#,##0\)</c:formatCode>
                <c:ptCount val="12"/>
                <c:pt idx="0">
                  <c:v>8000</c:v>
                </c:pt>
                <c:pt idx="1">
                  <c:v>0</c:v>
                </c:pt>
                <c:pt idx="2">
                  <c:v>3448.2758620689656</c:v>
                </c:pt>
                <c:pt idx="3">
                  <c:v>8000</c:v>
                </c:pt>
                <c:pt idx="4">
                  <c:v>2500</c:v>
                </c:pt>
                <c:pt idx="5">
                  <c:v>8000</c:v>
                </c:pt>
                <c:pt idx="6">
                  <c:v>2459.3886462882097</c:v>
                </c:pt>
                <c:pt idx="7">
                  <c:v>1754.8387096774193</c:v>
                </c:pt>
                <c:pt idx="8">
                  <c:v>3448.2758620689656</c:v>
                </c:pt>
                <c:pt idx="9">
                  <c:v>2500</c:v>
                </c:pt>
                <c:pt idx="10">
                  <c:v>2500</c:v>
                </c:pt>
                <c:pt idx="11">
                  <c:v>3416.6666666666665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CC-4FC7-8323-FC377BC3E8AB}"/>
            </c:ext>
          </c:extLst>
        </c:ser>
        <c:ser>
          <c:idx val="3"/>
          <c:order val="3"/>
          <c:tx>
            <c:strRef>
              <c:f>'５年推移P13-19'!$C$352</c:f>
              <c:strCache>
                <c:ptCount val="1"/>
                <c:pt idx="0">
                  <c:v>R3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'５年推移P13-19'!$D$352:$O$352</c:f>
              <c:numCache>
                <c:formatCode>#,##0_);[Red]\(#,##0\)</c:formatCode>
                <c:ptCount val="12"/>
                <c:pt idx="0">
                  <c:v>4200</c:v>
                </c:pt>
                <c:pt idx="1">
                  <c:v>2700</c:v>
                </c:pt>
                <c:pt idx="2">
                  <c:v>10800</c:v>
                </c:pt>
                <c:pt idx="3">
                  <c:v>2700</c:v>
                </c:pt>
                <c:pt idx="4">
                  <c:v>2593.6507936507937</c:v>
                </c:pt>
                <c:pt idx="5">
                  <c:v>0</c:v>
                </c:pt>
                <c:pt idx="6">
                  <c:v>0</c:v>
                </c:pt>
                <c:pt idx="7">
                  <c:v>10800</c:v>
                </c:pt>
                <c:pt idx="8">
                  <c:v>10800</c:v>
                </c:pt>
                <c:pt idx="9">
                  <c:v>5702.5</c:v>
                </c:pt>
                <c:pt idx="10">
                  <c:v>2665.1162790697676</c:v>
                </c:pt>
                <c:pt idx="11">
                  <c:v>7236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CC-4FC7-8323-FC377BC3E8AB}"/>
            </c:ext>
          </c:extLst>
        </c:ser>
        <c:ser>
          <c:idx val="4"/>
          <c:order val="4"/>
          <c:tx>
            <c:strRef>
              <c:f>'５年推移P13-19'!$C$353</c:f>
              <c:strCache>
                <c:ptCount val="1"/>
                <c:pt idx="0">
                  <c:v>R4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'５年推移P13-19'!$D$353:$O$353</c:f>
              <c:numCache>
                <c:formatCode>#,##0_);[Red]\(#,##0\)</c:formatCode>
                <c:ptCount val="12"/>
                <c:pt idx="0">
                  <c:v>8000</c:v>
                </c:pt>
                <c:pt idx="1">
                  <c:v>4000</c:v>
                </c:pt>
                <c:pt idx="2">
                  <c:v>10000</c:v>
                </c:pt>
                <c:pt idx="3">
                  <c:v>8000</c:v>
                </c:pt>
                <c:pt idx="4">
                  <c:v>4000</c:v>
                </c:pt>
                <c:pt idx="5">
                  <c:v>4000</c:v>
                </c:pt>
                <c:pt idx="6">
                  <c:v>6040.8163265306121</c:v>
                </c:pt>
                <c:pt idx="7">
                  <c:v>4000</c:v>
                </c:pt>
                <c:pt idx="8">
                  <c:v>6953.5864978902955</c:v>
                </c:pt>
                <c:pt idx="9">
                  <c:v>8190</c:v>
                </c:pt>
                <c:pt idx="10">
                  <c:v>6702.7027027027025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7CC-4FC7-8323-FC377BC3E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25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5080204664913837"/>
              <c:y val="0.9052924174355506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1.12587441391099E-2"/>
              <c:y val="3.6211616186013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4000"/>
      </c:valAx>
      <c:spPr>
        <a:ln w="6350">
          <a:solidFill>
            <a:srgbClr val="000000"/>
          </a:solidFill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8293553264000995"/>
          <c:y val="2.5069637883008356E-2"/>
          <c:w val="0.29590441362193742"/>
          <c:h val="8.07799442896935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年別 入荷量及び販売単価の推移</a:t>
            </a:r>
          </a:p>
        </c:rich>
      </c:tx>
      <c:layout>
        <c:manualLayout>
          <c:xMode val="edge"/>
          <c:yMode val="edge"/>
          <c:x val="0.25122217721912921"/>
          <c:y val="3.258180856889291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41634235266736E-2"/>
          <c:y val="0.14632738633172801"/>
          <c:w val="0.90985012446477653"/>
          <c:h val="0.75623385027010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'５年推移P13-19'!$C$408</c:f>
              <c:strCache>
                <c:ptCount val="1"/>
                <c:pt idx="0">
                  <c:v>入荷量（kg）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CEB-4FDD-AFE7-E6FBEABAC1E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CEB-4FDD-AFE7-E6FBEABAC1E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CEB-4FDD-AFE7-E6FBEABAC1E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CEB-4FDD-AFE7-E6FBEABAC1E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CEB-4FDD-AFE7-E6FBEABAC1EF}"/>
              </c:ext>
            </c:extLst>
          </c:dPt>
          <c:dLbls>
            <c:dLbl>
              <c:idx val="1"/>
              <c:layout>
                <c:manualLayout>
                  <c:x val="1.4454000144540002E-3"/>
                  <c:y val="3.5960443512136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CEB-4FDD-AFE7-E6FBEABAC1EF}"/>
                </c:ext>
              </c:extLst>
            </c:dLbl>
            <c:dLbl>
              <c:idx val="4"/>
              <c:layout>
                <c:manualLayout>
                  <c:x val="0"/>
                  <c:y val="0.281690140845070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CEB-4FDD-AFE7-E6FBEABAC1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'５年推移P13-19'!$D$407:$H$407</c:f>
              <c:strCache>
                <c:ptCount val="5"/>
                <c:pt idx="0">
                  <c:v>H30</c:v>
                </c:pt>
                <c:pt idx="1">
                  <c:v>H31R1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'５年推移P13-19'!$D$408:$H$408</c:f>
              <c:numCache>
                <c:formatCode>#,##0_);\(#,##0\)</c:formatCode>
                <c:ptCount val="5"/>
                <c:pt idx="1">
                  <c:v>18</c:v>
                </c:pt>
                <c:pt idx="2">
                  <c:v>0</c:v>
                </c:pt>
                <c:pt idx="3">
                  <c:v>0</c:v>
                </c:pt>
                <c:pt idx="4">
                  <c:v>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CEB-4FDD-AFE7-E6FBEABAC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'５年推移P13-19'!$C$409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DCEB-4FDD-AFE7-E6FBEABAC1E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DCEB-4FDD-AFE7-E6FBEABAC1E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8-DCEB-4FDD-AFE7-E6FBEABAC1E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9-DCEB-4FDD-AFE7-E6FBEABAC1E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DCEB-4FDD-AFE7-E6FBEABAC1EF}"/>
              </c:ext>
            </c:extLst>
          </c:dPt>
          <c:dLbls>
            <c:dLbl>
              <c:idx val="1"/>
              <c:layout>
                <c:manualLayout>
                  <c:x val="4.4807400448074006E-2"/>
                  <c:y val="1.7980221756068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CEB-4FDD-AFE7-E6FBEABAC1EF}"/>
                </c:ext>
              </c:extLst>
            </c:dLbl>
            <c:dLbl>
              <c:idx val="4"/>
              <c:layout>
                <c:manualLayout>
                  <c:x val="3.4835164647564247E-2"/>
                  <c:y val="-0.173808810308660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CEB-4FDD-AFE7-E6FBEABAC1E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'５年推移P13-19'!$D$407:$H$407</c:f>
              <c:strCache>
                <c:ptCount val="5"/>
                <c:pt idx="0">
                  <c:v>H30</c:v>
                </c:pt>
                <c:pt idx="1">
                  <c:v>H31R1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'５年推移P13-19'!$D$409:$H$409</c:f>
              <c:numCache>
                <c:formatCode>#,##0_);\(#,##0\)</c:formatCode>
                <c:ptCount val="5"/>
                <c:pt idx="1">
                  <c:v>14458</c:v>
                </c:pt>
                <c:pt idx="2">
                  <c:v>0</c:v>
                </c:pt>
                <c:pt idx="3">
                  <c:v>0</c:v>
                </c:pt>
                <c:pt idx="4">
                  <c:v>1744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CEB-4FDD-AFE7-E6FBEABAC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（年）</a:t>
                </a:r>
              </a:p>
            </c:rich>
          </c:tx>
          <c:layout>
            <c:manualLayout>
              <c:xMode val="edge"/>
              <c:yMode val="edge"/>
              <c:x val="0.9147538826609185"/>
              <c:y val="0.893361845956305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4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（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kg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4.0494774683243057E-3"/>
              <c:y val="1.942682074812590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10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16000"/>
          <c:min val="0"/>
        </c:scaling>
        <c:delete val="0"/>
        <c:axPos val="r"/>
        <c:title>
          <c:tx>
            <c:rich>
              <a:bodyPr rot="0" horzOverflow="overflow" anchor="ctr" anchorCtr="1"/>
              <a:lstStyle/>
              <a:p>
                <a:pPr algn="ctr" rtl="0">
                  <a:defRPr sz="1200">
                    <a:solidFill>
                      <a:srgbClr val="000000"/>
                    </a:solidFill>
                    <a:latin typeface="+mn-ea"/>
                    <a:ea typeface="+mn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（円/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kg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3910349262139969"/>
              <c:y val="2.841348968069638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"/>
        <c:crosses val="max"/>
        <c:crossBetween val="between"/>
        <c:majorUnit val="40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910630634080791"/>
          <c:y val="1.0645285807449575E-2"/>
          <c:w val="0.26614770802490395"/>
          <c:h val="8.03324099722991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年・月別販売単価の推移</a:t>
            </a:r>
          </a:p>
        </c:rich>
      </c:tx>
      <c:layout>
        <c:manualLayout>
          <c:xMode val="edge"/>
          <c:yMode val="edge"/>
          <c:x val="0.25141859982532594"/>
          <c:y val="1.245078740157480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737006070892748E-2"/>
          <c:y val="0.13277623026926649"/>
          <c:w val="0.91822534860184324"/>
          <c:h val="0.77344475394614676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'５年推移P13-19'!$C$388</c:f>
              <c:strCache>
                <c:ptCount val="1"/>
                <c:pt idx="0">
                  <c:v>Ｈ３０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tx2">
                  <a:lumMod val="20000"/>
                  <a:lumOff val="80000"/>
                  <a:alpha val="96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'５年推移P13-19'!$D$388:$O$388</c:f>
              <c:numCache>
                <c:formatCode>#,##0_);[Red]\(#,##0\)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65-4E79-9C24-524D21EA792E}"/>
            </c:ext>
          </c:extLst>
        </c:ser>
        <c:ser>
          <c:idx val="1"/>
          <c:order val="1"/>
          <c:tx>
            <c:strRef>
              <c:f>'５年推移P13-19'!$C$389</c:f>
              <c:strCache>
                <c:ptCount val="1"/>
                <c:pt idx="0">
                  <c:v>Ｈ31R1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'５年推移P13-19'!$D$389:$O$389</c:f>
              <c:numCache>
                <c:formatCode>#,##0_);\(#,##0\)</c:formatCode>
                <c:ptCount val="12"/>
                <c:pt idx="0">
                  <c:v>13909.090909090908</c:v>
                </c:pt>
                <c:pt idx="1">
                  <c:v>19200</c:v>
                </c:pt>
                <c:pt idx="2">
                  <c:v>9545.4545454545441</c:v>
                </c:pt>
                <c:pt idx="3">
                  <c:v>16312.5</c:v>
                </c:pt>
                <c:pt idx="4">
                  <c:v>18057.692307692309</c:v>
                </c:pt>
                <c:pt idx="5">
                  <c:v>14400</c:v>
                </c:pt>
                <c:pt idx="6">
                  <c:v>13440</c:v>
                </c:pt>
                <c:pt idx="7">
                  <c:v>11343.75</c:v>
                </c:pt>
                <c:pt idx="8">
                  <c:v>20100</c:v>
                </c:pt>
                <c:pt idx="9">
                  <c:v>9600</c:v>
                </c:pt>
                <c:pt idx="10">
                  <c:v>14250</c:v>
                </c:pt>
                <c:pt idx="11">
                  <c:v>14250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65-4E79-9C24-524D21EA792E}"/>
            </c:ext>
          </c:extLst>
        </c:ser>
        <c:ser>
          <c:idx val="2"/>
          <c:order val="2"/>
          <c:tx>
            <c:strRef>
              <c:f>'５年推移P13-19'!$C$390</c:f>
              <c:strCache>
                <c:ptCount val="1"/>
                <c:pt idx="0">
                  <c:v>R2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'５年推移P13-19'!$D$390:$O$390</c:f>
              <c:numCache>
                <c:formatCode>#,##0_);[Red]\(#,##0\)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65-4E79-9C24-524D21EA792E}"/>
            </c:ext>
          </c:extLst>
        </c:ser>
        <c:ser>
          <c:idx val="3"/>
          <c:order val="3"/>
          <c:tx>
            <c:strRef>
              <c:f>'５年推移P13-19'!$C$391</c:f>
              <c:strCache>
                <c:ptCount val="1"/>
                <c:pt idx="0">
                  <c:v>R3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'５年推移P13-19'!$D$391:$O$391</c:f>
              <c:numCache>
                <c:formatCode>#,##0_);[Red]\(#,##0\)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65-4E79-9C24-524D21EA792E}"/>
            </c:ext>
          </c:extLst>
        </c:ser>
        <c:ser>
          <c:idx val="4"/>
          <c:order val="4"/>
          <c:tx>
            <c:strRef>
              <c:f>'５年推移P13-19'!$C$392</c:f>
              <c:strCache>
                <c:ptCount val="1"/>
                <c:pt idx="0">
                  <c:v>R4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'５年推移P13-19'!$D$392:$O$392</c:f>
              <c:numCache>
                <c:formatCode>#,##0_);[Red]\(#,##0\)</c:formatCode>
                <c:ptCount val="12"/>
                <c:pt idx="0">
                  <c:v>1782</c:v>
                </c:pt>
                <c:pt idx="1">
                  <c:v>1782</c:v>
                </c:pt>
                <c:pt idx="2">
                  <c:v>1782</c:v>
                </c:pt>
                <c:pt idx="3">
                  <c:v>1782</c:v>
                </c:pt>
                <c:pt idx="4">
                  <c:v>1782</c:v>
                </c:pt>
                <c:pt idx="5">
                  <c:v>1782</c:v>
                </c:pt>
                <c:pt idx="6">
                  <c:v>1580.7058823529412</c:v>
                </c:pt>
                <c:pt idx="7">
                  <c:v>1780.4571428571428</c:v>
                </c:pt>
                <c:pt idx="8">
                  <c:v>1674.4583333333333</c:v>
                </c:pt>
                <c:pt idx="9">
                  <c:v>1728</c:v>
                </c:pt>
                <c:pt idx="10">
                  <c:v>1782</c:v>
                </c:pt>
                <c:pt idx="11">
                  <c:v>1782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265-4E79-9C24-524D21EA7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5404806045638735"/>
              <c:y val="0.926852034120734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8.7404311211750144E-3"/>
              <c:y val="3.899729330708661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40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6613056284631087"/>
          <c:y val="2.1355617455896009E-2"/>
          <c:w val="0.32066447944006993"/>
          <c:h val="8.5422469823584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年別 入荷量及び販売単価の推移</a:t>
            </a:r>
          </a:p>
        </c:rich>
      </c:tx>
      <c:layout>
        <c:manualLayout>
          <c:xMode val="edge"/>
          <c:yMode val="edge"/>
          <c:x val="0.2459610107740029"/>
          <c:y val="3.684210526315789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101266022132781E-2"/>
          <c:y val="0.1311170584031966"/>
          <c:w val="0.89096915222968553"/>
          <c:h val="0.77562443198755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'５年推移P13-19'!$C$446</c:f>
              <c:strCache>
                <c:ptCount val="1"/>
                <c:pt idx="0">
                  <c:v>入荷量（kg）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C48-47AB-A01F-CC15388711A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C48-47AB-A01F-CC15388711A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C48-47AB-A01F-CC15388711A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C48-47AB-A01F-CC15388711A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C48-47AB-A01F-CC15388711AD}"/>
              </c:ext>
            </c:extLst>
          </c:dPt>
          <c:dLbls>
            <c:dLbl>
              <c:idx val="0"/>
              <c:layout>
                <c:manualLayout>
                  <c:x val="0"/>
                  <c:y val="0.351063256346666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C48-47AB-A01F-CC15388711AD}"/>
                </c:ext>
              </c:extLst>
            </c:dLbl>
            <c:dLbl>
              <c:idx val="1"/>
              <c:layout>
                <c:manualLayout>
                  <c:x val="0"/>
                  <c:y val="0.3043116976488562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48-47AB-A01F-CC15388711AD}"/>
                </c:ext>
              </c:extLst>
            </c:dLbl>
            <c:dLbl>
              <c:idx val="2"/>
              <c:layout>
                <c:manualLayout>
                  <c:x val="0"/>
                  <c:y val="0.3160201770213315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C48-47AB-A01F-CC15388711AD}"/>
                </c:ext>
              </c:extLst>
            </c:dLbl>
            <c:dLbl>
              <c:idx val="3"/>
              <c:layout>
                <c:manualLayout>
                  <c:x val="-1.3578261936599608E-4"/>
                  <c:y val="0.43891427531172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C48-47AB-A01F-CC15388711AD}"/>
                </c:ext>
              </c:extLst>
            </c:dLbl>
            <c:dLbl>
              <c:idx val="4"/>
              <c:layout>
                <c:manualLayout>
                  <c:x val="1.4564520827263716E-3"/>
                  <c:y val="0.5150251521457095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C48-47AB-A01F-CC15388711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200" b="1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'５年推移P13-19'!$D$445:$H$445</c:f>
              <c:strCache>
                <c:ptCount val="5"/>
                <c:pt idx="0">
                  <c:v>H30</c:v>
                </c:pt>
                <c:pt idx="1">
                  <c:v>H31R1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'５年推移P13-19'!$D$446:$H$446</c:f>
              <c:numCache>
                <c:formatCode>#,##0_);\(#,##0\)</c:formatCode>
                <c:ptCount val="5"/>
                <c:pt idx="0">
                  <c:v>3204</c:v>
                </c:pt>
                <c:pt idx="1">
                  <c:v>2921</c:v>
                </c:pt>
                <c:pt idx="2">
                  <c:v>3888</c:v>
                </c:pt>
                <c:pt idx="3">
                  <c:v>4532</c:v>
                </c:pt>
                <c:pt idx="4">
                  <c:v>5870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48-47AB-A01F-CC15388711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'５年推移P13-19'!$C$447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tx2">
                  <a:lumMod val="75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EC48-47AB-A01F-CC15388711A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EC48-47AB-A01F-CC15388711A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8-EC48-47AB-A01F-CC15388711A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9-EC48-47AB-A01F-CC15388711A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EC48-47AB-A01F-CC15388711AD}"/>
              </c:ext>
            </c:extLst>
          </c:dPt>
          <c:dLbls>
            <c:dLbl>
              <c:idx val="0"/>
              <c:layout>
                <c:manualLayout>
                  <c:x val="-3.3113546298108899E-2"/>
                  <c:y val="-8.1914759814222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C48-47AB-A01F-CC15388711AD}"/>
                </c:ext>
              </c:extLst>
            </c:dLbl>
            <c:dLbl>
              <c:idx val="1"/>
              <c:layout>
                <c:manualLayout>
                  <c:x val="-3.4438088150033304E-2"/>
                  <c:y val="-7.60637055417776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C48-47AB-A01F-CC15388711AD}"/>
                </c:ext>
              </c:extLst>
            </c:dLbl>
            <c:dLbl>
              <c:idx val="2"/>
              <c:layout>
                <c:manualLayout>
                  <c:x val="-2.9067435971699123E-2"/>
                  <c:y val="-7.02126512693332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C48-47AB-A01F-CC15388711AD}"/>
                </c:ext>
              </c:extLst>
            </c:dLbl>
            <c:dLbl>
              <c:idx val="3"/>
              <c:layout>
                <c:manualLayout>
                  <c:x val="-3.037667703487858E-2"/>
                  <c:y val="-7.02126512693332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C48-47AB-A01F-CC15388711AD}"/>
                </c:ext>
              </c:extLst>
            </c:dLbl>
            <c:dLbl>
              <c:idx val="4"/>
              <c:layout>
                <c:manualLayout>
                  <c:x val="-8.5430680661881711E-2"/>
                  <c:y val="-8.776589493477494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>
                  <a:spAutoFit/>
                </a:bodyPr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C48-47AB-A01F-CC15388711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200" b="1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'５年推移P13-19'!$D$445:$H$445</c:f>
              <c:strCache>
                <c:ptCount val="5"/>
                <c:pt idx="0">
                  <c:v>H30</c:v>
                </c:pt>
                <c:pt idx="1">
                  <c:v>H31R1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'５年推移P13-19'!$D$447:$H$447</c:f>
              <c:numCache>
                <c:formatCode>#,##0_);\(#,##0\)</c:formatCode>
                <c:ptCount val="5"/>
                <c:pt idx="0">
                  <c:v>1457</c:v>
                </c:pt>
                <c:pt idx="1">
                  <c:v>1337</c:v>
                </c:pt>
                <c:pt idx="2">
                  <c:v>1470</c:v>
                </c:pt>
                <c:pt idx="3">
                  <c:v>1492</c:v>
                </c:pt>
                <c:pt idx="4">
                  <c:v>1493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C48-47AB-A01F-CC15388711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（年）</a:t>
                </a:r>
              </a:p>
            </c:rich>
          </c:tx>
          <c:layout>
            <c:manualLayout>
              <c:xMode val="edge"/>
              <c:yMode val="edge"/>
              <c:x val="0.92174990363966747"/>
              <c:y val="0.919056499516507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6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825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</a:t>
                </a:r>
                <a:r>
                  <a:rPr lang="en-US" altLang="ja-JP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Kg</a:t>
                </a: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7.8574968338747872E-3"/>
              <c:y val="3.416493990882718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150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2000"/>
          <c:min val="0"/>
        </c:scaling>
        <c:delete val="0"/>
        <c:axPos val="r"/>
        <c:title>
          <c:tx>
            <c:rich>
              <a:bodyPr rot="0" horzOverflow="overflow" anchor="ctr" anchorCtr="1"/>
              <a:lstStyle/>
              <a:p>
                <a:pPr algn="ctr" rtl="0">
                  <a:defRPr sz="1200">
                    <a:solidFill>
                      <a:srgbClr val="000000"/>
                    </a:solidFill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</a:t>
                </a:r>
                <a:r>
                  <a:rPr lang="en-US" altLang="ja-JP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kg</a:t>
                </a: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1324931630049744"/>
              <c:y val="3.416493990882718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"/>
        <c:crosses val="max"/>
        <c:crossBetween val="between"/>
        <c:majorUnit val="5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726032739423023"/>
          <c:y val="1.3228450498007647E-2"/>
          <c:w val="0.26513660145196566"/>
          <c:h val="8.31024930747922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年・月別 販売単価の推移</a:t>
            </a:r>
          </a:p>
        </c:rich>
      </c:tx>
      <c:layout>
        <c:manualLayout>
          <c:xMode val="edge"/>
          <c:yMode val="edge"/>
          <c:x val="0.25770147846601998"/>
          <c:y val="1.8670595623399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381122439063829E-2"/>
          <c:y val="0.13649025069637882"/>
          <c:w val="0.91918291428964238"/>
          <c:h val="0.79204263707272404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'５年推移P13-19'!$C$425</c:f>
              <c:strCache>
                <c:ptCount val="1"/>
                <c:pt idx="0">
                  <c:v>Ｈ３０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'５年推移P13-19'!$D$425:$O$425</c:f>
              <c:numCache>
                <c:formatCode>#,##0_);[Red]\(#,##0\)</c:formatCode>
                <c:ptCount val="12"/>
                <c:pt idx="0">
                  <c:v>1487.3111888111889</c:v>
                </c:pt>
                <c:pt idx="1">
                  <c:v>1541.1469194312797</c:v>
                </c:pt>
                <c:pt idx="2">
                  <c:v>1524.6294820717133</c:v>
                </c:pt>
                <c:pt idx="3">
                  <c:v>1504.8669527896996</c:v>
                </c:pt>
                <c:pt idx="4">
                  <c:v>1506.9539007092199</c:v>
                </c:pt>
                <c:pt idx="5">
                  <c:v>1223.5932584269663</c:v>
                </c:pt>
                <c:pt idx="6">
                  <c:v>1273.6073619631902</c:v>
                </c:pt>
                <c:pt idx="7">
                  <c:v>1505.8928571428571</c:v>
                </c:pt>
                <c:pt idx="8">
                  <c:v>1520.7327188940092</c:v>
                </c:pt>
                <c:pt idx="9">
                  <c:v>1572.9188191881919</c:v>
                </c:pt>
                <c:pt idx="10">
                  <c:v>1581.0428571428572</c:v>
                </c:pt>
                <c:pt idx="11">
                  <c:v>1507.5645161290322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40-4189-BCB1-21604AC7FE0F}"/>
            </c:ext>
          </c:extLst>
        </c:ser>
        <c:ser>
          <c:idx val="1"/>
          <c:order val="1"/>
          <c:tx>
            <c:strRef>
              <c:f>'５年推移P13-19'!$C$426</c:f>
              <c:strCache>
                <c:ptCount val="1"/>
                <c:pt idx="0">
                  <c:v>Ｈ31R1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'５年推移P13-19'!$D$426:$O$426</c:f>
              <c:numCache>
                <c:formatCode>#,##0_);[Red]\(#,##0\)</c:formatCode>
                <c:ptCount val="12"/>
                <c:pt idx="0">
                  <c:v>1472.8971962616822</c:v>
                </c:pt>
                <c:pt idx="1">
                  <c:v>1498.0615459171313</c:v>
                </c:pt>
                <c:pt idx="2">
                  <c:v>1501.2532491645006</c:v>
                </c:pt>
                <c:pt idx="3">
                  <c:v>1413.0769230769231</c:v>
                </c:pt>
                <c:pt idx="4">
                  <c:v>1459.1715976331361</c:v>
                </c:pt>
                <c:pt idx="5">
                  <c:v>1402.8733494513669</c:v>
                </c:pt>
                <c:pt idx="6">
                  <c:v>1065.4920212765958</c:v>
                </c:pt>
                <c:pt idx="7">
                  <c:v>1120.3937007874015</c:v>
                </c:pt>
                <c:pt idx="8">
                  <c:v>1285.3427172582619</c:v>
                </c:pt>
                <c:pt idx="9">
                  <c:v>1516.400249117708</c:v>
                </c:pt>
                <c:pt idx="10">
                  <c:v>1435.4144805876181</c:v>
                </c:pt>
                <c:pt idx="11">
                  <c:v>1430.9242394884711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40-4189-BCB1-21604AC7FE0F}"/>
            </c:ext>
          </c:extLst>
        </c:ser>
        <c:ser>
          <c:idx val="2"/>
          <c:order val="2"/>
          <c:tx>
            <c:strRef>
              <c:f>'５年推移P13-19'!$C$427</c:f>
              <c:strCache>
                <c:ptCount val="1"/>
                <c:pt idx="0">
                  <c:v>R2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'５年推移P13-19'!$D$427:$O$427</c:f>
              <c:numCache>
                <c:formatCode>#,##0_);[Red]\(#,##0\)</c:formatCode>
                <c:ptCount val="12"/>
                <c:pt idx="0">
                  <c:v>1535.9375</c:v>
                </c:pt>
                <c:pt idx="1">
                  <c:v>1510.752688172043</c:v>
                </c:pt>
                <c:pt idx="2">
                  <c:v>1143.0716723549488</c:v>
                </c:pt>
                <c:pt idx="3">
                  <c:v>1537.9445385266722</c:v>
                </c:pt>
                <c:pt idx="4">
                  <c:v>1537.6549094375596</c:v>
                </c:pt>
                <c:pt idx="5">
                  <c:v>1558.2325128633015</c:v>
                </c:pt>
                <c:pt idx="6">
                  <c:v>1530.1935483870968</c:v>
                </c:pt>
                <c:pt idx="7">
                  <c:v>1431.7294826048171</c:v>
                </c:pt>
                <c:pt idx="8">
                  <c:v>1487.4276351720371</c:v>
                </c:pt>
                <c:pt idx="9">
                  <c:v>1510.9513274336284</c:v>
                </c:pt>
                <c:pt idx="10">
                  <c:v>1520.9971874200971</c:v>
                </c:pt>
                <c:pt idx="11">
                  <c:v>1510.6196852702569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40-4189-BCB1-21604AC7FE0F}"/>
            </c:ext>
          </c:extLst>
        </c:ser>
        <c:ser>
          <c:idx val="3"/>
          <c:order val="3"/>
          <c:tx>
            <c:strRef>
              <c:f>'５年推移P13-19'!$C$428</c:f>
              <c:strCache>
                <c:ptCount val="1"/>
                <c:pt idx="0">
                  <c:v>R3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'５年推移P13-19'!$D$428:$O$428</c:f>
              <c:numCache>
                <c:formatCode>#,##0_);[Red]\(#,##0\)</c:formatCode>
                <c:ptCount val="12"/>
                <c:pt idx="0">
                  <c:v>1570.3917808219178</c:v>
                </c:pt>
                <c:pt idx="1">
                  <c:v>1570.7755681818182</c:v>
                </c:pt>
                <c:pt idx="2">
                  <c:v>1572.6314285714286</c:v>
                </c:pt>
                <c:pt idx="3">
                  <c:v>1578.7588235294118</c:v>
                </c:pt>
                <c:pt idx="4">
                  <c:v>1589.4426751592357</c:v>
                </c:pt>
                <c:pt idx="5">
                  <c:v>1580.9627118644069</c:v>
                </c:pt>
                <c:pt idx="6">
                  <c:v>1571.9655172413793</c:v>
                </c:pt>
                <c:pt idx="7">
                  <c:v>1525.0681026290783</c:v>
                </c:pt>
                <c:pt idx="8">
                  <c:v>1440.9319082502702</c:v>
                </c:pt>
                <c:pt idx="9">
                  <c:v>1519.7798165137615</c:v>
                </c:pt>
                <c:pt idx="10">
                  <c:v>1564.005115089514</c:v>
                </c:pt>
                <c:pt idx="11">
                  <c:v>1091.1931034482759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40-4189-BCB1-21604AC7FE0F}"/>
            </c:ext>
          </c:extLst>
        </c:ser>
        <c:ser>
          <c:idx val="4"/>
          <c:order val="4"/>
          <c:tx>
            <c:strRef>
              <c:f>'５年推移P13-19'!$C$429</c:f>
              <c:strCache>
                <c:ptCount val="1"/>
                <c:pt idx="0">
                  <c:v>R4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'５年推移P13-19'!$D$429:$O$429</c:f>
              <c:numCache>
                <c:formatCode>#,##0_);[Red]\(#,##0\)</c:formatCode>
                <c:ptCount val="12"/>
                <c:pt idx="0">
                  <c:v>1481.9182035442127</c:v>
                </c:pt>
                <c:pt idx="1">
                  <c:v>1687.8009630818619</c:v>
                </c:pt>
                <c:pt idx="2">
                  <c:v>1486.3570237377139</c:v>
                </c:pt>
                <c:pt idx="3">
                  <c:v>1490.7055873925501</c:v>
                </c:pt>
                <c:pt idx="4">
                  <c:v>1490.3031081428205</c:v>
                </c:pt>
                <c:pt idx="5">
                  <c:v>1469.8421182468546</c:v>
                </c:pt>
                <c:pt idx="6">
                  <c:v>1435.688219663419</c:v>
                </c:pt>
                <c:pt idx="7">
                  <c:v>1435.5832452066761</c:v>
                </c:pt>
                <c:pt idx="8">
                  <c:v>1455.2556818181818</c:v>
                </c:pt>
                <c:pt idx="9">
                  <c:v>1491.4780119698153</c:v>
                </c:pt>
                <c:pt idx="10">
                  <c:v>1493.4711643090316</c:v>
                </c:pt>
                <c:pt idx="11">
                  <c:v>1490.7614973262032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40-4189-BCB1-21604AC7F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5076531954865706"/>
              <c:y val="0.9052924174355506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1.12587441391099E-2"/>
              <c:y val="3.6211616186013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500"/>
      </c:valAx>
      <c:spPr>
        <a:ln w="6350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68293553264000995"/>
          <c:y val="2.5069637883008356E-2"/>
          <c:w val="0.29590441362193742"/>
          <c:h val="8.07799442896935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+mn-ea"/>
              <a:ea typeface="+mn-ea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+mn-ea"/>
                <a:ea typeface="+mn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HG丸ｺﾞｼｯｸM-PRO"/>
              </a:rPr>
              <a:t>年別 入荷量及び販売単価の推移</a:t>
            </a:r>
          </a:p>
        </c:rich>
      </c:tx>
      <c:layout>
        <c:manualLayout>
          <c:xMode val="edge"/>
          <c:yMode val="edge"/>
          <c:x val="0.25386549872198844"/>
          <c:y val="3.258180856889291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685210979575617E-2"/>
          <c:y val="0.11036694281959138"/>
          <c:w val="0.90062513081279683"/>
          <c:h val="0.756233850270101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'５年推移P13-19'!$C$484</c:f>
              <c:strCache>
                <c:ptCount val="1"/>
                <c:pt idx="0">
                  <c:v>入荷量（kg）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0A4-4728-A5F1-27E7C1DD80A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0A4-4728-A5F1-27E7C1DD80A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0A4-4728-A5F1-27E7C1DD80A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0A4-4728-A5F1-27E7C1DD80A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0A4-4728-A5F1-27E7C1DD80AB}"/>
              </c:ext>
            </c:extLst>
          </c:dPt>
          <c:dLbls>
            <c:dLbl>
              <c:idx val="0"/>
              <c:layout>
                <c:manualLayout>
                  <c:x val="1.3216564122085844E-3"/>
                  <c:y val="0.2157464724130477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0A4-4728-A5F1-27E7C1DD80AB}"/>
                </c:ext>
              </c:extLst>
            </c:dLbl>
            <c:dLbl>
              <c:idx val="1"/>
              <c:layout>
                <c:manualLayout>
                  <c:x val="-5.3274599484340835E-17"/>
                  <c:y val="0.3116378283101187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0A4-4728-A5F1-27E7C1DD80AB}"/>
                </c:ext>
              </c:extLst>
            </c:dLbl>
            <c:dLbl>
              <c:idx val="2"/>
              <c:layout>
                <c:manualLayout>
                  <c:x val="-1.3133846827088739E-4"/>
                  <c:y val="0.2397244920351391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0A4-4728-A5F1-27E7C1DD80AB}"/>
                </c:ext>
              </c:extLst>
            </c:dLbl>
            <c:dLbl>
              <c:idx val="3"/>
              <c:layout>
                <c:manualLayout>
                  <c:x val="-1.0654919896868167E-16"/>
                  <c:y val="0.3356095696308863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0A4-4728-A5F1-27E7C1DD80AB}"/>
                </c:ext>
              </c:extLst>
            </c:dLbl>
            <c:dLbl>
              <c:idx val="4"/>
              <c:layout>
                <c:manualLayout>
                  <c:x val="1.3178465296268429E-3"/>
                  <c:y val="0.3727776611082139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0A4-4728-A5F1-27E7C1DD80AB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horzOverflow="overflow" anchor="ctr" anchorCtr="1"/>
              <a:lstStyle/>
              <a:p>
                <a:pPr algn="ctr" rtl="0">
                  <a:defRPr sz="1200" b="1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'５年推移P13-19'!$D$483:$H$483</c:f>
              <c:strCache>
                <c:ptCount val="5"/>
                <c:pt idx="0">
                  <c:v>H30</c:v>
                </c:pt>
                <c:pt idx="1">
                  <c:v>H31R1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'５年推移P13-19'!$D$484:$H$484</c:f>
              <c:numCache>
                <c:formatCode>#,##0_);\(#,##0\)</c:formatCode>
                <c:ptCount val="5"/>
                <c:pt idx="0">
                  <c:v>4151</c:v>
                </c:pt>
                <c:pt idx="1">
                  <c:v>5192</c:v>
                </c:pt>
                <c:pt idx="2">
                  <c:v>4371</c:v>
                </c:pt>
                <c:pt idx="3">
                  <c:v>7044</c:v>
                </c:pt>
                <c:pt idx="4">
                  <c:v>8322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0A4-4728-A5F1-27E7C1DD8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'５年推移P13-19'!$C$485</c:f>
              <c:strCache>
                <c:ptCount val="1"/>
                <c:pt idx="0">
                  <c:v>販売単価（円／kg）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90A4-4728-A5F1-27E7C1DD80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90A4-4728-A5F1-27E7C1DD80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8-90A4-4728-A5F1-27E7C1DD80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9-90A4-4728-A5F1-27E7C1DD80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A-90A4-4728-A5F1-27E7C1DD80AB}"/>
              </c:ext>
            </c:extLst>
          </c:dPt>
          <c:dLbls>
            <c:dLbl>
              <c:idx val="0"/>
              <c:layout>
                <c:manualLayout>
                  <c:x val="-3.1743657106024989E-2"/>
                  <c:y val="7.1920887024273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0A4-4728-A5F1-27E7C1DD80AB}"/>
                </c:ext>
              </c:extLst>
            </c:dLbl>
            <c:dLbl>
              <c:idx val="1"/>
              <c:layout>
                <c:manualLayout>
                  <c:x val="-2.5950204935853458E-2"/>
                  <c:y val="5.9934072520227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0A4-4728-A5F1-27E7C1DD80AB}"/>
                </c:ext>
              </c:extLst>
            </c:dLbl>
            <c:dLbl>
              <c:idx val="2"/>
              <c:layout>
                <c:manualLayout>
                  <c:x val="-2.8883820042959616E-2"/>
                  <c:y val="7.19208870242732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0A4-4728-A5F1-27E7C1DD80AB}"/>
                </c:ext>
              </c:extLst>
            </c:dLbl>
            <c:dLbl>
              <c:idx val="3"/>
              <c:layout>
                <c:manualLayout>
                  <c:x val="-2.7486243350455374E-2"/>
                  <c:y val="6.59274797722504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0A4-4728-A5F1-27E7C1DD80AB}"/>
                </c:ext>
              </c:extLst>
            </c:dLbl>
            <c:dLbl>
              <c:idx val="4"/>
              <c:layout>
                <c:manualLayout>
                  <c:x val="-7.2186529993504269E-3"/>
                  <c:y val="-2.39736290080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0A4-4728-A5F1-27E7C1DD80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'５年推移P13-19'!$D$483:$H$483</c:f>
              <c:strCache>
                <c:ptCount val="5"/>
                <c:pt idx="0">
                  <c:v>H30</c:v>
                </c:pt>
                <c:pt idx="1">
                  <c:v>H31R1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'５年推移P13-19'!$D$485:$H$485</c:f>
              <c:numCache>
                <c:formatCode>#,##0_);\(#,##0\)</c:formatCode>
                <c:ptCount val="5"/>
                <c:pt idx="0">
                  <c:v>746</c:v>
                </c:pt>
                <c:pt idx="1">
                  <c:v>746</c:v>
                </c:pt>
                <c:pt idx="2">
                  <c:v>783</c:v>
                </c:pt>
                <c:pt idx="3">
                  <c:v>781</c:v>
                </c:pt>
                <c:pt idx="4">
                  <c:v>730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0A4-4728-A5F1-27E7C1DD8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（年）</a:t>
                </a:r>
              </a:p>
            </c:rich>
          </c:tx>
          <c:layout>
            <c:manualLayout>
              <c:xMode val="edge"/>
              <c:yMode val="edge"/>
              <c:x val="0.91080028466363239"/>
              <c:y val="0.893361845956305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（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kg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2.3310061178785639E-2"/>
              <c:y val="1.4450246461176182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200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800"/>
          <c:min val="0"/>
        </c:scaling>
        <c:delete val="0"/>
        <c:axPos val="r"/>
        <c:title>
          <c:tx>
            <c:rich>
              <a:bodyPr rot="0" horzOverflow="overflow" anchor="ctr" anchorCtr="1"/>
              <a:lstStyle/>
              <a:p>
                <a:pPr algn="ctr" rtl="0">
                  <a:defRPr sz="1200">
                    <a:solidFill>
                      <a:srgbClr val="000000"/>
                    </a:solidFill>
                    <a:latin typeface="+mn-ea"/>
                    <a:ea typeface="+mn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（円/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kg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4042143489692387"/>
              <c:y val="2.841348968069638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"/>
        <c:crosses val="max"/>
        <c:crossBetween val="between"/>
        <c:majorUnit val="4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096699413491712"/>
          <c:y val="2.8624192059095107E-2"/>
          <c:w val="0.25428700190092979"/>
          <c:h val="8.03324099722991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440">
                <a:solidFill>
                  <a:srgbClr val="000000"/>
                </a:solidFill>
              </a:defRPr>
            </a:pPr>
            <a:r>
              <a:rPr lang="ja-JP" altLang="en-US" sz="1440" b="0" i="0" u="none" strike="noStrike" baseline="0">
                <a:solidFill>
                  <a:srgbClr val="000000"/>
                </a:solidFill>
                <a:latin typeface="+mn-ea"/>
                <a:ea typeface="+mn-ea"/>
                <a:cs typeface="ＭＳ Ｐゴシック"/>
              </a:rPr>
              <a:t>年・月別 販売単価の推移</a:t>
            </a:r>
          </a:p>
        </c:rich>
      </c:tx>
      <c:layout>
        <c:manualLayout>
          <c:xMode val="edge"/>
          <c:yMode val="edge"/>
          <c:x val="0.25405716106067217"/>
          <c:y val="1.245227869243617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22839878716605E-2"/>
          <c:y val="0.13277623026926649"/>
          <c:w val="0.91822534860184324"/>
          <c:h val="0.77344475394614676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'５年推移P13-19'!$C$463</c:f>
              <c:strCache>
                <c:ptCount val="1"/>
                <c:pt idx="0">
                  <c:v>Ｈ３０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tx2">
                  <a:lumMod val="20000"/>
                  <a:lumOff val="80000"/>
                  <a:alpha val="96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'５年推移P13-19'!$D$463:$O$463</c:f>
              <c:numCache>
                <c:formatCode>#,##0_);[Red]\(#,##0\)</c:formatCode>
                <c:ptCount val="12"/>
                <c:pt idx="0">
                  <c:v>754.601226993865</c:v>
                </c:pt>
                <c:pt idx="1">
                  <c:v>752.74725274725279</c:v>
                </c:pt>
                <c:pt idx="2">
                  <c:v>752.38095238095241</c:v>
                </c:pt>
                <c:pt idx="3">
                  <c:v>751.20481927710841</c:v>
                </c:pt>
                <c:pt idx="4">
                  <c:v>766.66666666666663</c:v>
                </c:pt>
                <c:pt idx="5">
                  <c:v>800</c:v>
                </c:pt>
                <c:pt idx="6">
                  <c:v>800</c:v>
                </c:pt>
                <c:pt idx="7">
                  <c:v>800</c:v>
                </c:pt>
                <c:pt idx="8">
                  <c:v>800</c:v>
                </c:pt>
                <c:pt idx="9">
                  <c:v>738.969696969697</c:v>
                </c:pt>
                <c:pt idx="10">
                  <c:v>740.65864471184295</c:v>
                </c:pt>
                <c:pt idx="11">
                  <c:v>727.25490196078431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A7-43D0-8D44-2686E1B47E66}"/>
            </c:ext>
          </c:extLst>
        </c:ser>
        <c:ser>
          <c:idx val="1"/>
          <c:order val="1"/>
          <c:tx>
            <c:strRef>
              <c:f>'５年推移P13-19'!$C$464</c:f>
              <c:strCache>
                <c:ptCount val="1"/>
                <c:pt idx="0">
                  <c:v>Ｈ31R1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ot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'５年推移P13-19'!$D$464:$O$464</c:f>
              <c:numCache>
                <c:formatCode>#,##0_);[Red]\(#,##0\)</c:formatCode>
                <c:ptCount val="12"/>
                <c:pt idx="0">
                  <c:v>766.77461139896377</c:v>
                </c:pt>
                <c:pt idx="1">
                  <c:v>714.35810810810813</c:v>
                </c:pt>
                <c:pt idx="2">
                  <c:v>677.77777777777783</c:v>
                </c:pt>
                <c:pt idx="3">
                  <c:v>740.68965517241384</c:v>
                </c:pt>
                <c:pt idx="4">
                  <c:v>752.89855072463763</c:v>
                </c:pt>
                <c:pt idx="5">
                  <c:v>750.84745762711862</c:v>
                </c:pt>
                <c:pt idx="6">
                  <c:v>755.71428571428567</c:v>
                </c:pt>
                <c:pt idx="7">
                  <c:v>758.82352941176475</c:v>
                </c:pt>
                <c:pt idx="8">
                  <c:v>756.52173913043475</c:v>
                </c:pt>
                <c:pt idx="9">
                  <c:v>787.58741258741259</c:v>
                </c:pt>
                <c:pt idx="10">
                  <c:v>791.08061749571186</c:v>
                </c:pt>
                <c:pt idx="11">
                  <c:v>795.23809523809518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A7-43D0-8D44-2686E1B47E66}"/>
            </c:ext>
          </c:extLst>
        </c:ser>
        <c:ser>
          <c:idx val="2"/>
          <c:order val="2"/>
          <c:tx>
            <c:strRef>
              <c:f>'５年推移P13-19'!$C$465</c:f>
              <c:strCache>
                <c:ptCount val="1"/>
                <c:pt idx="0">
                  <c:v>R2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'５年推移P13-19'!$D$465:$O$465</c:f>
              <c:numCache>
                <c:formatCode>#,##0_);[Red]\(#,##0\)</c:formatCode>
                <c:ptCount val="12"/>
                <c:pt idx="0">
                  <c:v>808.60849056603774</c:v>
                </c:pt>
                <c:pt idx="1">
                  <c:v>808.2831325301205</c:v>
                </c:pt>
                <c:pt idx="2">
                  <c:v>825</c:v>
                </c:pt>
                <c:pt idx="3">
                  <c:v>825.21929824561403</c:v>
                </c:pt>
                <c:pt idx="4">
                  <c:v>754.65116279069764</c:v>
                </c:pt>
                <c:pt idx="5">
                  <c:v>753.33333333333337</c:v>
                </c:pt>
                <c:pt idx="6">
                  <c:v>753.84615384615381</c:v>
                </c:pt>
                <c:pt idx="7">
                  <c:v>752.38095238095241</c:v>
                </c:pt>
                <c:pt idx="8">
                  <c:v>755.55555555555554</c:v>
                </c:pt>
                <c:pt idx="9">
                  <c:v>753.33333333333337</c:v>
                </c:pt>
                <c:pt idx="10">
                  <c:v>753.31858407079642</c:v>
                </c:pt>
                <c:pt idx="11">
                  <c:v>756.22119815668202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A7-43D0-8D44-2686E1B47E66}"/>
            </c:ext>
          </c:extLst>
        </c:ser>
        <c:ser>
          <c:idx val="3"/>
          <c:order val="3"/>
          <c:tx>
            <c:strRef>
              <c:f>'５年推移P13-19'!$C$466</c:f>
              <c:strCache>
                <c:ptCount val="1"/>
                <c:pt idx="0">
                  <c:v>R3</c:v>
                </c:pt>
              </c:strCache>
            </c:strRef>
          </c:tx>
          <c:spPr>
            <a:ln w="22225">
              <a:solidFill>
                <a:srgbClr val="FF6600"/>
              </a:solidFill>
              <a:prstDash val="sysDot"/>
            </a:ln>
          </c:spPr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'５年推移P13-19'!$D$466:$O$466</c:f>
              <c:numCache>
                <c:formatCode>#,##0_);[Red]\(#,##0\)</c:formatCode>
                <c:ptCount val="12"/>
                <c:pt idx="0">
                  <c:v>787.78301886792451</c:v>
                </c:pt>
                <c:pt idx="1">
                  <c:v>789.81960784313731</c:v>
                </c:pt>
                <c:pt idx="2">
                  <c:v>782.90579710144925</c:v>
                </c:pt>
                <c:pt idx="3">
                  <c:v>735.00746268656712</c:v>
                </c:pt>
                <c:pt idx="4">
                  <c:v>801.55555555555554</c:v>
                </c:pt>
                <c:pt idx="5">
                  <c:v>809.57894736842104</c:v>
                </c:pt>
                <c:pt idx="6">
                  <c:v>816.78571428571433</c:v>
                </c:pt>
                <c:pt idx="7">
                  <c:v>809.48717948717945</c:v>
                </c:pt>
                <c:pt idx="8">
                  <c:v>813.86666666666667</c:v>
                </c:pt>
                <c:pt idx="9">
                  <c:v>780.38095238095241</c:v>
                </c:pt>
                <c:pt idx="10">
                  <c:v>777.27044025157238</c:v>
                </c:pt>
                <c:pt idx="11">
                  <c:v>772.90028490028487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A7-43D0-8D44-2686E1B47E66}"/>
            </c:ext>
          </c:extLst>
        </c:ser>
        <c:ser>
          <c:idx val="4"/>
          <c:order val="4"/>
          <c:tx>
            <c:strRef>
              <c:f>'５年推移P13-19'!$C$467</c:f>
              <c:strCache>
                <c:ptCount val="1"/>
                <c:pt idx="0">
                  <c:v>R4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'５年推移P13-19'!$D$467:$O$467</c:f>
              <c:numCache>
                <c:formatCode>#,##0_);[Red]\(#,##0\)</c:formatCode>
                <c:ptCount val="12"/>
                <c:pt idx="0">
                  <c:v>717.578125</c:v>
                </c:pt>
                <c:pt idx="1">
                  <c:v>705.77617328519852</c:v>
                </c:pt>
                <c:pt idx="2">
                  <c:v>712.34177215189868</c:v>
                </c:pt>
                <c:pt idx="3">
                  <c:v>690.31141868512111</c:v>
                </c:pt>
                <c:pt idx="4">
                  <c:v>742</c:v>
                </c:pt>
                <c:pt idx="5">
                  <c:v>757.74647887323943</c:v>
                </c:pt>
                <c:pt idx="6">
                  <c:v>757.57575757575762</c:v>
                </c:pt>
                <c:pt idx="7">
                  <c:v>753.93258426966293</c:v>
                </c:pt>
                <c:pt idx="8">
                  <c:v>758.68055555555554</c:v>
                </c:pt>
                <c:pt idx="9">
                  <c:v>755.92592592592598</c:v>
                </c:pt>
                <c:pt idx="10">
                  <c:v>741.18457300275486</c:v>
                </c:pt>
                <c:pt idx="11">
                  <c:v>731.79419525065964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A7-43D0-8D44-2686E1B47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5490989088105416"/>
              <c:y val="0.916434398115008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8.7404806589149973E-3"/>
              <c:y val="3.899725602481508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626356435203217"/>
          <c:y val="2.1355617455896009E-2"/>
          <c:w val="0.29570652024949667"/>
          <c:h val="8.5422469823584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+mn-ea"/>
          <a:ea typeface="+mn-ea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+mj-ea"/>
                <a:ea typeface="+mj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HG丸ｺﾞｼｯｸM-PRO"/>
              </a:rPr>
              <a:t>年・月別 販売単価の推移</a:t>
            </a:r>
          </a:p>
        </c:rich>
      </c:tx>
      <c:layout>
        <c:manualLayout>
          <c:xMode val="edge"/>
          <c:yMode val="edge"/>
          <c:x val="0.25092092346346856"/>
          <c:y val="1.867059562339983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52281597247622E-2"/>
          <c:y val="0.12115806303237411"/>
          <c:w val="0.91918291428964238"/>
          <c:h val="0.79204263707272404"/>
        </c:manualLayout>
      </c:layout>
      <c:lineChart>
        <c:grouping val="standard"/>
        <c:varyColors val="0"/>
        <c:ser>
          <c:idx val="0"/>
          <c:order val="0"/>
          <c:tx>
            <c:strRef>
              <c:f>'５年推移P13-19'!$C$44</c:f>
              <c:strCache>
                <c:ptCount val="1"/>
                <c:pt idx="0">
                  <c:v>Ｈ３０</c:v>
                </c:pt>
              </c:strCache>
            </c:strRef>
          </c:tx>
          <c:marker>
            <c:symbol val="circle"/>
            <c:size val="7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'５年推移P13-19'!$D$44:$O$44</c:f>
              <c:numCache>
                <c:formatCode>#,##0_);[Red]\(#,##0\)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5E-4158-A737-6970FFBF0476}"/>
            </c:ext>
          </c:extLst>
        </c:ser>
        <c:ser>
          <c:idx val="1"/>
          <c:order val="1"/>
          <c:tx>
            <c:strRef>
              <c:f>'５年推移P13-19'!$C$45</c:f>
              <c:strCache>
                <c:ptCount val="1"/>
                <c:pt idx="0">
                  <c:v>Ｈ３１R1</c:v>
                </c:pt>
              </c:strCache>
            </c:strRef>
          </c:tx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'５年推移P13-19'!$D$45:$O$45</c:f>
              <c:numCache>
                <c:formatCode>#,##0_);[Red]\(#,##0\)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5E-4158-A737-6970FFBF0476}"/>
            </c:ext>
          </c:extLst>
        </c:ser>
        <c:ser>
          <c:idx val="2"/>
          <c:order val="2"/>
          <c:tx>
            <c:strRef>
              <c:f>'５年推移P13-19'!$C$46</c:f>
              <c:strCache>
                <c:ptCount val="1"/>
                <c:pt idx="0">
                  <c:v>R2</c:v>
                </c:pt>
              </c:strCache>
            </c:strRef>
          </c:tx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'５年推移P13-19'!$D$46:$O$46</c:f>
              <c:numCache>
                <c:formatCode>#,##0_);[Red]\(#,##0\)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5E-4158-A737-6970FFBF0476}"/>
            </c:ext>
          </c:extLst>
        </c:ser>
        <c:ser>
          <c:idx val="3"/>
          <c:order val="3"/>
          <c:tx>
            <c:strRef>
              <c:f>'５年推移P13-19'!$C$47</c:f>
              <c:strCache>
                <c:ptCount val="1"/>
                <c:pt idx="0">
                  <c:v>R3</c:v>
                </c:pt>
              </c:strCache>
            </c:strRef>
          </c:tx>
          <c:marker>
            <c:symbol val="circle"/>
            <c:size val="7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'５年推移P13-19'!$D$47:$O$47</c:f>
              <c:numCache>
                <c:formatCode>#,##0_);[Red]\(#,##0\)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5E-4158-A737-6970FFBF0476}"/>
            </c:ext>
          </c:extLst>
        </c:ser>
        <c:ser>
          <c:idx val="4"/>
          <c:order val="4"/>
          <c:tx>
            <c:strRef>
              <c:f>'５年推移P13-19'!$C$48</c:f>
              <c:strCache>
                <c:ptCount val="1"/>
                <c:pt idx="0">
                  <c:v>R4</c:v>
                </c:pt>
              </c:strCache>
            </c:strRef>
          </c:tx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val>
            <c:numRef>
              <c:f>'５年推移P13-19'!$D$48:$O$48</c:f>
              <c:numCache>
                <c:formatCode>#,##0_);[Red]\(#,##0\)</c:formatCode>
                <c:ptCount val="12"/>
                <c:pt idx="0">
                  <c:v>725.20851404550604</c:v>
                </c:pt>
                <c:pt idx="1">
                  <c:v>785.04780633349151</c:v>
                </c:pt>
                <c:pt idx="2">
                  <c:v>719.56504228755534</c:v>
                </c:pt>
                <c:pt idx="3">
                  <c:v>697.53449310137978</c:v>
                </c:pt>
                <c:pt idx="4">
                  <c:v>681.82105929521003</c:v>
                </c:pt>
                <c:pt idx="5">
                  <c:v>668.25189808561174</c:v>
                </c:pt>
                <c:pt idx="6">
                  <c:v>648.78332525448377</c:v>
                </c:pt>
                <c:pt idx="7">
                  <c:v>636.83666591777126</c:v>
                </c:pt>
                <c:pt idx="8">
                  <c:v>638.98412568529579</c:v>
                </c:pt>
                <c:pt idx="9">
                  <c:v>652.19562320376349</c:v>
                </c:pt>
                <c:pt idx="10">
                  <c:v>687.2719234788201</c:v>
                </c:pt>
                <c:pt idx="11">
                  <c:v>736.25775006271726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5E-4158-A737-6970FFBF0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25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2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3758715535449089"/>
              <c:y val="0.905292417435550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1.12587441391099E-2"/>
              <c:y val="3.621161618601356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5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200"/>
      </c:valAx>
      <c:spPr>
        <a:ln w="6350">
          <a:solidFill>
            <a:srgbClr val="000000"/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88784174705434549"/>
          <c:y val="2.5069637883008356E-2"/>
          <c:w val="9.0998170683210061E-2"/>
          <c:h val="8.07799442896935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  <a:latin typeface="+mj-ea"/>
                <a:ea typeface="+mj-ea"/>
                <a:cs typeface="HG丸ｺﾞｼｯｸM-PRO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+mj-ea"/>
                <a:ea typeface="+mj-ea"/>
                <a:cs typeface="HG丸ｺﾞｼｯｸM-PRO"/>
              </a:rPr>
              <a:t>年別 入荷量及び販売単価の推移</a:t>
            </a:r>
          </a:p>
        </c:rich>
      </c:tx>
      <c:layout>
        <c:manualLayout>
          <c:xMode val="edge"/>
          <c:yMode val="edge"/>
          <c:x val="0.24863299292828572"/>
          <c:y val="3.684210526315789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127659902013237E-2"/>
          <c:y val="0.13111726685133887"/>
          <c:w val="0.89629014600310108"/>
          <c:h val="0.77562443198755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'５年推移P13-19'!$C$65</c:f>
              <c:strCache>
                <c:ptCount val="1"/>
                <c:pt idx="0">
                  <c:v>入荷量（トン）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dLbl>
              <c:idx val="4"/>
              <c:layout>
                <c:manualLayout>
                  <c:x val="-1.0572734456487191E-16"/>
                  <c:y val="0.175541252194265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3290080738177623E-2"/>
                      <c:h val="0.108865063604907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ED9C-4030-A8F3-55E8CAE379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200" b="1">
                    <a:solidFill>
                      <a:sysClr val="windowText" lastClr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'５年推移P13-19'!$D$64:$H$64</c:f>
              <c:strCache>
                <c:ptCount val="5"/>
                <c:pt idx="0">
                  <c:v>H30</c:v>
                </c:pt>
                <c:pt idx="1">
                  <c:v>H31R1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'５年推移P13-19'!$D$65:$H$65</c:f>
              <c:numCache>
                <c:formatCode>#,##0_);[Red]\(#,##0\)</c:formatCode>
                <c:ptCount val="5"/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91-4626-90F1-10F46ACB9C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0"/>
        <c:axId val="1"/>
        <c:axId val="2"/>
      </c:barChart>
      <c:lineChart>
        <c:grouping val="standard"/>
        <c:varyColors val="0"/>
        <c:ser>
          <c:idx val="1"/>
          <c:order val="1"/>
          <c:tx>
            <c:strRef>
              <c:f>'５年推移P13-19'!$C$66</c:f>
              <c:strCache>
                <c:ptCount val="1"/>
                <c:pt idx="0">
                  <c:v>販売単価（円／kg）</c:v>
                </c:pt>
              </c:strCache>
            </c:strRef>
          </c:tx>
          <c:marker>
            <c:symbol val="circle"/>
            <c:size val="7"/>
            <c:spPr>
              <a:solidFill>
                <a:schemeClr val="tx2">
                  <a:lumMod val="75000"/>
                </a:scheme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horzOverflow="overflow" wrap="square" lIns="38100" tIns="19050" rIns="38100" bIns="19050" anchor="ctr" anchorCtr="1">
                <a:spAutoFit/>
              </a:bodyPr>
              <a:lstStyle/>
              <a:p>
                <a:pPr algn="ctr" rtl="0">
                  <a:defRPr sz="1200" b="1">
                    <a:solidFill>
                      <a:srgbClr val="00206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'５年推移P13-19'!$D$64:$H$64</c:f>
              <c:strCache>
                <c:ptCount val="5"/>
                <c:pt idx="0">
                  <c:v>H30</c:v>
                </c:pt>
                <c:pt idx="1">
                  <c:v>H31R1</c:v>
                </c:pt>
                <c:pt idx="2">
                  <c:v>R2</c:v>
                </c:pt>
                <c:pt idx="3">
                  <c:v>R3</c:v>
                </c:pt>
                <c:pt idx="4">
                  <c:v>R4</c:v>
                </c:pt>
              </c:strCache>
            </c:strRef>
          </c:cat>
          <c:val>
            <c:numRef>
              <c:f>'５年推移P13-19'!$D$66:$H$66</c:f>
              <c:numCache>
                <c:formatCode>#,##0_);[Red]\(#,##0\)</c:formatCode>
                <c:ptCount val="5"/>
                <c:pt idx="4">
                  <c:v>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691-4626-90F1-10F46ACB9C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（年）</a:t>
                </a:r>
              </a:p>
            </c:rich>
          </c:tx>
          <c:layout>
            <c:manualLayout>
              <c:xMode val="edge"/>
              <c:yMode val="edge"/>
              <c:x val="0.89137308163990414"/>
              <c:y val="0.913205323018833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（トン）</a:t>
                </a:r>
              </a:p>
            </c:rich>
          </c:tx>
          <c:layout>
            <c:manualLayout>
              <c:xMode val="edge"/>
              <c:yMode val="edge"/>
              <c:x val="1.1819619709108414E-2"/>
              <c:y val="2.246212644472072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800"/>
          <c:min val="0"/>
        </c:scaling>
        <c:delete val="0"/>
        <c:axPos val="r"/>
        <c:title>
          <c:tx>
            <c:rich>
              <a:bodyPr rot="0"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kg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）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2949370187679436"/>
              <c:y val="2.831374428108715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"/>
        <c:crosses val="max"/>
        <c:crossBetween val="between"/>
        <c:majorUnit val="250"/>
      </c:valAx>
      <c:spPr>
        <a:noFill/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82612810201402"/>
          <c:y val="2.4930747922437674E-2"/>
          <c:w val="0.25457080074418181"/>
          <c:h val="8.31024930747922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t" anchorCtr="1"/>
          <a:lstStyle/>
          <a:p>
            <a:pPr algn="ctr" rtl="0">
              <a:defRPr kumimoji="0" sz="1050" kern="1200">
                <a:solidFill>
                  <a:sysClr val="windowText" lastClr="000000"/>
                </a:solidFill>
              </a:defRPr>
            </a:pPr>
            <a:r>
              <a:rPr kumimoji="0" lang="en-US" altLang="ja-JP" sz="1050" b="0" i="0" u="none" strike="noStrike" kern="1200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rPr>
              <a:t>R</a:t>
            </a:r>
            <a:r>
              <a:rPr kumimoji="0" lang="ja-JP" altLang="en-US" sz="1050" b="0" i="0" u="none" strike="noStrike" kern="1200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rPr>
              <a:t>４　月別入荷量及び販売単価</a:t>
            </a:r>
          </a:p>
        </c:rich>
      </c:tx>
      <c:layout>
        <c:manualLayout>
          <c:xMode val="edge"/>
          <c:yMode val="edge"/>
          <c:x val="0.16187947025489738"/>
          <c:y val="1.850169369854409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974953395166248E-2"/>
          <c:y val="0.15440094167764357"/>
          <c:w val="0.88182707387400405"/>
          <c:h val="0.7274211638805885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'概要P.1-6'!$AM$157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B9F-4846-84E2-FCE32E2B034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B9F-4846-84E2-FCE32E2B034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B9F-4846-84E2-FCE32E2B034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B9F-4846-84E2-FCE32E2B034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B9F-4846-84E2-FCE32E2B034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B9F-4846-84E2-FCE32E2B034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B9F-4846-84E2-FCE32E2B034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B9F-4846-84E2-FCE32E2B034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B9F-4846-84E2-FCE32E2B034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B9F-4846-84E2-FCE32E2B034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8B9F-4846-84E2-FCE32E2B0341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8B9F-4846-84E2-FCE32E2B0341}"/>
              </c:ext>
            </c:extLst>
          </c:dPt>
          <c:dLbls>
            <c:dLbl>
              <c:idx val="6"/>
              <c:layout>
                <c:manualLayout>
                  <c:x val="0"/>
                  <c:y val="0.5468726181017986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B9F-4846-84E2-FCE32E2B03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'概要P.1-6'!$AN$157:$AY$157</c:f>
              <c:numCache>
                <c:formatCode>#,##0_);[Red]\(#,##0\)</c:formatCode>
                <c:ptCount val="12"/>
                <c:pt idx="0">
                  <c:v>1059.22</c:v>
                </c:pt>
                <c:pt idx="1">
                  <c:v>974.9799999999999</c:v>
                </c:pt>
                <c:pt idx="2">
                  <c:v>1048.55</c:v>
                </c:pt>
                <c:pt idx="3">
                  <c:v>1112.95</c:v>
                </c:pt>
                <c:pt idx="4">
                  <c:v>1038.1799999999998</c:v>
                </c:pt>
                <c:pt idx="5">
                  <c:v>1133.81</c:v>
                </c:pt>
                <c:pt idx="6">
                  <c:v>2617.89</c:v>
                </c:pt>
                <c:pt idx="7">
                  <c:v>1216.1199999999999</c:v>
                </c:pt>
                <c:pt idx="8">
                  <c:v>1855.86</c:v>
                </c:pt>
                <c:pt idx="9">
                  <c:v>1882.69</c:v>
                </c:pt>
                <c:pt idx="10">
                  <c:v>1796.51</c:v>
                </c:pt>
                <c:pt idx="11">
                  <c:v>1550.33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B9F-4846-84E2-FCE32E2B0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'概要P.1-6'!$AM$158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D-8B9F-4846-84E2-FCE32E2B034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E-8B9F-4846-84E2-FCE32E2B034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F-8B9F-4846-84E2-FCE32E2B034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0-8B9F-4846-84E2-FCE32E2B034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1-8B9F-4846-84E2-FCE32E2B034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2-8B9F-4846-84E2-FCE32E2B034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3-8B9F-4846-84E2-FCE32E2B034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4-8B9F-4846-84E2-FCE32E2B034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5-8B9F-4846-84E2-FCE32E2B0341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6-8B9F-4846-84E2-FCE32E2B0341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7-8B9F-4846-84E2-FCE32E2B0341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8-8B9F-4846-84E2-FCE32E2B0341}"/>
              </c:ext>
            </c:extLst>
          </c:dPt>
          <c:dLbls>
            <c:dLbl>
              <c:idx val="6"/>
              <c:layout>
                <c:manualLayout>
                  <c:x val="-3.7928045080190723E-2"/>
                  <c:y val="-0.329135513306348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B9F-4846-84E2-FCE32E2B03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'概要P.1-6'!$AN$158:$AY$158</c:f>
              <c:numCache>
                <c:formatCode>#,##0_);[Red]\(#,##0\)</c:formatCode>
                <c:ptCount val="12"/>
                <c:pt idx="0">
                  <c:v>1292.8277411680292</c:v>
                </c:pt>
                <c:pt idx="1">
                  <c:v>1322.5450778477509</c:v>
                </c:pt>
                <c:pt idx="2">
                  <c:v>1348.7492251204044</c:v>
                </c:pt>
                <c:pt idx="3">
                  <c:v>1318.0520239004447</c:v>
                </c:pt>
                <c:pt idx="4">
                  <c:v>1303.9800419965711</c:v>
                </c:pt>
                <c:pt idx="5">
                  <c:v>1304.4487171571957</c:v>
                </c:pt>
                <c:pt idx="6">
                  <c:v>854.97786385218637</c:v>
                </c:pt>
                <c:pt idx="7">
                  <c:v>1402.7316383251655</c:v>
                </c:pt>
                <c:pt idx="8">
                  <c:v>1429.4003858049639</c:v>
                </c:pt>
                <c:pt idx="9">
                  <c:v>1408.5967418959042</c:v>
                </c:pt>
                <c:pt idx="10">
                  <c:v>1436.7673990125299</c:v>
                </c:pt>
                <c:pt idx="11">
                  <c:v>1459.9981939329048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8B9F-4846-84E2-FCE32E2B0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0502101152450287"/>
              <c:y val="0.894830854476523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3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（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kg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1.1519052516983538E-2"/>
              <c:y val="4.157785386485211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catAx>
        <c:axId val="11"/>
        <c:scaling>
          <c:orientation val="minMax"/>
        </c:scaling>
        <c:delete val="1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円／㎏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0471945723765657"/>
              <c:y val="7.4062857527424459E-3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9053330408002402"/>
          <c:y val="1.1532119091174209E-2"/>
          <c:w val="0.2809376061051917"/>
          <c:h val="7.77777777777777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9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t" anchorCtr="1"/>
          <a:lstStyle/>
          <a:p>
            <a:pPr algn="ctr" rtl="0">
              <a:defRPr kumimoji="0" sz="1050" kern="1200">
                <a:solidFill>
                  <a:sysClr val="windowText" lastClr="000000"/>
                </a:solidFill>
                <a:latin typeface="+mj-ea"/>
                <a:ea typeface="+mj-ea"/>
              </a:defRPr>
            </a:pPr>
            <a:r>
              <a:rPr kumimoji="0" lang="en-US" altLang="ja-JP" sz="105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R</a:t>
            </a:r>
            <a:r>
              <a:rPr kumimoji="0" lang="ja-JP" altLang="en-US" sz="105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４　月別入荷量及び販売単価</a:t>
            </a:r>
          </a:p>
        </c:rich>
      </c:tx>
      <c:layout>
        <c:manualLayout>
          <c:xMode val="edge"/>
          <c:yMode val="edge"/>
          <c:x val="0.17306800935597336"/>
          <c:y val="1.59987623498282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885867381555758E-2"/>
          <c:y val="0.12521150592216582"/>
          <c:w val="0.87758530732876849"/>
          <c:h val="0.766971235194585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'概要P.1-6'!$AM$177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4A0-4712-9F8B-979FBDE0894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4A0-4712-9F8B-979FBDE0894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4A0-4712-9F8B-979FBDE0894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4A0-4712-9F8B-979FBDE0894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4A0-4712-9F8B-979FBDE0894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4A0-4712-9F8B-979FBDE0894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4A0-4712-9F8B-979FBDE0894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4A0-4712-9F8B-979FBDE0894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4A0-4712-9F8B-979FBDE0894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4A0-4712-9F8B-979FBDE0894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4A0-4712-9F8B-979FBDE0894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4A0-4712-9F8B-979FBDE0894F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'概要P.1-6'!$AN$177:$AY$177</c:f>
              <c:numCache>
                <c:formatCode>#,##0_);[Red]\(#,##0\)</c:formatCode>
                <c:ptCount val="12"/>
                <c:pt idx="0">
                  <c:v>62579.039999999994</c:v>
                </c:pt>
                <c:pt idx="1">
                  <c:v>62825.96</c:v>
                </c:pt>
                <c:pt idx="2">
                  <c:v>60056.98</c:v>
                </c:pt>
                <c:pt idx="3">
                  <c:v>56086.68</c:v>
                </c:pt>
                <c:pt idx="4">
                  <c:v>64405.36</c:v>
                </c:pt>
                <c:pt idx="5">
                  <c:v>62612.26</c:v>
                </c:pt>
                <c:pt idx="6">
                  <c:v>52602.280000000006</c:v>
                </c:pt>
                <c:pt idx="7">
                  <c:v>67547.640000000014</c:v>
                </c:pt>
                <c:pt idx="8">
                  <c:v>75401.06</c:v>
                </c:pt>
                <c:pt idx="9">
                  <c:v>83766.259999999995</c:v>
                </c:pt>
                <c:pt idx="10">
                  <c:v>67741.36</c:v>
                </c:pt>
                <c:pt idx="11">
                  <c:v>68684.320000000007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4A0-4712-9F8B-979FBDE089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'概要P.1-6'!$AM$178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D-B4A0-4712-9F8B-979FBDE0894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E-B4A0-4712-9F8B-979FBDE0894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F-B4A0-4712-9F8B-979FBDE0894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0-B4A0-4712-9F8B-979FBDE0894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1-B4A0-4712-9F8B-979FBDE0894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2-B4A0-4712-9F8B-979FBDE0894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3-B4A0-4712-9F8B-979FBDE0894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4-B4A0-4712-9F8B-979FBDE0894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5-B4A0-4712-9F8B-979FBDE0894F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6-B4A0-4712-9F8B-979FBDE0894F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7-B4A0-4712-9F8B-979FBDE0894F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8-B4A0-4712-9F8B-979FBDE0894F}"/>
              </c:ext>
            </c:extLst>
          </c:dPt>
          <c:dLbls>
            <c:dLbl>
              <c:idx val="4"/>
              <c:layout>
                <c:manualLayout>
                  <c:x val="-3.9987031233113625E-2"/>
                  <c:y val="-0.152330319323895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4A0-4712-9F8B-979FBDE0894F}"/>
                </c:ext>
              </c:extLst>
            </c:dLbl>
            <c:dLbl>
              <c:idx val="5"/>
              <c:layout>
                <c:manualLayout>
                  <c:x val="-3.7825570085377798E-2"/>
                  <c:y val="-0.1864309160843385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4A0-4712-9F8B-979FBDE0894F}"/>
                </c:ext>
              </c:extLst>
            </c:dLbl>
            <c:dLbl>
              <c:idx val="7"/>
              <c:layout>
                <c:manualLayout>
                  <c:x val="-3.5664108937641846E-2"/>
                  <c:y val="-0.248948676811817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4A0-4712-9F8B-979FBDE0894F}"/>
                </c:ext>
              </c:extLst>
            </c:dLbl>
            <c:dLbl>
              <c:idx val="8"/>
              <c:layout>
                <c:manualLayout>
                  <c:x val="-3.9987031233113667E-2"/>
                  <c:y val="-0.214848080051374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4A0-4712-9F8B-979FBDE0894F}"/>
                </c:ext>
              </c:extLst>
            </c:dLbl>
            <c:dLbl>
              <c:idx val="9"/>
              <c:layout>
                <c:manualLayout>
                  <c:x val="-3.9987031233113743E-2"/>
                  <c:y val="-0.19779778167115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B4A0-4712-9F8B-979FBDE0894F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'概要P.1-6'!$AN$178:$AY$178</c:f>
              <c:numCache>
                <c:formatCode>0</c:formatCode>
                <c:ptCount val="12"/>
                <c:pt idx="0">
                  <c:v>630.85122430769161</c:v>
                </c:pt>
                <c:pt idx="1">
                  <c:v>659.55655910391181</c:v>
                </c:pt>
                <c:pt idx="2">
                  <c:v>637.64941227480961</c:v>
                </c:pt>
                <c:pt idx="3">
                  <c:v>611.96136052267673</c:v>
                </c:pt>
                <c:pt idx="4">
                  <c:v>555.55706854212133</c:v>
                </c:pt>
                <c:pt idx="5">
                  <c:v>503.16072283607076</c:v>
                </c:pt>
                <c:pt idx="6">
                  <c:v>469.64226645689115</c:v>
                </c:pt>
                <c:pt idx="7">
                  <c:v>440.19342496643839</c:v>
                </c:pt>
                <c:pt idx="8">
                  <c:v>571.31653056336347</c:v>
                </c:pt>
                <c:pt idx="9">
                  <c:v>651.61742926089812</c:v>
                </c:pt>
                <c:pt idx="10">
                  <c:v>758.90981521481115</c:v>
                </c:pt>
                <c:pt idx="11">
                  <c:v>722.93440482485664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4A0-4712-9F8B-979FBDE089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5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sz="85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1897352116699693"/>
              <c:y val="0.904540362332757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+mn-ea"/>
                <a:ea typeface="+mn-ea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rPr>
                  <a:t>（ﾄﾝ）</a:t>
                </a:r>
              </a:p>
            </c:rich>
          </c:tx>
          <c:layout>
            <c:manualLayout>
              <c:xMode val="edge"/>
              <c:yMode val="edge"/>
              <c:x val="2.7840599084070481E-3"/>
              <c:y val="5.0499287361740466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+mj-ea"/>
                <a:ea typeface="+mj-ea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50000"/>
        <c:dispUnits>
          <c:builtInUnit val="thousands"/>
        </c:dispUnits>
      </c:valAx>
      <c:catAx>
        <c:axId val="11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1000"/>
          <c:min val="0"/>
        </c:scaling>
        <c:delete val="0"/>
        <c:axPos val="r"/>
        <c:title>
          <c:tx>
            <c:rich>
              <a:bodyPr rot="0" horzOverflow="overflow" anchor="ctr" anchorCtr="1"/>
              <a:lstStyle/>
              <a:p>
                <a:pPr algn="ctr" rtl="0">
                  <a:defRPr sz="1200">
                    <a:solidFill>
                      <a:srgbClr val="000000"/>
                    </a:solidFill>
                    <a:latin typeface="+mj-ea"/>
                    <a:ea typeface="+mj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（円/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kg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+mj-ea"/>
                  <a:ea typeface="+mj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1344706911636042"/>
              <c:y val="5.390713355952456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"/>
        <c:crosses val="max"/>
        <c:crossBetween val="between"/>
        <c:majorUnit val="2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267542098195995"/>
          <c:y val="2.5000065946530554E-2"/>
          <c:w val="0.27058798839278869"/>
          <c:h val="6.94447360746573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t" anchorCtr="1"/>
          <a:lstStyle/>
          <a:p>
            <a:pPr algn="ctr" rtl="0">
              <a:defRPr kumimoji="0" sz="1050" kern="1200">
                <a:solidFill>
                  <a:sysClr val="windowText" lastClr="000000"/>
                </a:solidFill>
                <a:latin typeface="+mj-ea"/>
                <a:ea typeface="+mj-ea"/>
              </a:defRPr>
            </a:pPr>
            <a:r>
              <a:rPr kumimoji="0" lang="en-US" altLang="ja-JP" sz="105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R</a:t>
            </a:r>
            <a:r>
              <a:rPr kumimoji="0" lang="ja-JP" altLang="en-US" sz="105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４　</a:t>
            </a:r>
            <a:r>
              <a:rPr kumimoji="0" lang="en-US" altLang="ja-JP" sz="105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 </a:t>
            </a:r>
            <a:r>
              <a:rPr kumimoji="0" lang="ja-JP" altLang="en-US" sz="105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月別入荷量及び販売単価</a:t>
            </a:r>
          </a:p>
        </c:rich>
      </c:tx>
      <c:layout>
        <c:manualLayout>
          <c:xMode val="edge"/>
          <c:yMode val="edge"/>
          <c:x val="0.19393458022840979"/>
          <c:y val="2.77797661655929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751232350893597E-2"/>
          <c:y val="0.14772893629454698"/>
          <c:w val="0.8897735761256903"/>
          <c:h val="0.725505977751738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'概要P.1-6'!$AM$194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681-4E21-BA8F-F47A92C0314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681-4E21-BA8F-F47A92C0314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681-4E21-BA8F-F47A92C0314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81-4E21-BA8F-F47A92C0314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681-4E21-BA8F-F47A92C0314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681-4E21-BA8F-F47A92C0314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681-4E21-BA8F-F47A92C0314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681-4E21-BA8F-F47A92C0314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681-4E21-BA8F-F47A92C0314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681-4E21-BA8F-F47A92C0314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681-4E21-BA8F-F47A92C0314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681-4E21-BA8F-F47A92C03140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'概要P.1-6'!$AN$194:$AY$194</c:f>
              <c:numCache>
                <c:formatCode>#,##0_);[Red]\(#,##0\)</c:formatCode>
                <c:ptCount val="12"/>
                <c:pt idx="0">
                  <c:v>112169.8</c:v>
                </c:pt>
                <c:pt idx="1">
                  <c:v>106195.75</c:v>
                </c:pt>
                <c:pt idx="2">
                  <c:v>88525.51</c:v>
                </c:pt>
                <c:pt idx="3">
                  <c:v>84324.479999999996</c:v>
                </c:pt>
                <c:pt idx="4">
                  <c:v>79328.800000000003</c:v>
                </c:pt>
                <c:pt idx="5">
                  <c:v>101914.87</c:v>
                </c:pt>
                <c:pt idx="6">
                  <c:v>82241.09</c:v>
                </c:pt>
                <c:pt idx="7">
                  <c:v>97089.569999999992</c:v>
                </c:pt>
                <c:pt idx="8">
                  <c:v>107824.4</c:v>
                </c:pt>
                <c:pt idx="9">
                  <c:v>147304.8007001167</c:v>
                </c:pt>
                <c:pt idx="10">
                  <c:v>114251.69</c:v>
                </c:pt>
                <c:pt idx="11">
                  <c:v>114927.11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681-4E21-BA8F-F47A92C031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'概要P.1-6'!$AM$195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D-F681-4E21-BA8F-F47A92C0314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E-F681-4E21-BA8F-F47A92C0314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F-F681-4E21-BA8F-F47A92C0314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0-F681-4E21-BA8F-F47A92C0314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1-F681-4E21-BA8F-F47A92C0314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2-F681-4E21-BA8F-F47A92C0314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3-F681-4E21-BA8F-F47A92C0314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4-F681-4E21-BA8F-F47A92C0314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5-F681-4E21-BA8F-F47A92C0314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6-F681-4E21-BA8F-F47A92C03140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7-F681-4E21-BA8F-F47A92C03140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8-F681-4E21-BA8F-F47A92C03140}"/>
              </c:ext>
            </c:extLst>
          </c:dPt>
          <c:dLbls>
            <c:dLbl>
              <c:idx val="0"/>
              <c:layout>
                <c:manualLayout>
                  <c:x val="-4.005696460103212E-2"/>
                  <c:y val="-0.2078460557965502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681-4E21-BA8F-F47A92C03140}"/>
                </c:ext>
              </c:extLst>
            </c:dLbl>
            <c:dLbl>
              <c:idx val="5"/>
              <c:layout>
                <c:manualLayout>
                  <c:x val="-3.3561240611675563E-2"/>
                  <c:y val="-0.155626734647725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681-4E21-BA8F-F47A92C03140}"/>
                </c:ext>
              </c:extLst>
            </c:dLbl>
            <c:dLbl>
              <c:idx val="7"/>
              <c:layout>
                <c:manualLayout>
                  <c:x val="-4.005696460103212E-2"/>
                  <c:y val="-0.1660705988774901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681-4E21-BA8F-F47A92C03140}"/>
                </c:ext>
              </c:extLst>
            </c:dLbl>
            <c:dLbl>
              <c:idx val="9"/>
              <c:layout>
                <c:manualLayout>
                  <c:x val="-8.5527032526528116E-2"/>
                  <c:y val="-0.1138512777286651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681-4E21-BA8F-F47A92C03140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'概要P.1-6'!$AN$195:$AY$195</c:f>
              <c:numCache>
                <c:formatCode>0</c:formatCode>
                <c:ptCount val="12"/>
                <c:pt idx="0">
                  <c:v>424.11781067631392</c:v>
                </c:pt>
                <c:pt idx="1">
                  <c:v>614.32173133105607</c:v>
                </c:pt>
                <c:pt idx="2">
                  <c:v>624.71976721738179</c:v>
                </c:pt>
                <c:pt idx="3">
                  <c:v>576.22691536313062</c:v>
                </c:pt>
                <c:pt idx="4">
                  <c:v>511.30148193342137</c:v>
                </c:pt>
                <c:pt idx="5">
                  <c:v>421.94906395896891</c:v>
                </c:pt>
                <c:pt idx="6">
                  <c:v>419.75350764441475</c:v>
                </c:pt>
                <c:pt idx="7">
                  <c:v>384.15615601140269</c:v>
                </c:pt>
                <c:pt idx="8">
                  <c:v>480.76325024762485</c:v>
                </c:pt>
                <c:pt idx="9">
                  <c:v>554.19070262477419</c:v>
                </c:pt>
                <c:pt idx="10">
                  <c:v>637.71495196263618</c:v>
                </c:pt>
                <c:pt idx="11">
                  <c:v>678.88649597122901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F681-4E21-BA8F-F47A92C031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125583162694475"/>
              <c:y val="0.88218026723932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defRPr>
                </a:pP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rPr>
                  <a:t>(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rPr>
                  <a:t>ﾄﾝ</a:t>
                </a: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rPr>
                  <a:t>)</a:t>
                </a:r>
                <a:endParaRPr lang="ja-JP" altLang="en-US" sz="900" b="0" i="0" u="none" strike="noStrike" baseline="0">
                  <a:solidFill>
                    <a:srgbClr val="000000"/>
                  </a:solidFill>
                  <a:latin typeface="+mj-ea"/>
                  <a:ea typeface="+mj-ea"/>
                  <a:cs typeface="ＭＳ ゴシック"/>
                </a:endParaRPr>
              </a:p>
            </c:rich>
          </c:tx>
          <c:layout>
            <c:manualLayout>
              <c:xMode val="edge"/>
              <c:yMode val="edge"/>
              <c:x val="8.1995078065557649E-3"/>
              <c:y val="4.340648665705926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+mn-ea"/>
                <a:ea typeface="+mn-ea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dispUnits>
          <c:builtInUnit val="thousands"/>
        </c:dispUnits>
      </c:valAx>
      <c:catAx>
        <c:axId val="11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in val="0"/>
        </c:scaling>
        <c:delete val="0"/>
        <c:axPos val="r"/>
        <c:title>
          <c:tx>
            <c:rich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j-ea"/>
                    <a:ea typeface="+mj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（円/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kg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Ｐゴシック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91780484543989638"/>
              <c:y val="3.7920544022906227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"/>
        <c:crosses val="max"/>
        <c:crossBetween val="between"/>
        <c:majorUnit val="2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355780437192648"/>
          <c:y val="2.1666666666666667E-2"/>
          <c:w val="0.23181573422455767"/>
          <c:h val="7.77780694079906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t" anchorCtr="1"/>
          <a:lstStyle/>
          <a:p>
            <a:pPr algn="ctr" rtl="0">
              <a:defRPr kumimoji="0" sz="1050" kern="1200">
                <a:solidFill>
                  <a:sysClr val="windowText" lastClr="000000"/>
                </a:solidFill>
              </a:defRPr>
            </a:pPr>
            <a:r>
              <a:rPr kumimoji="0" lang="en-US" altLang="ja-JP" sz="1050" b="0" i="0" u="none" strike="noStrike" kern="1200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rPr>
              <a:t>R</a:t>
            </a:r>
            <a:r>
              <a:rPr kumimoji="0" lang="ja-JP" altLang="en-US" sz="1050" b="0" i="0" u="none" strike="noStrike" kern="1200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ＭＳ Ｐゴシック"/>
              </a:rPr>
              <a:t>４　月別入荷量及び販売単価</a:t>
            </a:r>
          </a:p>
        </c:rich>
      </c:tx>
      <c:layout>
        <c:manualLayout>
          <c:xMode val="edge"/>
          <c:yMode val="edge"/>
          <c:x val="0.16423334752074908"/>
          <c:y val="4.15131594789183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754020184096706E-2"/>
          <c:y val="0.13365802465040397"/>
          <c:w val="0.89163237311385457"/>
          <c:h val="0.74324324324324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'概要P.1-6'!$AM$213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BD9-4B58-B16F-60E610984C5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BD9-4B58-B16F-60E610984C5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BD9-4B58-B16F-60E610984C5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BD9-4B58-B16F-60E610984C5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BD9-4B58-B16F-60E610984C5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BD9-4B58-B16F-60E610984C5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BD9-4B58-B16F-60E610984C5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BD9-4B58-B16F-60E610984C5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BD9-4B58-B16F-60E610984C5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BD9-4B58-B16F-60E610984C5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BD9-4B58-B16F-60E610984C5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BD9-4B58-B16F-60E610984C52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'概要P.1-6'!$AN$213:$AY$213</c:f>
              <c:numCache>
                <c:formatCode>#,##0_);[Red]\(#,##0\)</c:formatCode>
                <c:ptCount val="12"/>
                <c:pt idx="0">
                  <c:v>26243.7</c:v>
                </c:pt>
                <c:pt idx="1">
                  <c:v>25788.7</c:v>
                </c:pt>
                <c:pt idx="2">
                  <c:v>14828.38</c:v>
                </c:pt>
                <c:pt idx="3">
                  <c:v>17253.2</c:v>
                </c:pt>
                <c:pt idx="4">
                  <c:v>19527.7</c:v>
                </c:pt>
                <c:pt idx="5">
                  <c:v>18652.3</c:v>
                </c:pt>
                <c:pt idx="6">
                  <c:v>16961.900000000001</c:v>
                </c:pt>
                <c:pt idx="7">
                  <c:v>27052</c:v>
                </c:pt>
                <c:pt idx="8">
                  <c:v>22894.2</c:v>
                </c:pt>
                <c:pt idx="9">
                  <c:v>30412.3</c:v>
                </c:pt>
                <c:pt idx="10">
                  <c:v>24371.1</c:v>
                </c:pt>
                <c:pt idx="11">
                  <c:v>28395.4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BD9-4B58-B16F-60E610984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'概要P.1-6'!$AM$214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D-9BD9-4B58-B16F-60E610984C5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E-9BD9-4B58-B16F-60E610984C5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F-9BD9-4B58-B16F-60E610984C5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10-9BD9-4B58-B16F-60E610984C52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1-9BD9-4B58-B16F-60E610984C52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2-9BD9-4B58-B16F-60E610984C52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3-9BD9-4B58-B16F-60E610984C52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4-9BD9-4B58-B16F-60E610984C52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5-9BD9-4B58-B16F-60E610984C52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6-9BD9-4B58-B16F-60E610984C52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7-9BD9-4B58-B16F-60E610984C52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8-9BD9-4B58-B16F-60E610984C52}"/>
              </c:ext>
            </c:extLst>
          </c:dPt>
          <c:dLbls>
            <c:dLbl>
              <c:idx val="0"/>
              <c:layout>
                <c:manualLayout>
                  <c:x val="-4.0265534878659276E-2"/>
                  <c:y val="-0.2072213946229694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BD9-4B58-B16F-60E610984C52}"/>
                </c:ext>
              </c:extLst>
            </c:dLbl>
            <c:dLbl>
              <c:idx val="7"/>
              <c:layout>
                <c:manualLayout>
                  <c:x val="-4.0265534878659269E-2"/>
                  <c:y val="-0.224113286514861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BD9-4B58-B16F-60E610984C52}"/>
                </c:ext>
              </c:extLst>
            </c:dLbl>
            <c:dLbl>
              <c:idx val="9"/>
              <c:layout>
                <c:manualLayout>
                  <c:x val="-4.0265534878659269E-2"/>
                  <c:y val="-0.1846988721004469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BD9-4B58-B16F-60E610984C52}"/>
                </c:ext>
              </c:extLst>
            </c:dLbl>
            <c:dLbl>
              <c:idx val="11"/>
              <c:layout>
                <c:manualLayout>
                  <c:x val="-4.0265534878659269E-2"/>
                  <c:y val="-0.24100517840675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9BD9-4B58-B16F-60E610984C52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'概要P.1-6'!$AN$214:$AY$214</c:f>
              <c:numCache>
                <c:formatCode>0</c:formatCode>
                <c:ptCount val="12"/>
                <c:pt idx="0">
                  <c:v>394.69712731055455</c:v>
                </c:pt>
                <c:pt idx="1">
                  <c:v>494.89295699279143</c:v>
                </c:pt>
                <c:pt idx="2">
                  <c:v>600.23259452482341</c:v>
                </c:pt>
                <c:pt idx="3">
                  <c:v>578.16439848839639</c:v>
                </c:pt>
                <c:pt idx="4">
                  <c:v>574.79938753667864</c:v>
                </c:pt>
                <c:pt idx="5">
                  <c:v>550.36177844019244</c:v>
                </c:pt>
                <c:pt idx="6">
                  <c:v>518.17779847776478</c:v>
                </c:pt>
                <c:pt idx="7">
                  <c:v>380.23229336093448</c:v>
                </c:pt>
                <c:pt idx="8">
                  <c:v>480.2335089236575</c:v>
                </c:pt>
                <c:pt idx="9">
                  <c:v>479.62610522716142</c:v>
                </c:pt>
                <c:pt idx="10">
                  <c:v>519.11924369437577</c:v>
                </c:pt>
                <c:pt idx="11">
                  <c:v>415.00936771448892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BD9-4B58-B16F-60E610984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91709778676314113"/>
              <c:y val="0.897946013629030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4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j-ea"/>
                    <a:ea typeface="+mj-ea"/>
                    <a:cs typeface="ＭＳ ゴシック"/>
                  </a:rPr>
                  <a:t>（ﾄﾝ）</a:t>
                </a:r>
              </a:p>
            </c:rich>
          </c:tx>
          <c:layout>
            <c:manualLayout>
              <c:xMode val="edge"/>
              <c:yMode val="edge"/>
              <c:x val="1.5305934234301629E-3"/>
              <c:y val="2.51225722915681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10000"/>
        <c:dispUnits>
          <c:builtInUnit val="thousands"/>
        </c:dispUnits>
      </c:valAx>
      <c:catAx>
        <c:axId val="11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800"/>
          <c:min val="0"/>
        </c:scaling>
        <c:delete val="0"/>
        <c:axPos val="r"/>
        <c:title>
          <c:tx>
            <c:rich>
              <a:bodyPr rot="0" horzOverflow="overflow" anchor="ctr" anchorCtr="1"/>
              <a:lstStyle/>
              <a:p>
                <a:pPr algn="ctr" rtl="0">
                  <a:defRPr sz="1200">
                    <a:solidFill>
                      <a:srgbClr val="000000"/>
                    </a:solidFill>
                    <a:latin typeface="+mn-ea"/>
                    <a:ea typeface="+mn-ea"/>
                  </a:defRPr>
                </a:pPr>
                <a:r>
                  <a:rPr lang="ja-JP" altLang="en-US" sz="7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（円/</a:t>
                </a:r>
                <a:r>
                  <a:rPr lang="en-US" altLang="ja-JP" sz="7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kg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2352575015960847"/>
              <c:y val="4.501673529340942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"/>
        <c:crosses val="max"/>
        <c:crossBetween val="between"/>
        <c:majorUnit val="2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961145651017459"/>
          <c:y val="2.1448401982243195E-2"/>
          <c:w val="0.27784985360584441"/>
          <c:h val="7.22225138524351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t" anchorCtr="1"/>
          <a:lstStyle/>
          <a:p>
            <a:pPr algn="ctr" rtl="0">
              <a:defRPr kumimoji="0" sz="1050" kern="1200">
                <a:solidFill>
                  <a:sysClr val="windowText" lastClr="000000"/>
                </a:solidFill>
                <a:latin typeface="+mj-ea"/>
                <a:ea typeface="+mj-ea"/>
              </a:defRPr>
            </a:pPr>
            <a:r>
              <a:rPr kumimoji="0" lang="en-US" altLang="ja-JP" sz="105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R</a:t>
            </a:r>
            <a:r>
              <a:rPr kumimoji="0" lang="ja-JP" altLang="en-US" sz="105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４　月別入荷量及び販売単価</a:t>
            </a:r>
          </a:p>
        </c:rich>
      </c:tx>
      <c:layout>
        <c:manualLayout>
          <c:xMode val="edge"/>
          <c:yMode val="edge"/>
          <c:x val="0.11760610716343384"/>
          <c:y val="2.17490449832384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894568263712802E-2"/>
          <c:y val="0.21986394999594128"/>
          <c:w val="0.85832187070151311"/>
          <c:h val="0.643902439024390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'概要P.1-6'!$AM$233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'概要P.1-6'!$AN$233:$AY$233</c:f>
              <c:numCache>
                <c:formatCode>#,##0_);[Red]\(#,##0\)</c:formatCode>
                <c:ptCount val="12"/>
                <c:pt idx="0">
                  <c:v>1.25</c:v>
                </c:pt>
                <c:pt idx="1">
                  <c:v>0.5</c:v>
                </c:pt>
                <c:pt idx="2">
                  <c:v>1</c:v>
                </c:pt>
                <c:pt idx="3">
                  <c:v>1.25</c:v>
                </c:pt>
                <c:pt idx="4">
                  <c:v>2.4</c:v>
                </c:pt>
                <c:pt idx="5">
                  <c:v>1.2</c:v>
                </c:pt>
                <c:pt idx="6">
                  <c:v>2.4500000000000002</c:v>
                </c:pt>
                <c:pt idx="7">
                  <c:v>1.8</c:v>
                </c:pt>
                <c:pt idx="8">
                  <c:v>11.85</c:v>
                </c:pt>
                <c:pt idx="9">
                  <c:v>10</c:v>
                </c:pt>
                <c:pt idx="10">
                  <c:v>1.85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06-4794-AEA2-332AEF06E4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'概要P.1-6'!$AM$234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>
                  <a:alpha val="96000"/>
                </a:srgbClr>
              </a:solidFill>
              <a:ln>
                <a:solidFill>
                  <a:srgbClr val="00008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D06-4794-AEA2-332AEF06E4E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3D06-4794-AEA2-332AEF06E4E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3D06-4794-AEA2-332AEF06E4E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3D06-4794-AEA2-332AEF06E4E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3D06-4794-AEA2-332AEF06E4E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3D06-4794-AEA2-332AEF06E4E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7-3D06-4794-AEA2-332AEF06E4E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8-3D06-4794-AEA2-332AEF06E4E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9-3D06-4794-AEA2-332AEF06E4E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A-3D06-4794-AEA2-332AEF06E4E6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B-3D06-4794-AEA2-332AEF06E4E6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C-3D06-4794-AEA2-332AEF06E4E6}"/>
              </c:ext>
            </c:extLst>
          </c:dPt>
          <c:dLbls>
            <c:dLbl>
              <c:idx val="8"/>
              <c:layout>
                <c:manualLayout>
                  <c:x val="-4.9311731992896853E-2"/>
                  <c:y val="-0.2114826276086118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D06-4794-AEA2-332AEF06E4E6}"/>
                </c:ext>
              </c:extLst>
            </c:dLbl>
            <c:dLbl>
              <c:idx val="9"/>
              <c:layout>
                <c:manualLayout>
                  <c:x val="-3.6289267558152906E-2"/>
                  <c:y val="-0.1051889213149055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D06-4794-AEA2-332AEF06E4E6}"/>
                </c:ext>
              </c:extLst>
            </c:dLbl>
            <c:dLbl>
              <c:idx val="10"/>
              <c:layout>
                <c:manualLayout>
                  <c:x val="-8.0739279495411972E-3"/>
                  <c:y val="-0.1107833269093111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D06-4794-AEA2-332AEF06E4E6}"/>
                </c:ext>
              </c:extLst>
            </c:dLbl>
            <c:dLbl>
              <c:idx val="11"/>
              <c:layout>
                <c:manualLayout>
                  <c:x val="-1.1937259065182037E-2"/>
                  <c:y val="-0.121972138098122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D06-4794-AEA2-332AEF06E4E6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'概要P.1-6'!$AN$234:$AY$234</c:f>
              <c:numCache>
                <c:formatCode>#,##0_);[Red]\(#,##0\)</c:formatCode>
                <c:ptCount val="12"/>
                <c:pt idx="0">
                  <c:v>8000</c:v>
                </c:pt>
                <c:pt idx="1">
                  <c:v>4000</c:v>
                </c:pt>
                <c:pt idx="2">
                  <c:v>10000</c:v>
                </c:pt>
                <c:pt idx="3">
                  <c:v>8000</c:v>
                </c:pt>
                <c:pt idx="4">
                  <c:v>4000</c:v>
                </c:pt>
                <c:pt idx="5">
                  <c:v>4000</c:v>
                </c:pt>
                <c:pt idx="6">
                  <c:v>6040.8163265306121</c:v>
                </c:pt>
                <c:pt idx="7">
                  <c:v>4000</c:v>
                </c:pt>
                <c:pt idx="8">
                  <c:v>6953.5864978902955</c:v>
                </c:pt>
                <c:pt idx="9">
                  <c:v>8190</c:v>
                </c:pt>
                <c:pt idx="10">
                  <c:v>6702.7027027027025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D06-4794-AEA2-332AEF06E4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87159179678811338"/>
              <c:y val="0.888220797142625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1100">
                    <a:solidFill>
                      <a:srgbClr val="000000"/>
                    </a:solidFill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</a:t>
                </a:r>
                <a:r>
                  <a:rPr lang="en-US" altLang="ja-JP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kg</a:t>
                </a: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1.6660196298032171E-3"/>
              <c:y val="8.963703812126931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5"/>
      </c:valAx>
      <c:catAx>
        <c:axId val="11"/>
        <c:scaling>
          <c:orientation val="minMax"/>
        </c:scaling>
        <c:delete val="1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900">
                    <a:solidFill>
                      <a:srgbClr val="000000"/>
                    </a:solidFill>
                  </a:defRPr>
                </a:pPr>
                <a:r>
                  <a:rPr lang="en-US" altLang="ja-JP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(</a:t>
                </a: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円／㎏）</a:t>
                </a:r>
              </a:p>
            </c:rich>
          </c:tx>
          <c:layout>
            <c:manualLayout>
              <c:xMode val="edge"/>
              <c:yMode val="edge"/>
              <c:x val="0.88186113422814016"/>
              <c:y val="3.3789402562303473E-3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2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057448473242133"/>
          <c:y val="4.0954331350919547E-2"/>
          <c:w val="0.29765487333460711"/>
          <c:h val="7.22225138524351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4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905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050">
                <a:solidFill>
                  <a:sysClr val="windowText" lastClr="000000"/>
                </a:solidFill>
                <a:latin typeface="+mj-ea"/>
                <a:ea typeface="+mj-ea"/>
              </a:defRPr>
            </a:pPr>
            <a:r>
              <a:rPr lang="en-US" altLang="ja-JP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R</a:t>
            </a:r>
            <a:r>
              <a:rPr lang="ja-JP" altLang="en-US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４　</a:t>
            </a:r>
            <a:r>
              <a:rPr lang="en-US" altLang="ja-JP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 </a:t>
            </a:r>
            <a:r>
              <a:rPr lang="ja-JP" altLang="en-US" sz="1050" b="0" i="0" u="none" strike="noStrike" baseline="0">
                <a:solidFill>
                  <a:sysClr val="windowText" lastClr="000000"/>
                </a:solidFill>
                <a:latin typeface="+mj-ea"/>
                <a:ea typeface="+mj-ea"/>
                <a:cs typeface="ＭＳ Ｐゴシック"/>
              </a:rPr>
              <a:t>月別入荷量及び販売単価</a:t>
            </a:r>
          </a:p>
        </c:rich>
      </c:tx>
      <c:layout>
        <c:manualLayout>
          <c:xMode val="edge"/>
          <c:yMode val="edge"/>
          <c:x val="0.33460022195212175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425445392193672E-2"/>
          <c:y val="0.13518512542489566"/>
          <c:w val="0.87088548059605608"/>
          <c:h val="0.7367258176650001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'概要P.1-6'!$AM$247</c:f>
              <c:strCache>
                <c:ptCount val="1"/>
                <c:pt idx="0">
                  <c:v>入荷量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635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'概要P.1-6'!$AN$247:$AY$247</c:f>
              <c:numCache>
                <c:formatCode>#,##0_);[Red]\(#,##0\)</c:formatCode>
                <c:ptCount val="12"/>
                <c:pt idx="0">
                  <c:v>24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24</c:v>
                </c:pt>
                <c:pt idx="5">
                  <c:v>36</c:v>
                </c:pt>
                <c:pt idx="6">
                  <c:v>34</c:v>
                </c:pt>
                <c:pt idx="7">
                  <c:v>35</c:v>
                </c:pt>
                <c:pt idx="8">
                  <c:v>48</c:v>
                </c:pt>
                <c:pt idx="9">
                  <c:v>30</c:v>
                </c:pt>
                <c:pt idx="10">
                  <c:v>18</c:v>
                </c:pt>
                <c:pt idx="1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B8-4C94-9E48-D8E3DAC41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"/>
        <c:axId val="2"/>
      </c:barChart>
      <c:lineChart>
        <c:grouping val="standard"/>
        <c:varyColors val="0"/>
        <c:ser>
          <c:idx val="2"/>
          <c:order val="1"/>
          <c:tx>
            <c:strRef>
              <c:f>'概要P.1-6'!$AM$248</c:f>
              <c:strCache>
                <c:ptCount val="1"/>
                <c:pt idx="0">
                  <c:v>販売単価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6"/>
              <c:layout>
                <c:manualLayout>
                  <c:x val="-6.2490797514755822E-2"/>
                  <c:y val="-9.632119824164382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583923693459378"/>
                      <c:h val="0.115588239547107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2D40-470C-ACA3-772D69A34B16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'概要P.1-6'!$AN$248:$AY$248</c:f>
              <c:numCache>
                <c:formatCode>#,##0_);[Red]\(#,##0\)</c:formatCode>
                <c:ptCount val="12"/>
                <c:pt idx="0">
                  <c:v>1782</c:v>
                </c:pt>
                <c:pt idx="1">
                  <c:v>1782</c:v>
                </c:pt>
                <c:pt idx="2">
                  <c:v>1782</c:v>
                </c:pt>
                <c:pt idx="3">
                  <c:v>1782</c:v>
                </c:pt>
                <c:pt idx="4">
                  <c:v>1782</c:v>
                </c:pt>
                <c:pt idx="5">
                  <c:v>1782</c:v>
                </c:pt>
                <c:pt idx="6">
                  <c:v>1580.7058823529412</c:v>
                </c:pt>
                <c:pt idx="7">
                  <c:v>1780.4571428571428</c:v>
                </c:pt>
                <c:pt idx="8">
                  <c:v>1674.4583333333333</c:v>
                </c:pt>
                <c:pt idx="9">
                  <c:v>1728</c:v>
                </c:pt>
                <c:pt idx="10">
                  <c:v>1782</c:v>
                </c:pt>
                <c:pt idx="11">
                  <c:v>1782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B8-4C94-9E48-D8E3DAC41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horzOverflow="overflow" anchor="ctr" anchorCtr="1"/>
              <a:lstStyle/>
              <a:p>
                <a:pPr algn="ctr" rtl="0">
                  <a:defRPr sz="80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ゴシック"/>
                  </a:rPr>
                  <a:t>（月）</a:t>
                </a:r>
              </a:p>
            </c:rich>
          </c:tx>
          <c:layout>
            <c:manualLayout>
              <c:xMode val="edge"/>
              <c:yMode val="edge"/>
              <c:x val="0.89731204687392585"/>
              <c:y val="0.908469945355191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horzOverflow="overflow" anchor="ctr" anchorCtr="1"/>
              <a:lstStyle/>
              <a:p>
                <a:pPr algn="ctr" rtl="0">
                  <a:defRPr sz="1100">
                    <a:solidFill>
                      <a:srgbClr val="000000"/>
                    </a:solidFill>
                    <a:latin typeface="+mn-ea"/>
                    <a:ea typeface="+mn-ea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ＭＳ Ｐゴシック"/>
                  </a:rPr>
                  <a:t>（Kg）</a:t>
                </a:r>
                <a:endParaRPr lang="ja-JP" altLang="en-US" sz="1100" b="0" i="0" u="none" strike="noStrike" baseline="0">
                  <a:solidFill>
                    <a:srgbClr val="000000"/>
                  </a:solidFill>
                  <a:latin typeface="+mn-ea"/>
                  <a:ea typeface="+mn-ea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1.1555602529549579E-3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crossBetween val="between"/>
        <c:majorUnit val="25"/>
      </c:valAx>
      <c:catAx>
        <c:axId val="11"/>
        <c:scaling>
          <c:orientation val="minMax"/>
        </c:scaling>
        <c:delete val="1"/>
        <c:axPos val="b"/>
        <c:numFmt formatCode="#,##0_);[Red]\(#,##0\)" sourceLinked="1"/>
        <c:majorTickMark val="out"/>
        <c:minorTickMark val="none"/>
        <c:tickLblPos val="none"/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  <c:max val="2000"/>
          <c:min val="0"/>
        </c:scaling>
        <c:delete val="0"/>
        <c:axPos val="r"/>
        <c:title>
          <c:tx>
            <c:rich>
              <a:bodyPr rot="0" horzOverflow="overflow" anchor="ctr" anchorCtr="1"/>
              <a:lstStyle/>
              <a:p>
                <a:pPr algn="ctr" rtl="0">
                  <a:defRPr sz="1200">
                    <a:solidFill>
                      <a:srgbClr val="000000"/>
                    </a:solidFill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Ｐゴシック"/>
                  </a:rPr>
                  <a:t>（円/Kg）</a:t>
                </a:r>
                <a:endParaRPr lang="ja-JP" altLang="en-US" sz="12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  <a:cs typeface="ＭＳ Ｐゴシック"/>
                </a:endParaRPr>
              </a:p>
            </c:rich>
          </c:tx>
          <c:layout>
            <c:manualLayout>
              <c:xMode val="edge"/>
              <c:yMode val="edge"/>
              <c:x val="0.90042787436805294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"/>
        <c:crosses val="max"/>
        <c:crossBetween val="between"/>
        <c:majorUnit val="1000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9050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13" Type="http://schemas.openxmlformats.org/officeDocument/2006/relationships/chart" Target="../charts/chart26.xml"/><Relationship Id="rId18" Type="http://schemas.openxmlformats.org/officeDocument/2006/relationships/chart" Target="../charts/chart31.xml"/><Relationship Id="rId26" Type="http://schemas.openxmlformats.org/officeDocument/2006/relationships/chart" Target="../charts/chart39.xml"/><Relationship Id="rId3" Type="http://schemas.openxmlformats.org/officeDocument/2006/relationships/chart" Target="../charts/chart16.xml"/><Relationship Id="rId21" Type="http://schemas.openxmlformats.org/officeDocument/2006/relationships/chart" Target="../charts/chart34.xml"/><Relationship Id="rId7" Type="http://schemas.openxmlformats.org/officeDocument/2006/relationships/chart" Target="../charts/chart20.xml"/><Relationship Id="rId12" Type="http://schemas.openxmlformats.org/officeDocument/2006/relationships/chart" Target="../charts/chart25.xml"/><Relationship Id="rId17" Type="http://schemas.openxmlformats.org/officeDocument/2006/relationships/chart" Target="../charts/chart30.xml"/><Relationship Id="rId25" Type="http://schemas.openxmlformats.org/officeDocument/2006/relationships/chart" Target="../charts/chart38.xml"/><Relationship Id="rId2" Type="http://schemas.openxmlformats.org/officeDocument/2006/relationships/chart" Target="../charts/chart15.xml"/><Relationship Id="rId16" Type="http://schemas.openxmlformats.org/officeDocument/2006/relationships/chart" Target="../charts/chart29.xml"/><Relationship Id="rId20" Type="http://schemas.openxmlformats.org/officeDocument/2006/relationships/chart" Target="../charts/chart33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11" Type="http://schemas.openxmlformats.org/officeDocument/2006/relationships/chart" Target="../charts/chart24.xml"/><Relationship Id="rId24" Type="http://schemas.openxmlformats.org/officeDocument/2006/relationships/chart" Target="../charts/chart37.xml"/><Relationship Id="rId5" Type="http://schemas.openxmlformats.org/officeDocument/2006/relationships/chart" Target="../charts/chart18.xml"/><Relationship Id="rId15" Type="http://schemas.openxmlformats.org/officeDocument/2006/relationships/chart" Target="../charts/chart28.xml"/><Relationship Id="rId23" Type="http://schemas.openxmlformats.org/officeDocument/2006/relationships/chart" Target="../charts/chart36.xml"/><Relationship Id="rId10" Type="http://schemas.openxmlformats.org/officeDocument/2006/relationships/chart" Target="../charts/chart23.xml"/><Relationship Id="rId19" Type="http://schemas.openxmlformats.org/officeDocument/2006/relationships/chart" Target="../charts/chart32.xml"/><Relationship Id="rId4" Type="http://schemas.openxmlformats.org/officeDocument/2006/relationships/chart" Target="../charts/chart17.xml"/><Relationship Id="rId9" Type="http://schemas.openxmlformats.org/officeDocument/2006/relationships/chart" Target="../charts/chart22.xml"/><Relationship Id="rId14" Type="http://schemas.openxmlformats.org/officeDocument/2006/relationships/chart" Target="../charts/chart27.xml"/><Relationship Id="rId22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26116</xdr:colOff>
      <xdr:row>71</xdr:row>
      <xdr:rowOff>17063</xdr:rowOff>
    </xdr:from>
    <xdr:to>
      <xdr:col>35</xdr:col>
      <xdr:colOff>179363</xdr:colOff>
      <xdr:row>83</xdr:row>
      <xdr:rowOff>41616</xdr:rowOff>
    </xdr:to>
    <xdr:graphicFrame macro="">
      <xdr:nvGraphicFramePr>
        <xdr:cNvPr id="2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174430</xdr:colOff>
      <xdr:row>104</xdr:row>
      <xdr:rowOff>14523</xdr:rowOff>
    </xdr:from>
    <xdr:to>
      <xdr:col>35</xdr:col>
      <xdr:colOff>169985</xdr:colOff>
      <xdr:row>115</xdr:row>
      <xdr:rowOff>163536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1905</xdr:colOff>
      <xdr:row>121</xdr:row>
      <xdr:rowOff>15240</xdr:rowOff>
    </xdr:from>
    <xdr:to>
      <xdr:col>35</xdr:col>
      <xdr:colOff>167640</xdr:colOff>
      <xdr:row>133</xdr:row>
      <xdr:rowOff>22860</xdr:rowOff>
    </xdr:to>
    <xdr:graphicFrame macro="">
      <xdr:nvGraphicFramePr>
        <xdr:cNvPr id="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13481</xdr:colOff>
      <xdr:row>155</xdr:row>
      <xdr:rowOff>192210</xdr:rowOff>
    </xdr:from>
    <xdr:to>
      <xdr:col>35</xdr:col>
      <xdr:colOff>5861</xdr:colOff>
      <xdr:row>167</xdr:row>
      <xdr:rowOff>136574</xdr:rowOff>
    </xdr:to>
    <xdr:graphicFrame macro="">
      <xdr:nvGraphicFramePr>
        <xdr:cNvPr id="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182244</xdr:colOff>
      <xdr:row>172</xdr:row>
      <xdr:rowOff>188595</xdr:rowOff>
    </xdr:from>
    <xdr:to>
      <xdr:col>35</xdr:col>
      <xdr:colOff>7619</xdr:colOff>
      <xdr:row>184</xdr:row>
      <xdr:rowOff>137160</xdr:rowOff>
    </xdr:to>
    <xdr:graphicFrame macro="">
      <xdr:nvGraphicFramePr>
        <xdr:cNvPr id="6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155574</xdr:colOff>
      <xdr:row>190</xdr:row>
      <xdr:rowOff>33313</xdr:rowOff>
    </xdr:from>
    <xdr:to>
      <xdr:col>34</xdr:col>
      <xdr:colOff>153571</xdr:colOff>
      <xdr:row>202</xdr:row>
      <xdr:rowOff>171743</xdr:rowOff>
    </xdr:to>
    <xdr:graphicFrame macro="">
      <xdr:nvGraphicFramePr>
        <xdr:cNvPr id="7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24765</xdr:colOff>
      <xdr:row>210</xdr:row>
      <xdr:rowOff>30480</xdr:rowOff>
    </xdr:from>
    <xdr:to>
      <xdr:col>34</xdr:col>
      <xdr:colOff>175260</xdr:colOff>
      <xdr:row>222</xdr:row>
      <xdr:rowOff>0</xdr:rowOff>
    </xdr:to>
    <xdr:graphicFrame macro="">
      <xdr:nvGraphicFramePr>
        <xdr:cNvPr id="8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17144</xdr:colOff>
      <xdr:row>227</xdr:row>
      <xdr:rowOff>8255</xdr:rowOff>
    </xdr:from>
    <xdr:to>
      <xdr:col>35</xdr:col>
      <xdr:colOff>1171</xdr:colOff>
      <xdr:row>238</xdr:row>
      <xdr:rowOff>182880</xdr:rowOff>
    </xdr:to>
    <xdr:graphicFrame macro="">
      <xdr:nvGraphicFramePr>
        <xdr:cNvPr id="9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169544</xdr:colOff>
      <xdr:row>244</xdr:row>
      <xdr:rowOff>50165</xdr:rowOff>
    </xdr:from>
    <xdr:to>
      <xdr:col>35</xdr:col>
      <xdr:colOff>7619</xdr:colOff>
      <xdr:row>255</xdr:row>
      <xdr:rowOff>167641</xdr:rowOff>
    </xdr:to>
    <xdr:graphicFrame macro="">
      <xdr:nvGraphicFramePr>
        <xdr:cNvPr id="1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174625</xdr:colOff>
      <xdr:row>261</xdr:row>
      <xdr:rowOff>43815</xdr:rowOff>
    </xdr:from>
    <xdr:to>
      <xdr:col>34</xdr:col>
      <xdr:colOff>175260</xdr:colOff>
      <xdr:row>273</xdr:row>
      <xdr:rowOff>15240</xdr:rowOff>
    </xdr:to>
    <xdr:graphicFrame macro="">
      <xdr:nvGraphicFramePr>
        <xdr:cNvPr id="1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165882</xdr:colOff>
      <xdr:row>281</xdr:row>
      <xdr:rowOff>21101</xdr:rowOff>
    </xdr:from>
    <xdr:to>
      <xdr:col>34</xdr:col>
      <xdr:colOff>158262</xdr:colOff>
      <xdr:row>293</xdr:row>
      <xdr:rowOff>36341</xdr:rowOff>
    </xdr:to>
    <xdr:graphicFrame macro="">
      <xdr:nvGraphicFramePr>
        <xdr:cNvPr id="1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40151</xdr:colOff>
      <xdr:row>139</xdr:row>
      <xdr:rowOff>42350</xdr:rowOff>
    </xdr:from>
    <xdr:to>
      <xdr:col>35</xdr:col>
      <xdr:colOff>43961</xdr:colOff>
      <xdr:row>151</xdr:row>
      <xdr:rowOff>25205</xdr:rowOff>
    </xdr:to>
    <xdr:graphicFrame macro="">
      <xdr:nvGraphicFramePr>
        <xdr:cNvPr id="1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10160</xdr:colOff>
      <xdr:row>87</xdr:row>
      <xdr:rowOff>14395</xdr:rowOff>
    </xdr:from>
    <xdr:to>
      <xdr:col>36</xdr:col>
      <xdr:colOff>0</xdr:colOff>
      <xdr:row>99</xdr:row>
      <xdr:rowOff>0</xdr:rowOff>
    </xdr:to>
    <xdr:graphicFrame macro="">
      <xdr:nvGraphicFramePr>
        <xdr:cNvPr id="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60960</xdr:colOff>
      <xdr:row>384</xdr:row>
      <xdr:rowOff>0</xdr:rowOff>
    </xdr:from>
    <xdr:to>
      <xdr:col>3</xdr:col>
      <xdr:colOff>53340</xdr:colOff>
      <xdr:row>385</xdr:row>
      <xdr:rowOff>53340</xdr:rowOff>
    </xdr:to>
    <xdr:sp macro="" textlink="">
      <xdr:nvSpPr>
        <xdr:cNvPr id="27" name="テキスト ボックス 26"/>
        <xdr:cNvSpPr txBox="1"/>
      </xdr:nvSpPr>
      <xdr:spPr>
        <a:xfrm>
          <a:off x="60960" y="58818780"/>
          <a:ext cx="541020" cy="243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</cdr:x>
      <cdr:y>0.03225</cdr:y>
    </cdr:from>
    <cdr:to>
      <cdr:x>0.10275</cdr:x>
      <cdr:y>0.16925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55909" y="49660"/>
          <a:ext cx="582394" cy="21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0.7525</cdr:x>
      <cdr:y>0.47725</cdr:y>
    </cdr:from>
    <cdr:to>
      <cdr:x>0.82875</cdr:x>
      <cdr:y>0.59225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4674684" y="734905"/>
          <a:ext cx="473680" cy="1770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37465</xdr:colOff>
      <xdr:row>28</xdr:row>
      <xdr:rowOff>102870</xdr:rowOff>
    </xdr:from>
    <xdr:to>
      <xdr:col>14</xdr:col>
      <xdr:colOff>655320</xdr:colOff>
      <xdr:row>39</xdr:row>
      <xdr:rowOff>177800</xdr:rowOff>
    </xdr:to>
    <xdr:graphicFrame macro="">
      <xdr:nvGraphicFramePr>
        <xdr:cNvPr id="2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182244</xdr:colOff>
      <xdr:row>10</xdr:row>
      <xdr:rowOff>127635</xdr:rowOff>
    </xdr:from>
    <xdr:to>
      <xdr:col>14</xdr:col>
      <xdr:colOff>655319</xdr:colOff>
      <xdr:row>23</xdr:row>
      <xdr:rowOff>135890</xdr:rowOff>
    </xdr:to>
    <xdr:graphicFrame macro="">
      <xdr:nvGraphicFramePr>
        <xdr:cNvPr id="3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176530</xdr:colOff>
      <xdr:row>105</xdr:row>
      <xdr:rowOff>60960</xdr:rowOff>
    </xdr:from>
    <xdr:to>
      <xdr:col>14</xdr:col>
      <xdr:colOff>647700</xdr:colOff>
      <xdr:row>115</xdr:row>
      <xdr:rowOff>167640</xdr:rowOff>
    </xdr:to>
    <xdr:graphicFrame macro="">
      <xdr:nvGraphicFramePr>
        <xdr:cNvPr id="4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28575</xdr:colOff>
      <xdr:row>88</xdr:row>
      <xdr:rowOff>26035</xdr:rowOff>
    </xdr:from>
    <xdr:to>
      <xdr:col>14</xdr:col>
      <xdr:colOff>638175</xdr:colOff>
      <xdr:row>100</xdr:row>
      <xdr:rowOff>177800</xdr:rowOff>
    </xdr:to>
    <xdr:graphicFrame macro="">
      <xdr:nvGraphicFramePr>
        <xdr:cNvPr id="5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158114</xdr:colOff>
      <xdr:row>142</xdr:row>
      <xdr:rowOff>58420</xdr:rowOff>
    </xdr:from>
    <xdr:to>
      <xdr:col>14</xdr:col>
      <xdr:colOff>640079</xdr:colOff>
      <xdr:row>153</xdr:row>
      <xdr:rowOff>133985</xdr:rowOff>
    </xdr:to>
    <xdr:graphicFrame macro="">
      <xdr:nvGraphicFramePr>
        <xdr:cNvPr id="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156844</xdr:colOff>
      <xdr:row>124</xdr:row>
      <xdr:rowOff>156210</xdr:rowOff>
    </xdr:from>
    <xdr:to>
      <xdr:col>14</xdr:col>
      <xdr:colOff>640079</xdr:colOff>
      <xdr:row>137</xdr:row>
      <xdr:rowOff>164465</xdr:rowOff>
    </xdr:to>
    <xdr:graphicFrame macro="">
      <xdr:nvGraphicFramePr>
        <xdr:cNvPr id="7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5714</xdr:colOff>
      <xdr:row>180</xdr:row>
      <xdr:rowOff>123190</xdr:rowOff>
    </xdr:from>
    <xdr:to>
      <xdr:col>14</xdr:col>
      <xdr:colOff>655319</xdr:colOff>
      <xdr:row>191</xdr:row>
      <xdr:rowOff>146685</xdr:rowOff>
    </xdr:to>
    <xdr:graphicFrame macro="">
      <xdr:nvGraphicFramePr>
        <xdr:cNvPr id="8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5715</xdr:colOff>
      <xdr:row>163</xdr:row>
      <xdr:rowOff>56515</xdr:rowOff>
    </xdr:from>
    <xdr:to>
      <xdr:col>14</xdr:col>
      <xdr:colOff>647701</xdr:colOff>
      <xdr:row>176</xdr:row>
      <xdr:rowOff>17780</xdr:rowOff>
    </xdr:to>
    <xdr:graphicFrame macro="">
      <xdr:nvGraphicFramePr>
        <xdr:cNvPr id="9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19050</xdr:colOff>
      <xdr:row>218</xdr:row>
      <xdr:rowOff>121920</xdr:rowOff>
    </xdr:from>
    <xdr:to>
      <xdr:col>14</xdr:col>
      <xdr:colOff>640080</xdr:colOff>
      <xdr:row>230</xdr:row>
      <xdr:rowOff>6985</xdr:rowOff>
    </xdr:to>
    <xdr:graphicFrame macro="">
      <xdr:nvGraphicFramePr>
        <xdr:cNvPr id="10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4445</xdr:colOff>
      <xdr:row>200</xdr:row>
      <xdr:rowOff>118110</xdr:rowOff>
    </xdr:from>
    <xdr:to>
      <xdr:col>14</xdr:col>
      <xdr:colOff>647700</xdr:colOff>
      <xdr:row>213</xdr:row>
      <xdr:rowOff>126365</xdr:rowOff>
    </xdr:to>
    <xdr:graphicFrame macro="">
      <xdr:nvGraphicFramePr>
        <xdr:cNvPr id="11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175260</xdr:colOff>
      <xdr:row>257</xdr:row>
      <xdr:rowOff>47625</xdr:rowOff>
    </xdr:from>
    <xdr:to>
      <xdr:col>15</xdr:col>
      <xdr:colOff>0</xdr:colOff>
      <xdr:row>267</xdr:row>
      <xdr:rowOff>142875</xdr:rowOff>
    </xdr:to>
    <xdr:graphicFrame macro="">
      <xdr:nvGraphicFramePr>
        <xdr:cNvPr id="1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6985</xdr:colOff>
      <xdr:row>239</xdr:row>
      <xdr:rowOff>79375</xdr:rowOff>
    </xdr:from>
    <xdr:to>
      <xdr:col>14</xdr:col>
      <xdr:colOff>578485</xdr:colOff>
      <xdr:row>252</xdr:row>
      <xdr:rowOff>41275</xdr:rowOff>
    </xdr:to>
    <xdr:graphicFrame macro="">
      <xdr:nvGraphicFramePr>
        <xdr:cNvPr id="1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37465</xdr:colOff>
      <xdr:row>294</xdr:row>
      <xdr:rowOff>102870</xdr:rowOff>
    </xdr:from>
    <xdr:to>
      <xdr:col>14</xdr:col>
      <xdr:colOff>647700</xdr:colOff>
      <xdr:row>305</xdr:row>
      <xdr:rowOff>177800</xdr:rowOff>
    </xdr:to>
    <xdr:graphicFrame macro="">
      <xdr:nvGraphicFramePr>
        <xdr:cNvPr id="14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182244</xdr:colOff>
      <xdr:row>276</xdr:row>
      <xdr:rowOff>127635</xdr:rowOff>
    </xdr:from>
    <xdr:to>
      <xdr:col>14</xdr:col>
      <xdr:colOff>640079</xdr:colOff>
      <xdr:row>289</xdr:row>
      <xdr:rowOff>135890</xdr:rowOff>
    </xdr:to>
    <xdr:graphicFrame macro="">
      <xdr:nvGraphicFramePr>
        <xdr:cNvPr id="15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5714</xdr:colOff>
      <xdr:row>333</xdr:row>
      <xdr:rowOff>123190</xdr:rowOff>
    </xdr:from>
    <xdr:to>
      <xdr:col>14</xdr:col>
      <xdr:colOff>632459</xdr:colOff>
      <xdr:row>344</xdr:row>
      <xdr:rowOff>146685</xdr:rowOff>
    </xdr:to>
    <xdr:graphicFrame macro="">
      <xdr:nvGraphicFramePr>
        <xdr:cNvPr id="16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</xdr:col>
      <xdr:colOff>19050</xdr:colOff>
      <xdr:row>315</xdr:row>
      <xdr:rowOff>190500</xdr:rowOff>
    </xdr:from>
    <xdr:to>
      <xdr:col>14</xdr:col>
      <xdr:colOff>629920</xdr:colOff>
      <xdr:row>328</xdr:row>
      <xdr:rowOff>151765</xdr:rowOff>
    </xdr:to>
    <xdr:graphicFrame macro="">
      <xdr:nvGraphicFramePr>
        <xdr:cNvPr id="17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</xdr:col>
      <xdr:colOff>41910</xdr:colOff>
      <xdr:row>371</xdr:row>
      <xdr:rowOff>134620</xdr:rowOff>
    </xdr:from>
    <xdr:to>
      <xdr:col>14</xdr:col>
      <xdr:colOff>655320</xdr:colOff>
      <xdr:row>383</xdr:row>
      <xdr:rowOff>19685</xdr:rowOff>
    </xdr:to>
    <xdr:graphicFrame macro="">
      <xdr:nvGraphicFramePr>
        <xdr:cNvPr id="18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182244</xdr:colOff>
      <xdr:row>353</xdr:row>
      <xdr:rowOff>127635</xdr:rowOff>
    </xdr:from>
    <xdr:to>
      <xdr:col>14</xdr:col>
      <xdr:colOff>647699</xdr:colOff>
      <xdr:row>366</xdr:row>
      <xdr:rowOff>135890</xdr:rowOff>
    </xdr:to>
    <xdr:graphicFrame macro="">
      <xdr:nvGraphicFramePr>
        <xdr:cNvPr id="19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182244</xdr:colOff>
      <xdr:row>409</xdr:row>
      <xdr:rowOff>85090</xdr:rowOff>
    </xdr:from>
    <xdr:to>
      <xdr:col>14</xdr:col>
      <xdr:colOff>624839</xdr:colOff>
      <xdr:row>420</xdr:row>
      <xdr:rowOff>108585</xdr:rowOff>
    </xdr:to>
    <xdr:graphicFrame macro="">
      <xdr:nvGraphicFramePr>
        <xdr:cNvPr id="20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173355</xdr:colOff>
      <xdr:row>392</xdr:row>
      <xdr:rowOff>56515</xdr:rowOff>
    </xdr:from>
    <xdr:to>
      <xdr:col>14</xdr:col>
      <xdr:colOff>600075</xdr:colOff>
      <xdr:row>405</xdr:row>
      <xdr:rowOff>17780</xdr:rowOff>
    </xdr:to>
    <xdr:graphicFrame macro="">
      <xdr:nvGraphicFramePr>
        <xdr:cNvPr id="21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</xdr:col>
      <xdr:colOff>7620</xdr:colOff>
      <xdr:row>447</xdr:row>
      <xdr:rowOff>19685</xdr:rowOff>
    </xdr:from>
    <xdr:to>
      <xdr:col>14</xdr:col>
      <xdr:colOff>632460</xdr:colOff>
      <xdr:row>458</xdr:row>
      <xdr:rowOff>93980</xdr:rowOff>
    </xdr:to>
    <xdr:graphicFrame macro="">
      <xdr:nvGraphicFramePr>
        <xdr:cNvPr id="22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179704</xdr:colOff>
      <xdr:row>429</xdr:row>
      <xdr:rowOff>43815</xdr:rowOff>
    </xdr:from>
    <xdr:to>
      <xdr:col>14</xdr:col>
      <xdr:colOff>640079</xdr:colOff>
      <xdr:row>442</xdr:row>
      <xdr:rowOff>52070</xdr:rowOff>
    </xdr:to>
    <xdr:graphicFrame macro="">
      <xdr:nvGraphicFramePr>
        <xdr:cNvPr id="23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</xdr:col>
      <xdr:colOff>4445</xdr:colOff>
      <xdr:row>485</xdr:row>
      <xdr:rowOff>107315</xdr:rowOff>
    </xdr:from>
    <xdr:to>
      <xdr:col>14</xdr:col>
      <xdr:colOff>640080</xdr:colOff>
      <xdr:row>496</xdr:row>
      <xdr:rowOff>130810</xdr:rowOff>
    </xdr:to>
    <xdr:graphicFrame macro="">
      <xdr:nvGraphicFramePr>
        <xdr:cNvPr id="24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</xdr:col>
      <xdr:colOff>9525</xdr:colOff>
      <xdr:row>467</xdr:row>
      <xdr:rowOff>83185</xdr:rowOff>
    </xdr:from>
    <xdr:to>
      <xdr:col>14</xdr:col>
      <xdr:colOff>617220</xdr:colOff>
      <xdr:row>481</xdr:row>
      <xdr:rowOff>95250</xdr:rowOff>
    </xdr:to>
    <xdr:graphicFrame macro="">
      <xdr:nvGraphicFramePr>
        <xdr:cNvPr id="25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oneCellAnchor>
    <xdr:from>
      <xdr:col>14</xdr:col>
      <xdr:colOff>342900</xdr:colOff>
      <xdr:row>369</xdr:row>
      <xdr:rowOff>123825</xdr:rowOff>
    </xdr:from>
    <xdr:ext cx="184150" cy="264795"/>
    <xdr:sp macro="" textlink="">
      <xdr:nvSpPr>
        <xdr:cNvPr id="26" name="テキスト ボックス 25"/>
        <xdr:cNvSpPr txBox="1"/>
      </xdr:nvSpPr>
      <xdr:spPr>
        <a:xfrm>
          <a:off x="9808210" y="62988825"/>
          <a:ext cx="184150" cy="26479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342900</xdr:colOff>
      <xdr:row>158</xdr:row>
      <xdr:rowOff>9525</xdr:rowOff>
    </xdr:from>
    <xdr:ext cx="371475" cy="188595"/>
    <xdr:sp macro="" textlink="">
      <xdr:nvSpPr>
        <xdr:cNvPr id="29" name="テキスト ボックス 28"/>
        <xdr:cNvSpPr txBox="1"/>
      </xdr:nvSpPr>
      <xdr:spPr>
        <a:xfrm>
          <a:off x="6128385" y="22679025"/>
          <a:ext cx="371475" cy="18859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342900</xdr:colOff>
      <xdr:row>158</xdr:row>
      <xdr:rowOff>9525</xdr:rowOff>
    </xdr:from>
    <xdr:ext cx="371475" cy="188595"/>
    <xdr:sp macro="" textlink="">
      <xdr:nvSpPr>
        <xdr:cNvPr id="30" name="テキスト ボックス 29"/>
        <xdr:cNvSpPr txBox="1"/>
      </xdr:nvSpPr>
      <xdr:spPr>
        <a:xfrm>
          <a:off x="6864350" y="22679025"/>
          <a:ext cx="371475" cy="18859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428625</xdr:colOff>
      <xdr:row>157</xdr:row>
      <xdr:rowOff>180975</xdr:rowOff>
    </xdr:from>
    <xdr:ext cx="356235" cy="207010"/>
    <xdr:sp macro="" textlink="">
      <xdr:nvSpPr>
        <xdr:cNvPr id="31" name="テキスト ボックス 30"/>
        <xdr:cNvSpPr txBox="1"/>
      </xdr:nvSpPr>
      <xdr:spPr>
        <a:xfrm>
          <a:off x="6214110" y="22659975"/>
          <a:ext cx="356235" cy="20701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428625</xdr:colOff>
      <xdr:row>157</xdr:row>
      <xdr:rowOff>180975</xdr:rowOff>
    </xdr:from>
    <xdr:ext cx="356235" cy="207010"/>
    <xdr:sp macro="" textlink="">
      <xdr:nvSpPr>
        <xdr:cNvPr id="32" name="テキスト ボックス 31"/>
        <xdr:cNvSpPr txBox="1"/>
      </xdr:nvSpPr>
      <xdr:spPr>
        <a:xfrm>
          <a:off x="6214110" y="22659975"/>
          <a:ext cx="356235" cy="20701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oneCellAnchor>
    <xdr:from>
      <xdr:col>10</xdr:col>
      <xdr:colOff>428625</xdr:colOff>
      <xdr:row>157</xdr:row>
      <xdr:rowOff>180975</xdr:rowOff>
    </xdr:from>
    <xdr:ext cx="356235" cy="207010"/>
    <xdr:sp macro="" textlink="">
      <xdr:nvSpPr>
        <xdr:cNvPr id="33" name="テキスト ボックス 32"/>
        <xdr:cNvSpPr txBox="1"/>
      </xdr:nvSpPr>
      <xdr:spPr>
        <a:xfrm>
          <a:off x="6950075" y="22659975"/>
          <a:ext cx="356235" cy="20701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342900</xdr:colOff>
      <xdr:row>157</xdr:row>
      <xdr:rowOff>9525</xdr:rowOff>
    </xdr:from>
    <xdr:ext cx="371475" cy="188595"/>
    <xdr:sp macro="" textlink="">
      <xdr:nvSpPr>
        <xdr:cNvPr id="34" name="テキスト ボックス 31"/>
        <xdr:cNvSpPr txBox="1"/>
      </xdr:nvSpPr>
      <xdr:spPr>
        <a:xfrm>
          <a:off x="6128385" y="22488525"/>
          <a:ext cx="371475" cy="18859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342900</xdr:colOff>
      <xdr:row>157</xdr:row>
      <xdr:rowOff>9525</xdr:rowOff>
    </xdr:from>
    <xdr:ext cx="371475" cy="188595"/>
    <xdr:sp macro="" textlink="">
      <xdr:nvSpPr>
        <xdr:cNvPr id="35" name="テキスト ボックス 32"/>
        <xdr:cNvSpPr txBox="1"/>
      </xdr:nvSpPr>
      <xdr:spPr>
        <a:xfrm>
          <a:off x="6864350" y="22488525"/>
          <a:ext cx="371475" cy="18859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oneCellAnchor>
  <xdr:oneCellAnchor>
    <xdr:from>
      <xdr:col>9</xdr:col>
      <xdr:colOff>342900</xdr:colOff>
      <xdr:row>157</xdr:row>
      <xdr:rowOff>9525</xdr:rowOff>
    </xdr:from>
    <xdr:ext cx="371475" cy="188595"/>
    <xdr:sp macro="" textlink="">
      <xdr:nvSpPr>
        <xdr:cNvPr id="38" name="テキスト ボックス 37"/>
        <xdr:cNvSpPr txBox="1"/>
      </xdr:nvSpPr>
      <xdr:spPr>
        <a:xfrm>
          <a:off x="5554980" y="22488525"/>
          <a:ext cx="371475" cy="18859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342900</xdr:colOff>
      <xdr:row>157</xdr:row>
      <xdr:rowOff>9525</xdr:rowOff>
    </xdr:from>
    <xdr:ext cx="371475" cy="188595"/>
    <xdr:sp macro="" textlink="">
      <xdr:nvSpPr>
        <xdr:cNvPr id="39" name="テキスト ボックス 38"/>
        <xdr:cNvSpPr txBox="1"/>
      </xdr:nvSpPr>
      <xdr:spPr>
        <a:xfrm>
          <a:off x="6217920" y="22488525"/>
          <a:ext cx="371475" cy="18859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oneCellAnchor>
  <xdr:twoCellAnchor>
    <xdr:from>
      <xdr:col>2</xdr:col>
      <xdr:colOff>0</xdr:colOff>
      <xdr:row>49</xdr:row>
      <xdr:rowOff>0</xdr:rowOff>
    </xdr:from>
    <xdr:to>
      <xdr:col>14</xdr:col>
      <xdr:colOff>640080</xdr:colOff>
      <xdr:row>62</xdr:row>
      <xdr:rowOff>8255</xdr:rowOff>
    </xdr:to>
    <xdr:graphicFrame macro="">
      <xdr:nvGraphicFramePr>
        <xdr:cNvPr id="4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</xdr:col>
      <xdr:colOff>0</xdr:colOff>
      <xdr:row>66</xdr:row>
      <xdr:rowOff>76200</xdr:rowOff>
    </xdr:from>
    <xdr:to>
      <xdr:col>14</xdr:col>
      <xdr:colOff>647700</xdr:colOff>
      <xdr:row>77</xdr:row>
      <xdr:rowOff>151130</xdr:rowOff>
    </xdr:to>
    <xdr:graphicFrame macro="">
      <xdr:nvGraphicFramePr>
        <xdr:cNvPr id="4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0.02175</cdr:x>
      <cdr:y>0.03575</cdr:y>
    </cdr:from>
    <cdr:to>
      <cdr:x>0.0655</cdr:x>
      <cdr:y>0.11475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09212" y="77615"/>
          <a:ext cx="420830" cy="1715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0.0505</cdr:x>
      <cdr:y>0.1455</cdr:y>
    </cdr:from>
    <cdr:to>
      <cdr:x>0.08225</cdr:x>
      <cdr:y>0.27725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485758" y="315889"/>
          <a:ext cx="305402" cy="2860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0.0625</cdr:x>
      <cdr:y>0.23775</cdr:y>
    </cdr:from>
    <cdr:to>
      <cdr:x>0.15775</cdr:x>
      <cdr:y>0.659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601186" y="516170"/>
          <a:ext cx="916207" cy="9145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vert="eaVert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0.01475</cdr:x>
      <cdr:y>0.00075</cdr:y>
    </cdr:from>
    <cdr:to>
      <cdr:x>0.11025</cdr:x>
      <cdr:y>0.422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141879" y="1628"/>
          <a:ext cx="918612" cy="9145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（トン）</a:t>
          </a:r>
        </a:p>
      </cdr:txBody>
    </cdr:sp>
  </cdr:relSizeAnchor>
  <cdr:relSizeAnchor xmlns:cdr="http://schemas.openxmlformats.org/drawingml/2006/chartDrawing">
    <cdr:from>
      <cdr:x>0.9045</cdr:x>
      <cdr:y>0.01825</cdr:y>
    </cdr:from>
    <cdr:to>
      <cdr:x>1</cdr:x>
      <cdr:y>0.4395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8700367" y="39621"/>
          <a:ext cx="918612" cy="9145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　　　（円</a:t>
          </a:r>
          <a:r>
            <a:rPr lang="en-US" altLang="ja-JP" sz="800"/>
            <a:t>/kg</a:t>
          </a:r>
          <a:r>
            <a:rPr lang="ja-JP" altLang="en-US" sz="800"/>
            <a:t>）</a:t>
          </a:r>
          <a:endParaRPr lang="en-US" altLang="ja-JP" sz="800"/>
        </a:p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0.9555</cdr:x>
      <cdr:y>0.839</cdr:y>
    </cdr:from>
    <cdr:to>
      <cdr:x>1</cdr:x>
      <cdr:y>1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9190935" y="1821523"/>
          <a:ext cx="428044" cy="3495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none" rtlCol="0"/>
        <a:lstStyle xmlns:a="http://schemas.openxmlformats.org/drawingml/2006/main"/>
        <a:p xmlns:a="http://schemas.openxmlformats.org/drawingml/2006/main">
          <a:r>
            <a:rPr lang="en-US" altLang="ja-JP" sz="900"/>
            <a:t>(</a:t>
          </a:r>
          <a:r>
            <a:rPr lang="ja-JP" altLang="en-US" sz="900"/>
            <a:t>年</a:t>
          </a:r>
          <a:r>
            <a:rPr lang="en-US" altLang="ja-JP" sz="900"/>
            <a:t>)</a:t>
          </a:r>
          <a:endParaRPr lang="ja-JP" altLang="en-US" sz="9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9525</xdr:rowOff>
    </xdr:from>
    <xdr:to>
      <xdr:col>1</xdr:col>
      <xdr:colOff>700405</xdr:colOff>
      <xdr:row>3</xdr:row>
      <xdr:rowOff>228600</xdr:rowOff>
    </xdr:to>
    <xdr:cxnSp macro="">
      <xdr:nvCxnSpPr>
        <xdr:cNvPr id="2" name="直線コネクタ 1"/>
        <xdr:cNvCxnSpPr/>
      </xdr:nvCxnSpPr>
      <xdr:spPr>
        <a:xfrm>
          <a:off x="1441450" y="542925"/>
          <a:ext cx="1636395" cy="409575"/>
        </a:xfrm>
        <a:prstGeom prst="straightConnector1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5080</xdr:rowOff>
    </xdr:from>
    <xdr:to>
      <xdr:col>2</xdr:col>
      <xdr:colOff>14605</xdr:colOff>
      <xdr:row>5</xdr:row>
      <xdr:rowOff>0</xdr:rowOff>
    </xdr:to>
    <xdr:cxnSp macro="">
      <xdr:nvCxnSpPr>
        <xdr:cNvPr id="2" name="直線コネクタ 1"/>
        <xdr:cNvCxnSpPr/>
      </xdr:nvCxnSpPr>
      <xdr:spPr>
        <a:xfrm>
          <a:off x="1456055" y="757555"/>
          <a:ext cx="1741170" cy="659765"/>
        </a:xfrm>
        <a:prstGeom prst="straightConnector1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5080</xdr:rowOff>
    </xdr:from>
    <xdr:to>
      <xdr:col>2</xdr:col>
      <xdr:colOff>14605</xdr:colOff>
      <xdr:row>5</xdr:row>
      <xdr:rowOff>0</xdr:rowOff>
    </xdr:to>
    <xdr:cxnSp macro="">
      <xdr:nvCxnSpPr>
        <xdr:cNvPr id="3" name="直線コネクタ 2"/>
        <xdr:cNvCxnSpPr/>
      </xdr:nvCxnSpPr>
      <xdr:spPr>
        <a:xfrm>
          <a:off x="1456055" y="757555"/>
          <a:ext cx="1741170" cy="659765"/>
        </a:xfrm>
        <a:prstGeom prst="straightConnector1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5080</xdr:rowOff>
    </xdr:from>
    <xdr:to>
      <xdr:col>2</xdr:col>
      <xdr:colOff>14605</xdr:colOff>
      <xdr:row>5</xdr:row>
      <xdr:rowOff>0</xdr:rowOff>
    </xdr:to>
    <xdr:cxnSp macro="">
      <xdr:nvCxnSpPr>
        <xdr:cNvPr id="4" name="直線コネクタ 3"/>
        <xdr:cNvCxnSpPr/>
      </xdr:nvCxnSpPr>
      <xdr:spPr>
        <a:xfrm>
          <a:off x="1456055" y="757555"/>
          <a:ext cx="1741170" cy="659765"/>
        </a:xfrm>
        <a:prstGeom prst="straightConnector1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112"/>
  <sheetViews>
    <sheetView tabSelected="1" view="pageBreakPreview" zoomScaleNormal="100" zoomScaleSheetLayoutView="100" workbookViewId="0">
      <selection activeCell="A10" sqref="A10:AG10"/>
    </sheetView>
  </sheetViews>
  <sheetFormatPr defaultColWidth="9" defaultRowHeight="13.2" x14ac:dyDescent="0.2"/>
  <cols>
    <col min="1" max="37" width="2.6640625" style="1" customWidth="1"/>
    <col min="38" max="40" width="9" style="1"/>
    <col min="41" max="41" width="8.44140625" style="1" customWidth="1"/>
    <col min="42" max="42" width="9.44140625" style="1" customWidth="1"/>
    <col min="43" max="44" width="9.21875" style="1" bestFit="1" customWidth="1"/>
    <col min="45" max="45" width="9.109375" style="1" customWidth="1"/>
    <col min="46" max="49" width="9" style="1"/>
    <col min="50" max="50" width="7.44140625" style="1" customWidth="1"/>
    <col min="51" max="16384" width="9" style="1"/>
  </cols>
  <sheetData>
    <row r="1" spans="1:33" ht="50.1" customHeight="1" x14ac:dyDescent="0.2">
      <c r="Q1" s="4"/>
    </row>
    <row r="2" spans="1:33" ht="50.1" customHeight="1" x14ac:dyDescent="0.2"/>
    <row r="3" spans="1:33" ht="50.1" customHeight="1" x14ac:dyDescent="0.2">
      <c r="A3" s="445" t="s">
        <v>172</v>
      </c>
      <c r="B3" s="445"/>
      <c r="C3" s="445"/>
      <c r="D3" s="445"/>
      <c r="E3" s="445"/>
      <c r="F3" s="445"/>
      <c r="G3" s="445" t="s">
        <v>45</v>
      </c>
      <c r="H3" s="445"/>
      <c r="I3" s="445"/>
      <c r="J3" s="445"/>
      <c r="K3" s="445"/>
      <c r="L3" s="445"/>
      <c r="M3" s="445"/>
      <c r="N3" s="445"/>
      <c r="O3" s="445"/>
      <c r="P3" s="445"/>
      <c r="Q3" s="445"/>
      <c r="R3" s="445"/>
      <c r="S3" s="445"/>
      <c r="T3" s="445"/>
      <c r="U3" s="445"/>
      <c r="V3" s="445"/>
      <c r="W3" s="445"/>
      <c r="X3" s="445"/>
      <c r="Y3" s="445"/>
      <c r="Z3" s="445"/>
      <c r="AA3" s="445"/>
      <c r="AB3" s="445"/>
      <c r="AC3" s="445"/>
      <c r="AD3" s="445"/>
      <c r="AE3" s="445"/>
      <c r="AF3" s="445"/>
      <c r="AG3" s="445"/>
    </row>
    <row r="4" spans="1:33" ht="50.1" customHeight="1" x14ac:dyDescent="0.2"/>
    <row r="5" spans="1:33" ht="50.1" customHeight="1" x14ac:dyDescent="0.2">
      <c r="A5" s="446" t="s">
        <v>54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  <c r="AC5" s="446"/>
      <c r="AD5" s="446"/>
      <c r="AE5" s="446"/>
      <c r="AF5" s="446"/>
      <c r="AG5" s="446"/>
    </row>
    <row r="6" spans="1:33" ht="50.1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219.9" customHeight="1" x14ac:dyDescent="0.2"/>
    <row r="8" spans="1:33" ht="230.1" customHeight="1" x14ac:dyDescent="0.2"/>
    <row r="9" spans="1:33" ht="30" customHeight="1" x14ac:dyDescent="0.2">
      <c r="A9" s="447" t="s">
        <v>261</v>
      </c>
      <c r="B9" s="447"/>
      <c r="C9" s="447"/>
      <c r="D9" s="447"/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7"/>
      <c r="AC9" s="447"/>
      <c r="AD9" s="447"/>
      <c r="AE9" s="447"/>
      <c r="AF9" s="447"/>
      <c r="AG9" s="447"/>
    </row>
    <row r="10" spans="1:33" ht="30" customHeight="1" x14ac:dyDescent="0.2">
      <c r="A10" s="448" t="s">
        <v>28</v>
      </c>
      <c r="B10" s="448"/>
      <c r="C10" s="448"/>
      <c r="D10" s="448"/>
      <c r="E10" s="448"/>
      <c r="F10" s="448"/>
      <c r="G10" s="448"/>
      <c r="H10" s="448"/>
      <c r="I10" s="448"/>
      <c r="J10" s="448"/>
      <c r="K10" s="448"/>
      <c r="L10" s="448"/>
      <c r="M10" s="448"/>
      <c r="N10" s="448"/>
      <c r="O10" s="448"/>
      <c r="P10" s="448"/>
      <c r="Q10" s="448"/>
      <c r="R10" s="448"/>
      <c r="S10" s="448"/>
      <c r="T10" s="448"/>
      <c r="U10" s="448"/>
      <c r="V10" s="448"/>
      <c r="W10" s="448"/>
      <c r="X10" s="448"/>
      <c r="Y10" s="448"/>
      <c r="Z10" s="448"/>
      <c r="AA10" s="448"/>
      <c r="AB10" s="448"/>
      <c r="AC10" s="448"/>
      <c r="AD10" s="448"/>
      <c r="AE10" s="448"/>
      <c r="AF10" s="448"/>
      <c r="AG10" s="448"/>
    </row>
    <row r="11" spans="1:33" ht="30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5" customHeight="1" x14ac:dyDescent="0.2"/>
    <row r="13" spans="1:33" ht="15" customHeight="1" x14ac:dyDescent="0.2"/>
    <row r="14" spans="1:33" ht="15" customHeight="1" x14ac:dyDescent="0.2"/>
    <row r="15" spans="1:33" ht="15" customHeight="1" x14ac:dyDescent="0.2"/>
    <row r="16" spans="1:33" ht="15" customHeight="1" x14ac:dyDescent="0.2"/>
    <row r="17" spans="1:35" ht="30" customHeight="1" x14ac:dyDescent="0.2"/>
    <row r="18" spans="1:35" ht="30" customHeight="1" x14ac:dyDescent="0.2">
      <c r="A18" s="443" t="s">
        <v>17</v>
      </c>
      <c r="B18" s="443"/>
      <c r="C18" s="443"/>
      <c r="D18" s="443"/>
      <c r="E18" s="443"/>
      <c r="F18" s="443"/>
      <c r="G18" s="443"/>
      <c r="H18" s="443"/>
      <c r="I18" s="443"/>
      <c r="J18" s="443"/>
      <c r="K18" s="443"/>
      <c r="L18" s="443"/>
      <c r="M18" s="443"/>
      <c r="N18" s="443"/>
      <c r="O18" s="443"/>
      <c r="P18" s="443"/>
      <c r="Q18" s="443"/>
      <c r="R18" s="443"/>
      <c r="S18" s="443"/>
      <c r="T18" s="443"/>
      <c r="U18" s="443"/>
      <c r="V18" s="443"/>
      <c r="W18" s="443"/>
      <c r="X18" s="443"/>
      <c r="Y18" s="443"/>
      <c r="Z18" s="443"/>
      <c r="AA18" s="443"/>
      <c r="AB18" s="443"/>
      <c r="AC18" s="443"/>
      <c r="AD18" s="443"/>
      <c r="AE18" s="443"/>
      <c r="AF18" s="443"/>
      <c r="AG18" s="443"/>
      <c r="AH18" s="443"/>
      <c r="AI18" s="443"/>
    </row>
    <row r="19" spans="1:35" ht="30" customHeight="1" x14ac:dyDescent="0.2"/>
    <row r="20" spans="1:35" ht="30" customHeight="1" x14ac:dyDescent="0.2">
      <c r="D20" s="1" t="s">
        <v>34</v>
      </c>
    </row>
    <row r="21" spans="1:35" ht="30" customHeight="1" x14ac:dyDescent="0.2">
      <c r="E21" s="1" t="s">
        <v>39</v>
      </c>
      <c r="J21" s="441" t="s">
        <v>40</v>
      </c>
      <c r="K21" s="441"/>
      <c r="L21" s="441"/>
      <c r="M21" s="441"/>
      <c r="N21" s="441"/>
      <c r="O21" s="441"/>
      <c r="P21" s="441"/>
      <c r="Q21" s="441"/>
      <c r="R21" s="441"/>
      <c r="S21" s="441"/>
      <c r="T21" s="441"/>
      <c r="U21" s="441"/>
      <c r="V21" s="441"/>
      <c r="W21" s="441"/>
      <c r="X21" s="441"/>
      <c r="Y21" s="441"/>
      <c r="Z21" s="441"/>
      <c r="AA21" s="441"/>
      <c r="AB21" s="441"/>
      <c r="AC21" s="441"/>
      <c r="AD21" s="441"/>
      <c r="AE21" s="444">
        <v>1</v>
      </c>
      <c r="AF21" s="444"/>
      <c r="AG21" s="444"/>
    </row>
    <row r="22" spans="1:35" ht="30" customHeight="1" x14ac:dyDescent="0.2">
      <c r="E22" s="1" t="s">
        <v>20</v>
      </c>
      <c r="J22" s="441" t="s">
        <v>40</v>
      </c>
      <c r="K22" s="441"/>
      <c r="L22" s="441"/>
      <c r="M22" s="441"/>
      <c r="N22" s="441"/>
      <c r="O22" s="441"/>
      <c r="P22" s="441"/>
      <c r="Q22" s="441"/>
      <c r="R22" s="441"/>
      <c r="S22" s="441"/>
      <c r="T22" s="441"/>
      <c r="U22" s="441"/>
      <c r="V22" s="441"/>
      <c r="W22" s="441"/>
      <c r="X22" s="441"/>
      <c r="Y22" s="441"/>
      <c r="Z22" s="441"/>
      <c r="AA22" s="441"/>
      <c r="AB22" s="441"/>
      <c r="AC22" s="441"/>
      <c r="AD22" s="441"/>
      <c r="AE22" s="444">
        <v>1</v>
      </c>
      <c r="AF22" s="444"/>
      <c r="AG22" s="444"/>
    </row>
    <row r="23" spans="1:35" ht="30" customHeight="1" x14ac:dyDescent="0.2">
      <c r="E23" s="1" t="s">
        <v>59</v>
      </c>
      <c r="L23" s="441" t="s">
        <v>40</v>
      </c>
      <c r="M23" s="441"/>
      <c r="N23" s="441"/>
      <c r="O23" s="441"/>
      <c r="P23" s="441"/>
      <c r="Q23" s="441"/>
      <c r="R23" s="441"/>
      <c r="S23" s="441"/>
      <c r="T23" s="441"/>
      <c r="U23" s="441"/>
      <c r="V23" s="441"/>
      <c r="W23" s="441"/>
      <c r="X23" s="441"/>
      <c r="Y23" s="441"/>
      <c r="Z23" s="441"/>
      <c r="AA23" s="441"/>
      <c r="AB23" s="441"/>
      <c r="AC23" s="441"/>
      <c r="AD23" s="441"/>
      <c r="AE23" s="444">
        <v>1</v>
      </c>
      <c r="AF23" s="444"/>
      <c r="AG23" s="444"/>
    </row>
    <row r="24" spans="1:35" ht="30" customHeight="1" x14ac:dyDescent="0.2">
      <c r="E24" s="1" t="s">
        <v>49</v>
      </c>
      <c r="M24" s="441"/>
      <c r="N24" s="441"/>
      <c r="O24" s="441"/>
      <c r="P24" s="441"/>
      <c r="Q24" s="441"/>
      <c r="R24" s="441"/>
      <c r="S24" s="441"/>
      <c r="T24" s="441"/>
      <c r="U24" s="441"/>
      <c r="V24" s="441"/>
      <c r="W24" s="441"/>
      <c r="X24" s="441"/>
      <c r="Y24" s="441"/>
      <c r="Z24" s="441"/>
      <c r="AA24" s="441"/>
      <c r="AB24" s="441"/>
      <c r="AC24" s="441"/>
      <c r="AD24" s="441"/>
      <c r="AE24" s="5"/>
      <c r="AF24" s="5"/>
      <c r="AG24" s="5"/>
    </row>
    <row r="25" spans="1:35" ht="30" customHeight="1" x14ac:dyDescent="0.2">
      <c r="F25" s="1" t="s">
        <v>60</v>
      </c>
      <c r="P25" s="443" t="s">
        <v>40</v>
      </c>
      <c r="Q25" s="443"/>
      <c r="R25" s="443"/>
      <c r="S25" s="443"/>
      <c r="T25" s="443"/>
      <c r="U25" s="443"/>
      <c r="V25" s="443"/>
      <c r="W25" s="443"/>
      <c r="X25" s="443"/>
      <c r="Y25" s="443"/>
      <c r="Z25" s="443"/>
      <c r="AA25" s="443"/>
      <c r="AB25" s="443"/>
      <c r="AC25" s="443"/>
      <c r="AD25" s="443"/>
      <c r="AE25" s="442" t="s">
        <v>245</v>
      </c>
      <c r="AF25" s="442"/>
      <c r="AG25" s="442"/>
    </row>
    <row r="26" spans="1:35" ht="30" customHeight="1" x14ac:dyDescent="0.2">
      <c r="F26" s="1" t="s">
        <v>64</v>
      </c>
      <c r="P26" s="441" t="s">
        <v>40</v>
      </c>
      <c r="Q26" s="441"/>
      <c r="R26" s="441"/>
      <c r="S26" s="441"/>
      <c r="T26" s="441"/>
      <c r="U26" s="441"/>
      <c r="V26" s="441"/>
      <c r="W26" s="441"/>
      <c r="X26" s="441"/>
      <c r="Y26" s="441"/>
      <c r="Z26" s="441"/>
      <c r="AA26" s="441"/>
      <c r="AB26" s="441"/>
      <c r="AC26" s="441"/>
      <c r="AD26" s="441"/>
      <c r="AE26" s="442">
        <v>6</v>
      </c>
      <c r="AF26" s="442"/>
      <c r="AG26" s="442"/>
    </row>
    <row r="27" spans="1:35" ht="30" customHeight="1" x14ac:dyDescent="0.2">
      <c r="AE27" s="5"/>
      <c r="AF27" s="5"/>
      <c r="AG27" s="5"/>
    </row>
    <row r="28" spans="1:35" ht="30" customHeight="1" x14ac:dyDescent="0.2">
      <c r="D28" s="1" t="s">
        <v>61</v>
      </c>
      <c r="AE28" s="5"/>
      <c r="AF28" s="5"/>
      <c r="AG28" s="5"/>
    </row>
    <row r="29" spans="1:35" ht="30" customHeight="1" x14ac:dyDescent="0.2">
      <c r="E29" s="1" t="s">
        <v>71</v>
      </c>
      <c r="AA29" s="443" t="s">
        <v>26</v>
      </c>
      <c r="AB29" s="443"/>
      <c r="AC29" s="443"/>
      <c r="AD29" s="443"/>
      <c r="AE29" s="442" t="s">
        <v>246</v>
      </c>
      <c r="AF29" s="442"/>
      <c r="AG29" s="442"/>
    </row>
    <row r="30" spans="1:35" ht="30" customHeight="1" x14ac:dyDescent="0.2">
      <c r="E30" s="1" t="s">
        <v>42</v>
      </c>
      <c r="T30" s="443" t="s">
        <v>72</v>
      </c>
      <c r="U30" s="443"/>
      <c r="V30" s="443"/>
      <c r="W30" s="443"/>
      <c r="X30" s="443"/>
      <c r="Y30" s="443"/>
      <c r="Z30" s="443"/>
      <c r="AA30" s="443"/>
      <c r="AB30" s="443"/>
      <c r="AC30" s="443"/>
      <c r="AD30" s="443"/>
      <c r="AE30" s="442" t="s">
        <v>247</v>
      </c>
      <c r="AF30" s="442"/>
      <c r="AG30" s="442"/>
    </row>
    <row r="31" spans="1:35" ht="30" customHeight="1" x14ac:dyDescent="0.2">
      <c r="E31" s="1" t="s">
        <v>13</v>
      </c>
      <c r="Z31" s="443" t="s">
        <v>26</v>
      </c>
      <c r="AA31" s="443"/>
      <c r="AB31" s="443"/>
      <c r="AC31" s="443"/>
      <c r="AD31" s="443"/>
      <c r="AE31" s="442" t="s">
        <v>248</v>
      </c>
      <c r="AF31" s="442"/>
      <c r="AG31" s="442"/>
    </row>
    <row r="32" spans="1:35" ht="30" customHeight="1" x14ac:dyDescent="0.2">
      <c r="E32" s="1" t="s">
        <v>74</v>
      </c>
      <c r="P32" s="441" t="s">
        <v>63</v>
      </c>
      <c r="Q32" s="441"/>
      <c r="R32" s="441"/>
      <c r="S32" s="441"/>
      <c r="T32" s="441"/>
      <c r="U32" s="441"/>
      <c r="V32" s="441"/>
      <c r="W32" s="441"/>
      <c r="X32" s="441"/>
      <c r="Y32" s="441"/>
      <c r="Z32" s="441"/>
      <c r="AA32" s="441"/>
      <c r="AB32" s="441"/>
      <c r="AC32" s="441"/>
      <c r="AD32" s="441"/>
      <c r="AE32" s="442" t="s">
        <v>249</v>
      </c>
      <c r="AF32" s="442"/>
      <c r="AG32" s="442"/>
    </row>
    <row r="33" spans="5:33" ht="30" customHeight="1" x14ac:dyDescent="0.2">
      <c r="E33" s="1" t="s">
        <v>75</v>
      </c>
      <c r="Z33" s="443" t="s">
        <v>26</v>
      </c>
      <c r="AA33" s="443"/>
      <c r="AB33" s="443"/>
      <c r="AC33" s="443"/>
      <c r="AD33" s="443"/>
      <c r="AE33" s="442">
        <v>20</v>
      </c>
      <c r="AF33" s="442"/>
      <c r="AG33" s="442"/>
    </row>
    <row r="34" spans="5:33" ht="30" customHeight="1" x14ac:dyDescent="0.2">
      <c r="E34" s="1" t="s">
        <v>76</v>
      </c>
      <c r="Y34" s="443" t="s">
        <v>68</v>
      </c>
      <c r="Z34" s="443"/>
      <c r="AA34" s="443"/>
      <c r="AB34" s="443"/>
      <c r="AC34" s="443"/>
      <c r="AD34" s="443"/>
      <c r="AE34" s="442">
        <v>21</v>
      </c>
      <c r="AF34" s="442"/>
      <c r="AG34" s="442"/>
    </row>
    <row r="35" spans="5:33" ht="30" customHeight="1" x14ac:dyDescent="0.2">
      <c r="AE35" s="6"/>
      <c r="AF35" s="6"/>
      <c r="AG35" s="6"/>
    </row>
    <row r="36" spans="5:33" ht="30" customHeight="1" x14ac:dyDescent="0.2">
      <c r="AE36" s="6"/>
      <c r="AF36" s="6"/>
      <c r="AG36" s="6"/>
    </row>
    <row r="37" spans="5:33" ht="30" customHeight="1" x14ac:dyDescent="0.2">
      <c r="AE37" s="6"/>
      <c r="AF37" s="6"/>
      <c r="AG37" s="6"/>
    </row>
    <row r="38" spans="5:33" ht="30" customHeight="1" x14ac:dyDescent="0.2">
      <c r="AE38" s="6"/>
      <c r="AF38" s="6"/>
      <c r="AG38" s="6"/>
    </row>
    <row r="39" spans="5:33" ht="30" customHeight="1" x14ac:dyDescent="0.2">
      <c r="AE39" s="6"/>
      <c r="AF39" s="6"/>
      <c r="AG39" s="6"/>
    </row>
    <row r="40" spans="5:33" ht="15" customHeight="1" x14ac:dyDescent="0.2"/>
    <row r="41" spans="5:33" ht="15" customHeight="1" x14ac:dyDescent="0.2"/>
    <row r="42" spans="5:33" ht="15" customHeight="1" x14ac:dyDescent="0.2"/>
    <row r="43" spans="5:33" ht="15" customHeight="1" x14ac:dyDescent="0.2"/>
    <row r="44" spans="5:33" ht="15" customHeight="1" x14ac:dyDescent="0.2"/>
    <row r="45" spans="5:33" ht="15" customHeight="1" x14ac:dyDescent="0.2"/>
    <row r="46" spans="5:33" ht="15" customHeight="1" x14ac:dyDescent="0.2"/>
    <row r="47" spans="5:33" ht="15" customHeight="1" x14ac:dyDescent="0.2"/>
    <row r="48" spans="5:33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</sheetData>
  <mergeCells count="28">
    <mergeCell ref="A3:AG3"/>
    <mergeCell ref="A5:AG5"/>
    <mergeCell ref="A9:AG9"/>
    <mergeCell ref="A10:AG10"/>
    <mergeCell ref="A18:AI18"/>
    <mergeCell ref="J21:AD21"/>
    <mergeCell ref="AE21:AG21"/>
    <mergeCell ref="J22:AD22"/>
    <mergeCell ref="AE22:AG22"/>
    <mergeCell ref="L23:AD23"/>
    <mergeCell ref="AE23:AG23"/>
    <mergeCell ref="M24:AD24"/>
    <mergeCell ref="P25:AD25"/>
    <mergeCell ref="AE25:AG25"/>
    <mergeCell ref="P26:AD26"/>
    <mergeCell ref="AE26:AG26"/>
    <mergeCell ref="AA29:AD29"/>
    <mergeCell ref="AE29:AG29"/>
    <mergeCell ref="T30:AD30"/>
    <mergeCell ref="AE30:AG30"/>
    <mergeCell ref="Z31:AD31"/>
    <mergeCell ref="AE31:AG31"/>
    <mergeCell ref="P32:AD32"/>
    <mergeCell ref="AE32:AG32"/>
    <mergeCell ref="Z33:AD33"/>
    <mergeCell ref="AE33:AG33"/>
    <mergeCell ref="Y34:AD34"/>
    <mergeCell ref="AE34:AG34"/>
  </mergeCells>
  <phoneticPr fontId="4"/>
  <pageMargins left="0.78740157480314965" right="0.39370078740157483" top="0.59055118110236227" bottom="0.39370078740157483" header="0.31496062992125984" footer="0.2362204724409449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O617"/>
  <sheetViews>
    <sheetView view="pageBreakPreview" zoomScaleNormal="100" zoomScaleSheetLayoutView="100" workbookViewId="0"/>
  </sheetViews>
  <sheetFormatPr defaultColWidth="9" defaultRowHeight="13.2" x14ac:dyDescent="0.2"/>
  <cols>
    <col min="1" max="27" width="2.6640625" style="1" customWidth="1"/>
    <col min="28" max="28" width="2.88671875" style="1" customWidth="1"/>
    <col min="29" max="36" width="2.6640625" style="1" customWidth="1"/>
    <col min="37" max="37" width="3.6640625" style="1" customWidth="1"/>
    <col min="38" max="38" width="27.109375" style="156" customWidth="1"/>
    <col min="39" max="45" width="14.33203125" style="156" customWidth="1"/>
    <col min="46" max="46" width="16.88671875" style="156" bestFit="1" customWidth="1"/>
    <col min="47" max="51" width="14.33203125" style="156" customWidth="1"/>
    <col min="52" max="52" width="9" style="156"/>
    <col min="53" max="53" width="11" style="156" bestFit="1" customWidth="1"/>
    <col min="54" max="67" width="9" style="156"/>
    <col min="68" max="16384" width="9" style="1"/>
  </cols>
  <sheetData>
    <row r="1" spans="1:51" ht="24.9" customHeight="1" x14ac:dyDescent="0.2">
      <c r="A1" s="7" t="s">
        <v>36</v>
      </c>
    </row>
    <row r="2" spans="1:51" ht="15" customHeight="1" x14ac:dyDescent="0.2">
      <c r="A2" s="1" t="s">
        <v>29</v>
      </c>
    </row>
    <row r="3" spans="1:51" ht="30" customHeight="1" x14ac:dyDescent="0.2">
      <c r="B3" s="458" t="s">
        <v>65</v>
      </c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  <c r="Q3" s="458"/>
      <c r="R3" s="458"/>
      <c r="S3" s="458"/>
      <c r="T3" s="458"/>
      <c r="U3" s="458"/>
      <c r="V3" s="458"/>
      <c r="W3" s="458"/>
      <c r="X3" s="458"/>
      <c r="Y3" s="458"/>
      <c r="Z3" s="458"/>
      <c r="AA3" s="458"/>
      <c r="AB3" s="458"/>
      <c r="AC3" s="458"/>
      <c r="AD3" s="458"/>
      <c r="AE3" s="458"/>
      <c r="AF3" s="458"/>
      <c r="AG3" s="458"/>
      <c r="AH3" s="458"/>
      <c r="AI3" s="458"/>
    </row>
    <row r="4" spans="1:51" ht="15" customHeight="1" x14ac:dyDescent="0.2">
      <c r="A4" s="1" t="s">
        <v>30</v>
      </c>
    </row>
    <row r="5" spans="1:51" ht="15" customHeight="1" x14ac:dyDescent="0.2">
      <c r="B5" s="1" t="s">
        <v>253</v>
      </c>
    </row>
    <row r="6" spans="1:51" ht="15" customHeight="1" x14ac:dyDescent="0.2">
      <c r="A6" s="1" t="s">
        <v>32</v>
      </c>
    </row>
    <row r="7" spans="1:51" ht="15" customHeight="1" x14ac:dyDescent="0.2">
      <c r="B7" s="1" t="s">
        <v>243</v>
      </c>
    </row>
    <row r="8" spans="1:51" ht="15" customHeight="1" x14ac:dyDescent="0.2">
      <c r="A8" s="1" t="s">
        <v>5</v>
      </c>
    </row>
    <row r="9" spans="1:51" ht="15" customHeight="1" x14ac:dyDescent="0.2">
      <c r="B9" s="1" t="s">
        <v>16</v>
      </c>
    </row>
    <row r="10" spans="1:51" ht="15" customHeight="1" x14ac:dyDescent="0.2">
      <c r="C10" s="1" t="s">
        <v>328</v>
      </c>
    </row>
    <row r="11" spans="1:51" s="429" customFormat="1" ht="15" customHeight="1" x14ac:dyDescent="0.2"/>
    <row r="12" spans="1:51" ht="15" customHeight="1" x14ac:dyDescent="0.2">
      <c r="D12" s="1" t="s">
        <v>12</v>
      </c>
    </row>
    <row r="13" spans="1:51" ht="15" customHeight="1" x14ac:dyDescent="0.2">
      <c r="E13" s="12" t="s">
        <v>35</v>
      </c>
      <c r="F13" s="1" t="s">
        <v>286</v>
      </c>
      <c r="AL13" s="165" t="s">
        <v>206</v>
      </c>
      <c r="AM13" s="165" t="s">
        <v>193</v>
      </c>
      <c r="AN13" s="165" t="s">
        <v>194</v>
      </c>
      <c r="AO13" s="165" t="s">
        <v>195</v>
      </c>
      <c r="AP13" s="165" t="s">
        <v>196</v>
      </c>
      <c r="AQ13" s="165" t="s">
        <v>197</v>
      </c>
      <c r="AR13" s="165" t="s">
        <v>198</v>
      </c>
      <c r="AS13" s="165" t="s">
        <v>199</v>
      </c>
      <c r="AT13" s="165" t="s">
        <v>200</v>
      </c>
      <c r="AU13" s="165" t="s">
        <v>201</v>
      </c>
      <c r="AV13" s="165" t="s">
        <v>202</v>
      </c>
      <c r="AW13" s="165" t="s">
        <v>203</v>
      </c>
      <c r="AX13" s="165" t="s">
        <v>204</v>
      </c>
      <c r="AY13" s="165" t="s">
        <v>205</v>
      </c>
    </row>
    <row r="14" spans="1:51" ht="15" customHeight="1" x14ac:dyDescent="0.2">
      <c r="A14" s="8"/>
      <c r="E14" s="12" t="s">
        <v>25</v>
      </c>
      <c r="F14" s="1" t="s">
        <v>208</v>
      </c>
      <c r="AL14" s="165" t="s">
        <v>207</v>
      </c>
      <c r="AM14" s="165">
        <v>88.4</v>
      </c>
      <c r="AN14" s="165"/>
      <c r="AO14" s="165">
        <v>98.9</v>
      </c>
      <c r="AP14" s="165">
        <v>101.3</v>
      </c>
      <c r="AQ14" s="165">
        <v>117.2</v>
      </c>
      <c r="AR14" s="165">
        <v>105.4</v>
      </c>
      <c r="AS14" s="165">
        <v>102.6</v>
      </c>
      <c r="AT14" s="165">
        <v>107.2</v>
      </c>
      <c r="AU14" s="165">
        <v>99.5</v>
      </c>
      <c r="AV14" s="165">
        <v>104.8</v>
      </c>
      <c r="AW14" s="165"/>
      <c r="AX14" s="165">
        <v>129.5</v>
      </c>
      <c r="AY14" s="165">
        <v>118.1</v>
      </c>
    </row>
    <row r="15" spans="1:51" ht="15" customHeight="1" x14ac:dyDescent="0.2">
      <c r="E15" s="12" t="s">
        <v>37</v>
      </c>
      <c r="F15" s="1" t="s">
        <v>211</v>
      </c>
    </row>
    <row r="16" spans="1:51" ht="15" customHeight="1" x14ac:dyDescent="0.2">
      <c r="A16" s="8"/>
      <c r="E16" s="12"/>
      <c r="F16" s="449" t="s">
        <v>258</v>
      </c>
      <c r="G16" s="450"/>
      <c r="H16" s="450"/>
      <c r="I16" s="450"/>
      <c r="J16" s="450"/>
      <c r="K16" s="450"/>
      <c r="L16" s="450"/>
      <c r="M16" s="450"/>
      <c r="N16" s="450"/>
      <c r="O16" s="451"/>
      <c r="P16" s="452"/>
      <c r="Q16" s="453" t="s">
        <v>259</v>
      </c>
      <c r="R16" s="451"/>
      <c r="S16" s="451"/>
      <c r="T16" s="451"/>
      <c r="U16" s="451"/>
      <c r="V16" s="451"/>
      <c r="W16" s="451"/>
      <c r="X16" s="451"/>
      <c r="Y16" s="451"/>
      <c r="Z16" s="452"/>
      <c r="AA16" s="454" t="s">
        <v>260</v>
      </c>
      <c r="AB16" s="455"/>
      <c r="AC16" s="455"/>
      <c r="AD16" s="455"/>
      <c r="AE16" s="455"/>
      <c r="AF16" s="455"/>
      <c r="AG16" s="455"/>
      <c r="AH16" s="455"/>
      <c r="AI16" s="456"/>
    </row>
    <row r="17" spans="1:51" s="156" customFormat="1" ht="15" customHeight="1" x14ac:dyDescent="0.2">
      <c r="A17" s="8"/>
      <c r="E17" s="12"/>
      <c r="F17" s="457" t="s">
        <v>274</v>
      </c>
      <c r="G17" s="457"/>
      <c r="H17" s="457"/>
      <c r="I17" s="457"/>
      <c r="J17" s="457"/>
      <c r="K17" s="457"/>
      <c r="L17" s="457"/>
      <c r="M17" s="457"/>
      <c r="N17" s="457"/>
      <c r="O17" s="457"/>
      <c r="P17" s="457"/>
      <c r="Q17" s="457"/>
      <c r="R17" s="457"/>
      <c r="S17" s="457"/>
      <c r="T17" s="457"/>
      <c r="U17" s="457"/>
      <c r="V17" s="457"/>
      <c r="W17" s="457"/>
      <c r="X17" s="457"/>
      <c r="Y17" s="457"/>
      <c r="Z17" s="457"/>
      <c r="AA17" s="457" t="s">
        <v>273</v>
      </c>
      <c r="AB17" s="457"/>
      <c r="AC17" s="457"/>
      <c r="AD17" s="457"/>
      <c r="AE17" s="457"/>
      <c r="AF17" s="457"/>
      <c r="AG17" s="457"/>
      <c r="AH17" s="457"/>
      <c r="AI17" s="457"/>
    </row>
    <row r="18" spans="1:51" s="156" customFormat="1" ht="15" customHeight="1" x14ac:dyDescent="0.2">
      <c r="A18" s="8"/>
      <c r="E18" s="12"/>
      <c r="F18" s="457"/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57"/>
      <c r="R18" s="457"/>
      <c r="S18" s="457"/>
      <c r="T18" s="457"/>
      <c r="U18" s="457"/>
      <c r="V18" s="457"/>
      <c r="W18" s="457"/>
      <c r="X18" s="457"/>
      <c r="Y18" s="457"/>
      <c r="Z18" s="457"/>
      <c r="AA18" s="457"/>
      <c r="AB18" s="457"/>
      <c r="AC18" s="457"/>
      <c r="AD18" s="457"/>
      <c r="AE18" s="457"/>
      <c r="AF18" s="457"/>
      <c r="AG18" s="457"/>
      <c r="AH18" s="457"/>
      <c r="AI18" s="457"/>
    </row>
    <row r="19" spans="1:51" s="156" customFormat="1" ht="15" customHeight="1" x14ac:dyDescent="0.2">
      <c r="A19" s="8"/>
      <c r="E19" s="12"/>
      <c r="F19" s="457"/>
      <c r="G19" s="457"/>
      <c r="H19" s="457"/>
      <c r="I19" s="457"/>
      <c r="J19" s="457"/>
      <c r="K19" s="457"/>
      <c r="L19" s="457"/>
      <c r="M19" s="457"/>
      <c r="N19" s="457"/>
      <c r="O19" s="457"/>
      <c r="P19" s="457"/>
      <c r="Q19" s="457"/>
      <c r="R19" s="457"/>
      <c r="S19" s="457"/>
      <c r="T19" s="457"/>
      <c r="U19" s="457"/>
      <c r="V19" s="457"/>
      <c r="W19" s="457"/>
      <c r="X19" s="457"/>
      <c r="Y19" s="457"/>
      <c r="Z19" s="457"/>
      <c r="AA19" s="457"/>
      <c r="AB19" s="457"/>
      <c r="AC19" s="457"/>
      <c r="AD19" s="457"/>
      <c r="AE19" s="457"/>
      <c r="AF19" s="457"/>
      <c r="AG19" s="457"/>
      <c r="AH19" s="457"/>
      <c r="AI19" s="457"/>
    </row>
    <row r="20" spans="1:51" s="156" customFormat="1" ht="15" customHeight="1" x14ac:dyDescent="0.2">
      <c r="A20" s="8"/>
      <c r="E20" s="12"/>
      <c r="F20" s="457"/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57"/>
      <c r="R20" s="457"/>
      <c r="S20" s="457"/>
      <c r="T20" s="457"/>
      <c r="U20" s="457"/>
      <c r="V20" s="457"/>
      <c r="W20" s="457"/>
      <c r="X20" s="457"/>
      <c r="Y20" s="457"/>
      <c r="Z20" s="457"/>
      <c r="AA20" s="457"/>
      <c r="AB20" s="457"/>
      <c r="AC20" s="457"/>
      <c r="AD20" s="457"/>
      <c r="AE20" s="457"/>
      <c r="AF20" s="457"/>
      <c r="AG20" s="457"/>
      <c r="AH20" s="457"/>
      <c r="AI20" s="457"/>
    </row>
    <row r="21" spans="1:51" s="156" customFormat="1" ht="15" customHeight="1" x14ac:dyDescent="0.2">
      <c r="A21" s="8"/>
      <c r="E21" s="12"/>
      <c r="F21" s="457"/>
      <c r="G21" s="457"/>
      <c r="H21" s="457"/>
      <c r="I21" s="457"/>
      <c r="J21" s="457"/>
      <c r="K21" s="457"/>
      <c r="L21" s="457"/>
      <c r="M21" s="457"/>
      <c r="N21" s="457"/>
      <c r="O21" s="457"/>
      <c r="P21" s="457"/>
      <c r="Q21" s="457"/>
      <c r="R21" s="457"/>
      <c r="S21" s="457"/>
      <c r="T21" s="457"/>
      <c r="U21" s="457"/>
      <c r="V21" s="457"/>
      <c r="W21" s="457"/>
      <c r="X21" s="457"/>
      <c r="Y21" s="457"/>
      <c r="Z21" s="457"/>
      <c r="AA21" s="457"/>
      <c r="AB21" s="457"/>
      <c r="AC21" s="457"/>
      <c r="AD21" s="457"/>
      <c r="AE21" s="457"/>
      <c r="AF21" s="457"/>
      <c r="AG21" s="457"/>
      <c r="AH21" s="457"/>
      <c r="AI21" s="457"/>
    </row>
    <row r="22" spans="1:51" s="156" customFormat="1" ht="17.399999999999999" customHeight="1" x14ac:dyDescent="0.2">
      <c r="F22" s="457"/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57"/>
      <c r="R22" s="457"/>
      <c r="S22" s="457"/>
      <c r="T22" s="457"/>
      <c r="U22" s="457"/>
      <c r="V22" s="457"/>
      <c r="W22" s="457"/>
      <c r="X22" s="457"/>
      <c r="Y22" s="457"/>
      <c r="Z22" s="457"/>
      <c r="AA22" s="457"/>
      <c r="AB22" s="457"/>
      <c r="AC22" s="457"/>
      <c r="AD22" s="457"/>
      <c r="AE22" s="457"/>
      <c r="AF22" s="457"/>
      <c r="AG22" s="457"/>
      <c r="AH22" s="457"/>
      <c r="AI22" s="457"/>
    </row>
    <row r="23" spans="1:51" s="156" customFormat="1" ht="17.399999999999999" customHeight="1" x14ac:dyDescent="0.2">
      <c r="F23" s="457"/>
      <c r="G23" s="457"/>
      <c r="H23" s="457"/>
      <c r="I23" s="457"/>
      <c r="J23" s="457"/>
      <c r="K23" s="457"/>
      <c r="L23" s="457"/>
      <c r="M23" s="457"/>
      <c r="N23" s="457"/>
      <c r="O23" s="457"/>
      <c r="P23" s="457"/>
      <c r="Q23" s="457"/>
      <c r="R23" s="457"/>
      <c r="S23" s="457"/>
      <c r="T23" s="457"/>
      <c r="U23" s="457"/>
      <c r="V23" s="457"/>
      <c r="W23" s="457"/>
      <c r="X23" s="457"/>
      <c r="Y23" s="457"/>
      <c r="Z23" s="457"/>
      <c r="AA23" s="457"/>
      <c r="AB23" s="457"/>
      <c r="AC23" s="457"/>
      <c r="AD23" s="457"/>
      <c r="AE23" s="457"/>
      <c r="AF23" s="457"/>
      <c r="AG23" s="457"/>
      <c r="AH23" s="457"/>
      <c r="AI23" s="457"/>
    </row>
    <row r="24" spans="1:51" s="156" customFormat="1" ht="17.399999999999999" customHeight="1" x14ac:dyDescent="0.2">
      <c r="F24" s="457"/>
      <c r="G24" s="457"/>
      <c r="H24" s="457"/>
      <c r="I24" s="457"/>
      <c r="J24" s="457"/>
      <c r="K24" s="457"/>
      <c r="L24" s="457"/>
      <c r="M24" s="457"/>
      <c r="N24" s="457"/>
      <c r="O24" s="457"/>
      <c r="P24" s="457"/>
      <c r="Q24" s="457"/>
      <c r="R24" s="457"/>
      <c r="S24" s="457"/>
      <c r="T24" s="457"/>
      <c r="U24" s="457"/>
      <c r="V24" s="457"/>
      <c r="W24" s="457"/>
      <c r="X24" s="457"/>
      <c r="Y24" s="457"/>
      <c r="Z24" s="457"/>
      <c r="AA24" s="457"/>
      <c r="AB24" s="457"/>
      <c r="AC24" s="457"/>
      <c r="AD24" s="457"/>
      <c r="AE24" s="457"/>
      <c r="AF24" s="457"/>
      <c r="AG24" s="457"/>
      <c r="AH24" s="457"/>
      <c r="AI24" s="457"/>
    </row>
    <row r="25" spans="1:51" s="156" customFormat="1" ht="17.399999999999999" customHeight="1" x14ac:dyDescent="0.2">
      <c r="F25" s="162"/>
      <c r="G25" s="162"/>
      <c r="H25" s="162"/>
      <c r="I25" s="162"/>
      <c r="J25" s="162"/>
      <c r="K25" s="162"/>
      <c r="L25" s="162"/>
      <c r="M25" s="162"/>
      <c r="N25" s="162"/>
      <c r="O25" s="23"/>
      <c r="P25" s="23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</row>
    <row r="26" spans="1:51" ht="20.25" customHeight="1" x14ac:dyDescent="0.2">
      <c r="D26" s="1" t="s">
        <v>167</v>
      </c>
      <c r="AL26" s="165" t="s">
        <v>206</v>
      </c>
      <c r="AM26" s="165" t="s">
        <v>193</v>
      </c>
      <c r="AN26" s="165" t="s">
        <v>194</v>
      </c>
      <c r="AO26" s="165" t="s">
        <v>195</v>
      </c>
      <c r="AP26" s="165" t="s">
        <v>196</v>
      </c>
      <c r="AQ26" s="165" t="s">
        <v>197</v>
      </c>
      <c r="AR26" s="165" t="s">
        <v>198</v>
      </c>
      <c r="AS26" s="165" t="s">
        <v>199</v>
      </c>
      <c r="AT26" s="165" t="s">
        <v>200</v>
      </c>
      <c r="AU26" s="165" t="s">
        <v>201</v>
      </c>
      <c r="AV26" s="165" t="s">
        <v>202</v>
      </c>
      <c r="AW26" s="165" t="s">
        <v>203</v>
      </c>
      <c r="AX26" s="165" t="s">
        <v>204</v>
      </c>
      <c r="AY26" s="165" t="s">
        <v>205</v>
      </c>
    </row>
    <row r="27" spans="1:51" ht="15" customHeight="1" x14ac:dyDescent="0.2">
      <c r="E27" s="12" t="s">
        <v>35</v>
      </c>
      <c r="F27" s="1" t="s">
        <v>292</v>
      </c>
      <c r="AL27" s="165" t="s">
        <v>210</v>
      </c>
      <c r="AM27" s="165">
        <v>101.4</v>
      </c>
      <c r="AN27" s="165"/>
      <c r="AO27" s="165">
        <v>97.8</v>
      </c>
      <c r="AP27" s="165">
        <v>95.5</v>
      </c>
      <c r="AQ27" s="165">
        <v>86.4</v>
      </c>
      <c r="AR27" s="165">
        <v>98.7</v>
      </c>
      <c r="AS27" s="165">
        <v>87.9</v>
      </c>
      <c r="AT27" s="165">
        <v>97.2</v>
      </c>
      <c r="AU27" s="165">
        <v>90.7</v>
      </c>
      <c r="AV27" s="165">
        <v>148.69999999999999</v>
      </c>
      <c r="AW27" s="165"/>
      <c r="AX27" s="165">
        <v>100.1</v>
      </c>
      <c r="AY27" s="165">
        <v>93.4</v>
      </c>
    </row>
    <row r="28" spans="1:51" ht="15" customHeight="1" x14ac:dyDescent="0.2">
      <c r="A28" s="8"/>
      <c r="E28" s="12" t="s">
        <v>25</v>
      </c>
      <c r="F28" s="164" t="s">
        <v>208</v>
      </c>
      <c r="AL28" s="24"/>
    </row>
    <row r="29" spans="1:51" ht="15" customHeight="1" x14ac:dyDescent="0.2">
      <c r="E29" s="12" t="s">
        <v>37</v>
      </c>
      <c r="F29" s="1" t="s">
        <v>212</v>
      </c>
    </row>
    <row r="30" spans="1:51" ht="15" customHeight="1" x14ac:dyDescent="0.2">
      <c r="A30" s="8"/>
      <c r="E30" s="12"/>
      <c r="F30" s="449" t="s">
        <v>258</v>
      </c>
      <c r="G30" s="450"/>
      <c r="H30" s="450"/>
      <c r="I30" s="450"/>
      <c r="J30" s="450"/>
      <c r="K30" s="450"/>
      <c r="L30" s="450"/>
      <c r="M30" s="450"/>
      <c r="N30" s="450"/>
      <c r="O30" s="451"/>
      <c r="P30" s="452"/>
      <c r="Q30" s="453" t="s">
        <v>259</v>
      </c>
      <c r="R30" s="451"/>
      <c r="S30" s="451"/>
      <c r="T30" s="451"/>
      <c r="U30" s="451"/>
      <c r="V30" s="451"/>
      <c r="W30" s="451"/>
      <c r="X30" s="451"/>
      <c r="Y30" s="451"/>
      <c r="Z30" s="452"/>
      <c r="AA30" s="454" t="s">
        <v>260</v>
      </c>
      <c r="AB30" s="455"/>
      <c r="AC30" s="455"/>
      <c r="AD30" s="455"/>
      <c r="AE30" s="455"/>
      <c r="AF30" s="455"/>
      <c r="AG30" s="455"/>
      <c r="AH30" s="455"/>
      <c r="AI30" s="456"/>
    </row>
    <row r="31" spans="1:51" s="156" customFormat="1" ht="15" customHeight="1" x14ac:dyDescent="0.2">
      <c r="A31" s="8"/>
      <c r="E31" s="12"/>
      <c r="F31" s="457" t="s">
        <v>289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57" t="s">
        <v>288</v>
      </c>
      <c r="R31" s="457"/>
      <c r="S31" s="457"/>
      <c r="T31" s="457"/>
      <c r="U31" s="457"/>
      <c r="V31" s="457"/>
      <c r="W31" s="457"/>
      <c r="X31" s="457"/>
      <c r="Y31" s="457"/>
      <c r="Z31" s="457"/>
      <c r="AA31" s="457" t="s">
        <v>287</v>
      </c>
      <c r="AB31" s="457"/>
      <c r="AC31" s="457"/>
      <c r="AD31" s="457"/>
      <c r="AE31" s="457"/>
      <c r="AF31" s="457"/>
      <c r="AG31" s="457"/>
      <c r="AH31" s="457"/>
      <c r="AI31" s="457"/>
    </row>
    <row r="32" spans="1:51" s="156" customFormat="1" ht="15" customHeight="1" x14ac:dyDescent="0.2">
      <c r="A32" s="8"/>
      <c r="E32" s="12"/>
      <c r="F32" s="457"/>
      <c r="G32" s="457"/>
      <c r="H32" s="457"/>
      <c r="I32" s="457"/>
      <c r="J32" s="457"/>
      <c r="K32" s="457"/>
      <c r="L32" s="457"/>
      <c r="M32" s="457"/>
      <c r="N32" s="457"/>
      <c r="O32" s="457"/>
      <c r="P32" s="457"/>
      <c r="Q32" s="457"/>
      <c r="R32" s="457"/>
      <c r="S32" s="457"/>
      <c r="T32" s="457"/>
      <c r="U32" s="457"/>
      <c r="V32" s="457"/>
      <c r="W32" s="457"/>
      <c r="X32" s="457"/>
      <c r="Y32" s="457"/>
      <c r="Z32" s="457"/>
      <c r="AA32" s="457"/>
      <c r="AB32" s="457"/>
      <c r="AC32" s="457"/>
      <c r="AD32" s="457"/>
      <c r="AE32" s="457"/>
      <c r="AF32" s="457"/>
      <c r="AG32" s="457"/>
      <c r="AH32" s="457"/>
      <c r="AI32" s="457"/>
    </row>
    <row r="33" spans="1:51" s="156" customFormat="1" ht="15" customHeight="1" x14ac:dyDescent="0.2">
      <c r="A33" s="8"/>
      <c r="E33" s="12"/>
      <c r="F33" s="457"/>
      <c r="G33" s="457"/>
      <c r="H33" s="457"/>
      <c r="I33" s="457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7"/>
      <c r="U33" s="457"/>
      <c r="V33" s="457"/>
      <c r="W33" s="457"/>
      <c r="X33" s="457"/>
      <c r="Y33" s="457"/>
      <c r="Z33" s="457"/>
      <c r="AA33" s="457"/>
      <c r="AB33" s="457"/>
      <c r="AC33" s="457"/>
      <c r="AD33" s="457"/>
      <c r="AE33" s="457"/>
      <c r="AF33" s="457"/>
      <c r="AG33" s="457"/>
      <c r="AH33" s="457"/>
      <c r="AI33" s="457"/>
    </row>
    <row r="34" spans="1:51" s="156" customFormat="1" ht="15" customHeight="1" x14ac:dyDescent="0.2">
      <c r="A34" s="8"/>
      <c r="E34" s="12"/>
      <c r="F34" s="457"/>
      <c r="G34" s="457"/>
      <c r="H34" s="457"/>
      <c r="I34" s="457"/>
      <c r="J34" s="457"/>
      <c r="K34" s="457"/>
      <c r="L34" s="457"/>
      <c r="M34" s="457"/>
      <c r="N34" s="457"/>
      <c r="O34" s="457"/>
      <c r="P34" s="457"/>
      <c r="Q34" s="457"/>
      <c r="R34" s="457"/>
      <c r="S34" s="457"/>
      <c r="T34" s="457"/>
      <c r="U34" s="457"/>
      <c r="V34" s="457"/>
      <c r="W34" s="457"/>
      <c r="X34" s="457"/>
      <c r="Y34" s="457"/>
      <c r="Z34" s="457"/>
      <c r="AA34" s="457"/>
      <c r="AB34" s="457"/>
      <c r="AC34" s="457"/>
      <c r="AD34" s="457"/>
      <c r="AE34" s="457"/>
      <c r="AF34" s="457"/>
      <c r="AG34" s="457"/>
      <c r="AH34" s="457"/>
      <c r="AI34" s="457"/>
    </row>
    <row r="35" spans="1:51" s="156" customFormat="1" ht="15" customHeight="1" x14ac:dyDescent="0.2">
      <c r="A35" s="8"/>
      <c r="E35" s="12"/>
      <c r="F35" s="457"/>
      <c r="G35" s="457"/>
      <c r="H35" s="457"/>
      <c r="I35" s="457"/>
      <c r="J35" s="457"/>
      <c r="K35" s="457"/>
      <c r="L35" s="457"/>
      <c r="M35" s="457"/>
      <c r="N35" s="457"/>
      <c r="O35" s="457"/>
      <c r="P35" s="457"/>
      <c r="Q35" s="457"/>
      <c r="R35" s="457"/>
      <c r="S35" s="457"/>
      <c r="T35" s="457"/>
      <c r="U35" s="457"/>
      <c r="V35" s="457"/>
      <c r="W35" s="457"/>
      <c r="X35" s="457"/>
      <c r="Y35" s="457"/>
      <c r="Z35" s="457"/>
      <c r="AA35" s="457"/>
      <c r="AB35" s="457"/>
      <c r="AC35" s="457"/>
      <c r="AD35" s="457"/>
      <c r="AE35" s="457"/>
      <c r="AF35" s="457"/>
      <c r="AG35" s="457"/>
      <c r="AH35" s="457"/>
      <c r="AI35" s="457"/>
    </row>
    <row r="36" spans="1:51" s="156" customFormat="1" ht="15" customHeight="1" x14ac:dyDescent="0.2">
      <c r="A36" s="8"/>
      <c r="E36" s="12"/>
      <c r="F36" s="457"/>
      <c r="G36" s="457"/>
      <c r="H36" s="457"/>
      <c r="I36" s="457"/>
      <c r="J36" s="457"/>
      <c r="K36" s="457"/>
      <c r="L36" s="457"/>
      <c r="M36" s="457"/>
      <c r="N36" s="457"/>
      <c r="O36" s="457"/>
      <c r="P36" s="457"/>
      <c r="Q36" s="457"/>
      <c r="R36" s="457"/>
      <c r="S36" s="457"/>
      <c r="T36" s="457"/>
      <c r="U36" s="457"/>
      <c r="V36" s="457"/>
      <c r="W36" s="457"/>
      <c r="X36" s="457"/>
      <c r="Y36" s="457"/>
      <c r="Z36" s="457"/>
      <c r="AA36" s="457"/>
      <c r="AB36" s="457"/>
      <c r="AC36" s="457"/>
      <c r="AD36" s="457"/>
      <c r="AE36" s="457"/>
      <c r="AF36" s="457"/>
      <c r="AG36" s="457"/>
      <c r="AH36" s="457"/>
      <c r="AI36" s="457"/>
    </row>
    <row r="37" spans="1:51" s="156" customFormat="1" ht="15" customHeight="1" x14ac:dyDescent="0.2">
      <c r="A37" s="8"/>
      <c r="E37" s="12"/>
      <c r="F37" s="457"/>
      <c r="G37" s="457"/>
      <c r="H37" s="457"/>
      <c r="I37" s="457"/>
      <c r="J37" s="457"/>
      <c r="K37" s="457"/>
      <c r="L37" s="457"/>
      <c r="M37" s="457"/>
      <c r="N37" s="457"/>
      <c r="O37" s="457"/>
      <c r="P37" s="457"/>
      <c r="Q37" s="457"/>
      <c r="R37" s="457"/>
      <c r="S37" s="457"/>
      <c r="T37" s="457"/>
      <c r="U37" s="457"/>
      <c r="V37" s="457"/>
      <c r="W37" s="457"/>
      <c r="X37" s="457"/>
      <c r="Y37" s="457"/>
      <c r="Z37" s="457"/>
      <c r="AA37" s="457"/>
      <c r="AB37" s="457"/>
      <c r="AC37" s="457"/>
      <c r="AD37" s="457"/>
      <c r="AE37" s="457"/>
      <c r="AF37" s="457"/>
      <c r="AG37" s="457"/>
      <c r="AH37" s="457"/>
      <c r="AI37" s="457"/>
    </row>
    <row r="38" spans="1:51" s="156" customFormat="1" ht="15" customHeight="1" x14ac:dyDescent="0.2">
      <c r="A38" s="8"/>
      <c r="E38" s="12"/>
      <c r="F38" s="457"/>
      <c r="G38" s="457"/>
      <c r="H38" s="457"/>
      <c r="I38" s="457"/>
      <c r="J38" s="457"/>
      <c r="K38" s="457"/>
      <c r="L38" s="457"/>
      <c r="M38" s="457"/>
      <c r="N38" s="457"/>
      <c r="O38" s="457"/>
      <c r="P38" s="457"/>
      <c r="Q38" s="457"/>
      <c r="R38" s="457"/>
      <c r="S38" s="457"/>
      <c r="T38" s="457"/>
      <c r="U38" s="457"/>
      <c r="V38" s="457"/>
      <c r="W38" s="457"/>
      <c r="X38" s="457"/>
      <c r="Y38" s="457"/>
      <c r="Z38" s="457"/>
      <c r="AA38" s="457"/>
      <c r="AB38" s="457"/>
      <c r="AC38" s="457"/>
      <c r="AD38" s="457"/>
      <c r="AE38" s="457"/>
      <c r="AF38" s="457"/>
      <c r="AG38" s="457"/>
      <c r="AH38" s="457"/>
      <c r="AI38" s="457"/>
    </row>
    <row r="39" spans="1:51" s="198" customFormat="1" ht="15" customHeight="1" x14ac:dyDescent="0.2">
      <c r="A39" s="8"/>
      <c r="E39" s="12"/>
    </row>
    <row r="40" spans="1:51" ht="16.5" customHeight="1" x14ac:dyDescent="0.2">
      <c r="D40" s="1" t="s">
        <v>44</v>
      </c>
      <c r="AL40" s="25"/>
      <c r="AM40" s="160"/>
      <c r="AN40" s="160"/>
      <c r="AO40" s="160"/>
      <c r="AP40" s="160"/>
      <c r="AQ40" s="160"/>
      <c r="AR40" s="160"/>
      <c r="AS40" s="160"/>
      <c r="AT40" s="160"/>
    </row>
    <row r="41" spans="1:51" ht="18.75" customHeight="1" x14ac:dyDescent="0.2">
      <c r="E41" s="12" t="s">
        <v>35</v>
      </c>
      <c r="F41" s="1" t="s">
        <v>291</v>
      </c>
      <c r="AL41" s="165" t="s">
        <v>206</v>
      </c>
      <c r="AM41" s="165" t="s">
        <v>107</v>
      </c>
      <c r="AN41" s="165" t="s">
        <v>194</v>
      </c>
      <c r="AO41" s="165" t="s">
        <v>195</v>
      </c>
      <c r="AP41" s="165" t="s">
        <v>196</v>
      </c>
      <c r="AQ41" s="165" t="s">
        <v>197</v>
      </c>
      <c r="AR41" s="165" t="s">
        <v>198</v>
      </c>
      <c r="AS41" s="165" t="s">
        <v>199</v>
      </c>
      <c r="AT41" s="165" t="s">
        <v>200</v>
      </c>
      <c r="AU41" s="165" t="s">
        <v>201</v>
      </c>
      <c r="AV41" s="165" t="s">
        <v>56</v>
      </c>
      <c r="AW41" s="165" t="s">
        <v>108</v>
      </c>
      <c r="AX41" s="165" t="s">
        <v>110</v>
      </c>
      <c r="AY41" s="165" t="s">
        <v>111</v>
      </c>
    </row>
    <row r="42" spans="1:51" ht="15" customHeight="1" x14ac:dyDescent="0.2">
      <c r="A42" s="8"/>
      <c r="E42" s="12" t="s">
        <v>25</v>
      </c>
      <c r="F42" s="167" t="s">
        <v>208</v>
      </c>
      <c r="AL42" s="165" t="s">
        <v>213</v>
      </c>
      <c r="AM42" s="165">
        <v>89.6</v>
      </c>
      <c r="AN42" s="165"/>
      <c r="AO42" s="165">
        <v>96.7</v>
      </c>
      <c r="AP42" s="165">
        <v>96.8</v>
      </c>
      <c r="AQ42" s="165">
        <v>101.2</v>
      </c>
      <c r="AR42" s="165">
        <v>104</v>
      </c>
      <c r="AS42" s="165">
        <v>90.2</v>
      </c>
      <c r="AT42" s="165">
        <v>104.2</v>
      </c>
      <c r="AU42" s="165">
        <v>90.3</v>
      </c>
      <c r="AV42" s="165">
        <v>155</v>
      </c>
      <c r="AW42" s="165"/>
      <c r="AX42" s="165">
        <v>129.6</v>
      </c>
      <c r="AY42" s="165">
        <v>110.4</v>
      </c>
    </row>
    <row r="43" spans="1:51" ht="15" customHeight="1" x14ac:dyDescent="0.2">
      <c r="A43" s="8"/>
      <c r="E43" s="12" t="s">
        <v>37</v>
      </c>
      <c r="F43" s="167" t="s">
        <v>211</v>
      </c>
    </row>
    <row r="44" spans="1:51" ht="15" customHeight="1" x14ac:dyDescent="0.2">
      <c r="A44" s="8"/>
      <c r="B44" s="164"/>
      <c r="C44" s="164"/>
      <c r="D44" s="164"/>
      <c r="E44" s="12"/>
      <c r="F44" s="449" t="s">
        <v>258</v>
      </c>
      <c r="G44" s="450"/>
      <c r="H44" s="450"/>
      <c r="I44" s="450"/>
      <c r="J44" s="450"/>
      <c r="K44" s="450"/>
      <c r="L44" s="450"/>
      <c r="M44" s="450"/>
      <c r="N44" s="450"/>
      <c r="O44" s="451"/>
      <c r="P44" s="452"/>
      <c r="Q44" s="453" t="s">
        <v>259</v>
      </c>
      <c r="R44" s="451"/>
      <c r="S44" s="451"/>
      <c r="T44" s="451"/>
      <c r="U44" s="451"/>
      <c r="V44" s="451"/>
      <c r="W44" s="451"/>
      <c r="X44" s="451"/>
      <c r="Y44" s="451"/>
      <c r="Z44" s="452"/>
      <c r="AA44" s="454" t="s">
        <v>260</v>
      </c>
      <c r="AB44" s="455"/>
      <c r="AC44" s="455"/>
      <c r="AD44" s="455"/>
      <c r="AE44" s="455"/>
      <c r="AF44" s="455"/>
      <c r="AG44" s="455"/>
      <c r="AH44" s="455"/>
      <c r="AI44" s="456"/>
      <c r="AJ44" s="164"/>
      <c r="AK44" s="164"/>
    </row>
    <row r="45" spans="1:51" s="187" customFormat="1" ht="15" customHeight="1" x14ac:dyDescent="0.2">
      <c r="A45" s="8"/>
      <c r="E45" s="12"/>
      <c r="F45" s="457" t="s">
        <v>290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57" t="s">
        <v>275</v>
      </c>
      <c r="R45" s="457"/>
      <c r="S45" s="457"/>
      <c r="T45" s="457"/>
      <c r="U45" s="457"/>
      <c r="V45" s="457"/>
      <c r="W45" s="457"/>
      <c r="X45" s="457"/>
      <c r="Y45" s="457"/>
      <c r="Z45" s="457"/>
      <c r="AA45" s="457" t="s">
        <v>276</v>
      </c>
      <c r="AB45" s="457"/>
      <c r="AC45" s="457"/>
      <c r="AD45" s="457"/>
      <c r="AE45" s="457"/>
      <c r="AF45" s="457"/>
      <c r="AG45" s="457"/>
      <c r="AH45" s="457"/>
      <c r="AI45" s="457"/>
    </row>
    <row r="46" spans="1:51" s="187" customFormat="1" ht="15" customHeight="1" x14ac:dyDescent="0.2">
      <c r="A46" s="8"/>
      <c r="E46" s="12"/>
      <c r="F46" s="457"/>
      <c r="G46" s="457"/>
      <c r="H46" s="457"/>
      <c r="I46" s="457"/>
      <c r="J46" s="457"/>
      <c r="K46" s="457"/>
      <c r="L46" s="457"/>
      <c r="M46" s="457"/>
      <c r="N46" s="457"/>
      <c r="O46" s="457"/>
      <c r="P46" s="457"/>
      <c r="Q46" s="457"/>
      <c r="R46" s="457"/>
      <c r="S46" s="457"/>
      <c r="T46" s="457"/>
      <c r="U46" s="457"/>
      <c r="V46" s="457"/>
      <c r="W46" s="457"/>
      <c r="X46" s="457"/>
      <c r="Y46" s="457"/>
      <c r="Z46" s="457"/>
      <c r="AA46" s="457"/>
      <c r="AB46" s="457"/>
      <c r="AC46" s="457"/>
      <c r="AD46" s="457"/>
      <c r="AE46" s="457"/>
      <c r="AF46" s="457"/>
      <c r="AG46" s="457"/>
      <c r="AH46" s="457"/>
      <c r="AI46" s="457"/>
    </row>
    <row r="47" spans="1:51" s="187" customFormat="1" ht="15" customHeight="1" x14ac:dyDescent="0.2">
      <c r="A47" s="8"/>
      <c r="E47" s="12"/>
      <c r="F47" s="457"/>
      <c r="G47" s="457"/>
      <c r="H47" s="457"/>
      <c r="I47" s="457"/>
      <c r="J47" s="457"/>
      <c r="K47" s="457"/>
      <c r="L47" s="457"/>
      <c r="M47" s="457"/>
      <c r="N47" s="457"/>
      <c r="O47" s="457"/>
      <c r="P47" s="457"/>
      <c r="Q47" s="457"/>
      <c r="R47" s="457"/>
      <c r="S47" s="457"/>
      <c r="T47" s="457"/>
      <c r="U47" s="457"/>
      <c r="V47" s="457"/>
      <c r="W47" s="457"/>
      <c r="X47" s="457"/>
      <c r="Y47" s="457"/>
      <c r="Z47" s="457"/>
      <c r="AA47" s="457"/>
      <c r="AB47" s="457"/>
      <c r="AC47" s="457"/>
      <c r="AD47" s="457"/>
      <c r="AE47" s="457"/>
      <c r="AF47" s="457"/>
      <c r="AG47" s="457"/>
      <c r="AH47" s="457"/>
      <c r="AI47" s="457"/>
    </row>
    <row r="48" spans="1:51" s="187" customFormat="1" ht="15" customHeight="1" x14ac:dyDescent="0.2">
      <c r="A48" s="8"/>
      <c r="E48" s="12"/>
      <c r="F48" s="457"/>
      <c r="G48" s="457"/>
      <c r="H48" s="457"/>
      <c r="I48" s="457"/>
      <c r="J48" s="457"/>
      <c r="K48" s="457"/>
      <c r="L48" s="457"/>
      <c r="M48" s="457"/>
      <c r="N48" s="457"/>
      <c r="O48" s="457"/>
      <c r="P48" s="457"/>
      <c r="Q48" s="457"/>
      <c r="R48" s="457"/>
      <c r="S48" s="457"/>
      <c r="T48" s="457"/>
      <c r="U48" s="457"/>
      <c r="V48" s="457"/>
      <c r="W48" s="457"/>
      <c r="X48" s="457"/>
      <c r="Y48" s="457"/>
      <c r="Z48" s="457"/>
      <c r="AA48" s="457"/>
      <c r="AB48" s="457"/>
      <c r="AC48" s="457"/>
      <c r="AD48" s="457"/>
      <c r="AE48" s="457"/>
      <c r="AF48" s="457"/>
      <c r="AG48" s="457"/>
      <c r="AH48" s="457"/>
      <c r="AI48" s="457"/>
    </row>
    <row r="49" spans="1:51" s="164" customFormat="1" ht="15" customHeight="1" x14ac:dyDescent="0.2">
      <c r="A49" s="8"/>
      <c r="E49" s="12"/>
      <c r="F49" s="457"/>
      <c r="G49" s="457"/>
      <c r="H49" s="457"/>
      <c r="I49" s="457"/>
      <c r="J49" s="457"/>
      <c r="K49" s="457"/>
      <c r="L49" s="457"/>
      <c r="M49" s="457"/>
      <c r="N49" s="457"/>
      <c r="O49" s="457"/>
      <c r="P49" s="457"/>
      <c r="Q49" s="457"/>
      <c r="R49" s="457"/>
      <c r="S49" s="457"/>
      <c r="T49" s="457"/>
      <c r="U49" s="457"/>
      <c r="V49" s="457"/>
      <c r="W49" s="457"/>
      <c r="X49" s="457"/>
      <c r="Y49" s="457"/>
      <c r="Z49" s="457"/>
      <c r="AA49" s="457"/>
      <c r="AB49" s="457"/>
      <c r="AC49" s="457"/>
      <c r="AD49" s="457"/>
      <c r="AE49" s="457"/>
      <c r="AF49" s="457"/>
      <c r="AG49" s="457"/>
      <c r="AH49" s="457"/>
      <c r="AI49" s="457"/>
    </row>
    <row r="50" spans="1:51" s="164" customFormat="1" ht="15" customHeight="1" x14ac:dyDescent="0.2">
      <c r="A50" s="8"/>
      <c r="E50" s="12"/>
      <c r="F50" s="457"/>
      <c r="G50" s="457"/>
      <c r="H50" s="457"/>
      <c r="I50" s="457"/>
      <c r="J50" s="457"/>
      <c r="K50" s="457"/>
      <c r="L50" s="457"/>
      <c r="M50" s="457"/>
      <c r="N50" s="457"/>
      <c r="O50" s="457"/>
      <c r="P50" s="457"/>
      <c r="Q50" s="457"/>
      <c r="R50" s="457"/>
      <c r="S50" s="457"/>
      <c r="T50" s="457"/>
      <c r="U50" s="457"/>
      <c r="V50" s="457"/>
      <c r="W50" s="457"/>
      <c r="X50" s="457"/>
      <c r="Y50" s="457"/>
      <c r="Z50" s="457"/>
      <c r="AA50" s="457"/>
      <c r="AB50" s="457"/>
      <c r="AC50" s="457"/>
      <c r="AD50" s="457"/>
      <c r="AE50" s="457"/>
      <c r="AF50" s="457"/>
      <c r="AG50" s="457"/>
      <c r="AH50" s="457"/>
      <c r="AI50" s="457"/>
    </row>
    <row r="51" spans="1:51" s="164" customFormat="1" ht="15" customHeight="1" x14ac:dyDescent="0.2">
      <c r="A51" s="8"/>
      <c r="E51" s="12"/>
      <c r="F51" s="457"/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57"/>
      <c r="R51" s="457"/>
      <c r="S51" s="457"/>
      <c r="T51" s="457"/>
      <c r="U51" s="457"/>
      <c r="V51" s="457"/>
      <c r="W51" s="457"/>
      <c r="X51" s="457"/>
      <c r="Y51" s="457"/>
      <c r="Z51" s="457"/>
      <c r="AA51" s="457"/>
      <c r="AB51" s="457"/>
      <c r="AC51" s="457"/>
      <c r="AD51" s="457"/>
      <c r="AE51" s="457"/>
      <c r="AF51" s="457"/>
      <c r="AG51" s="457"/>
      <c r="AH51" s="457"/>
      <c r="AI51" s="457"/>
    </row>
    <row r="52" spans="1:51" s="164" customFormat="1" ht="15" customHeight="1" x14ac:dyDescent="0.2">
      <c r="A52" s="8"/>
      <c r="E52" s="12"/>
      <c r="F52" s="457"/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57"/>
      <c r="R52" s="457"/>
      <c r="S52" s="457"/>
      <c r="T52" s="457"/>
      <c r="U52" s="457"/>
      <c r="V52" s="457"/>
      <c r="W52" s="457"/>
      <c r="X52" s="457"/>
      <c r="Y52" s="457"/>
      <c r="Z52" s="457"/>
      <c r="AA52" s="457"/>
      <c r="AB52" s="457"/>
      <c r="AC52" s="457"/>
      <c r="AD52" s="457"/>
      <c r="AE52" s="457"/>
      <c r="AF52" s="457"/>
      <c r="AG52" s="457"/>
      <c r="AH52" s="457"/>
      <c r="AI52" s="457"/>
    </row>
    <row r="53" spans="1:51" s="164" customFormat="1" ht="15" customHeight="1" x14ac:dyDescent="0.2">
      <c r="A53" s="8"/>
      <c r="B53" s="1"/>
      <c r="C53" s="1"/>
      <c r="D53" s="1"/>
      <c r="E53" s="1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51" ht="15" customHeight="1" x14ac:dyDescent="0.2">
      <c r="E54" s="12" t="s">
        <v>216</v>
      </c>
      <c r="F54" s="1" t="s">
        <v>217</v>
      </c>
      <c r="AL54" s="165" t="s">
        <v>206</v>
      </c>
      <c r="AM54" s="165" t="s">
        <v>193</v>
      </c>
      <c r="AN54" s="165" t="s">
        <v>194</v>
      </c>
      <c r="AO54" s="165" t="s">
        <v>195</v>
      </c>
      <c r="AP54" s="165" t="s">
        <v>196</v>
      </c>
      <c r="AQ54" s="165" t="s">
        <v>197</v>
      </c>
      <c r="AR54" s="165" t="s">
        <v>198</v>
      </c>
      <c r="AS54" s="165" t="s">
        <v>199</v>
      </c>
      <c r="AT54" s="165" t="s">
        <v>200</v>
      </c>
      <c r="AU54" s="165" t="s">
        <v>201</v>
      </c>
      <c r="AV54" s="165" t="s">
        <v>202</v>
      </c>
      <c r="AW54" s="165" t="s">
        <v>203</v>
      </c>
      <c r="AX54" s="165" t="s">
        <v>204</v>
      </c>
      <c r="AY54" s="165" t="s">
        <v>205</v>
      </c>
    </row>
    <row r="55" spans="1:51" ht="16.5" customHeight="1" x14ac:dyDescent="0.2">
      <c r="A55" s="8"/>
      <c r="E55" s="12"/>
      <c r="F55" s="449" t="s">
        <v>296</v>
      </c>
      <c r="G55" s="450"/>
      <c r="H55" s="450"/>
      <c r="I55" s="450"/>
      <c r="J55" s="450"/>
      <c r="K55" s="450"/>
      <c r="L55" s="450"/>
      <c r="M55" s="450"/>
      <c r="N55" s="450"/>
      <c r="O55" s="451"/>
      <c r="P55" s="452"/>
      <c r="Q55" s="474" t="s">
        <v>297</v>
      </c>
      <c r="R55" s="474"/>
      <c r="S55" s="474"/>
      <c r="T55" s="474"/>
      <c r="U55" s="474"/>
      <c r="V55" s="474"/>
      <c r="W55" s="474"/>
      <c r="X55" s="474"/>
      <c r="Y55" s="474"/>
      <c r="Z55" s="474"/>
      <c r="AA55" s="434"/>
      <c r="AB55" s="434"/>
      <c r="AC55" s="434"/>
      <c r="AD55" s="434"/>
      <c r="AE55" s="434"/>
      <c r="AF55" s="434"/>
      <c r="AG55" s="434"/>
      <c r="AH55" s="434"/>
      <c r="AI55" s="434"/>
      <c r="AL55" s="165" t="s">
        <v>209</v>
      </c>
      <c r="AM55" s="165">
        <v>99.8</v>
      </c>
      <c r="AN55" s="165">
        <v>100</v>
      </c>
      <c r="AO55" s="165">
        <v>99.5</v>
      </c>
      <c r="AP55" s="165">
        <v>85.7</v>
      </c>
      <c r="AQ55" s="165">
        <v>55.2</v>
      </c>
      <c r="AR55" s="165">
        <v>99.4</v>
      </c>
      <c r="AS55" s="165">
        <v>98.7</v>
      </c>
      <c r="AT55" s="165">
        <v>94.8</v>
      </c>
      <c r="AU55" s="165">
        <v>84.5</v>
      </c>
      <c r="AV55" s="165">
        <v>40.9</v>
      </c>
      <c r="AW55" s="165">
        <v>100</v>
      </c>
      <c r="AX55" s="165">
        <v>100</v>
      </c>
      <c r="AY55" s="165">
        <v>100</v>
      </c>
    </row>
    <row r="56" spans="1:51" s="156" customFormat="1" ht="16.5" customHeight="1" x14ac:dyDescent="0.2">
      <c r="A56" s="8"/>
      <c r="E56" s="12"/>
      <c r="F56" s="457" t="s">
        <v>293</v>
      </c>
      <c r="G56" s="457"/>
      <c r="H56" s="457"/>
      <c r="I56" s="457"/>
      <c r="J56" s="457"/>
      <c r="K56" s="457"/>
      <c r="L56" s="457"/>
      <c r="M56" s="457"/>
      <c r="N56" s="457"/>
      <c r="O56" s="457"/>
      <c r="P56" s="457"/>
      <c r="Q56" s="457" t="s">
        <v>295</v>
      </c>
      <c r="R56" s="457"/>
      <c r="S56" s="457"/>
      <c r="T56" s="457"/>
      <c r="U56" s="457"/>
      <c r="V56" s="457"/>
      <c r="W56" s="457"/>
      <c r="X56" s="457"/>
      <c r="Y56" s="457"/>
      <c r="Z56" s="457"/>
      <c r="AA56" s="23" t="s">
        <v>294</v>
      </c>
      <c r="AB56" s="23"/>
      <c r="AC56" s="23"/>
      <c r="AD56" s="23"/>
      <c r="AE56" s="23"/>
      <c r="AF56" s="23"/>
      <c r="AG56" s="23"/>
      <c r="AH56" s="23"/>
      <c r="AI56" s="23"/>
      <c r="AL56" s="166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</row>
    <row r="57" spans="1:51" s="156" customFormat="1" ht="16.5" customHeight="1" x14ac:dyDescent="0.2">
      <c r="A57" s="8"/>
      <c r="E57" s="12"/>
      <c r="F57" s="457"/>
      <c r="G57" s="457"/>
      <c r="H57" s="457"/>
      <c r="I57" s="457"/>
      <c r="J57" s="457"/>
      <c r="K57" s="457"/>
      <c r="L57" s="457"/>
      <c r="M57" s="457"/>
      <c r="N57" s="457"/>
      <c r="O57" s="457"/>
      <c r="P57" s="457"/>
      <c r="Q57" s="457"/>
      <c r="R57" s="457"/>
      <c r="S57" s="457"/>
      <c r="T57" s="457"/>
      <c r="U57" s="457"/>
      <c r="V57" s="457"/>
      <c r="W57" s="457"/>
      <c r="X57" s="457"/>
      <c r="Y57" s="457"/>
      <c r="Z57" s="457"/>
      <c r="AA57" s="23"/>
      <c r="AB57" s="23"/>
      <c r="AC57" s="23"/>
      <c r="AD57" s="23"/>
      <c r="AE57" s="23"/>
      <c r="AF57" s="23"/>
      <c r="AG57" s="23"/>
      <c r="AH57" s="23"/>
      <c r="AI57" s="23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</row>
    <row r="58" spans="1:51" s="156" customFormat="1" ht="16.5" customHeight="1" x14ac:dyDescent="0.2">
      <c r="A58" s="8"/>
      <c r="E58" s="12"/>
      <c r="F58" s="457"/>
      <c r="G58" s="457"/>
      <c r="H58" s="457"/>
      <c r="I58" s="457"/>
      <c r="J58" s="457"/>
      <c r="K58" s="457"/>
      <c r="L58" s="457"/>
      <c r="M58" s="457"/>
      <c r="N58" s="457"/>
      <c r="O58" s="457"/>
      <c r="P58" s="457"/>
      <c r="Q58" s="457"/>
      <c r="R58" s="457"/>
      <c r="S58" s="457"/>
      <c r="T58" s="457"/>
      <c r="U58" s="457"/>
      <c r="V58" s="457"/>
      <c r="W58" s="457"/>
      <c r="X58" s="457"/>
      <c r="Y58" s="457"/>
      <c r="Z58" s="457"/>
      <c r="AA58" s="23"/>
      <c r="AB58" s="23"/>
      <c r="AC58" s="23"/>
      <c r="AD58" s="23"/>
      <c r="AE58" s="23"/>
      <c r="AF58" s="23"/>
      <c r="AG58" s="23"/>
      <c r="AH58" s="23"/>
      <c r="AI58" s="23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</row>
    <row r="59" spans="1:51" s="156" customFormat="1" ht="16.5" customHeight="1" x14ac:dyDescent="0.2">
      <c r="A59" s="8"/>
      <c r="E59" s="12"/>
      <c r="F59" s="457"/>
      <c r="G59" s="457"/>
      <c r="H59" s="457"/>
      <c r="I59" s="457"/>
      <c r="J59" s="457"/>
      <c r="K59" s="457"/>
      <c r="L59" s="457"/>
      <c r="M59" s="457"/>
      <c r="N59" s="457"/>
      <c r="O59" s="457"/>
      <c r="P59" s="457"/>
      <c r="Q59" s="457"/>
      <c r="R59" s="457"/>
      <c r="S59" s="457"/>
      <c r="T59" s="457"/>
      <c r="U59" s="457"/>
      <c r="V59" s="457"/>
      <c r="W59" s="457"/>
      <c r="X59" s="457"/>
      <c r="Y59" s="457"/>
      <c r="Z59" s="457"/>
      <c r="AA59" s="23"/>
      <c r="AB59" s="23"/>
      <c r="AC59" s="23"/>
      <c r="AD59" s="23"/>
      <c r="AE59" s="23"/>
      <c r="AF59" s="23"/>
      <c r="AG59" s="23"/>
      <c r="AH59" s="23"/>
      <c r="AI59" s="23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</row>
    <row r="60" spans="1:51" s="156" customFormat="1" ht="16.5" customHeight="1" x14ac:dyDescent="0.2">
      <c r="A60" s="8"/>
      <c r="E60" s="12"/>
      <c r="F60" s="457"/>
      <c r="G60" s="457"/>
      <c r="H60" s="457"/>
      <c r="I60" s="457"/>
      <c r="J60" s="457"/>
      <c r="K60" s="457"/>
      <c r="L60" s="457"/>
      <c r="M60" s="457"/>
      <c r="N60" s="457"/>
      <c r="O60" s="457"/>
      <c r="P60" s="457"/>
      <c r="Q60" s="457"/>
      <c r="R60" s="457"/>
      <c r="S60" s="457"/>
      <c r="T60" s="457"/>
      <c r="U60" s="457"/>
      <c r="V60" s="457"/>
      <c r="W60" s="457"/>
      <c r="X60" s="457"/>
      <c r="Y60" s="457"/>
      <c r="Z60" s="457"/>
      <c r="AA60" s="23"/>
      <c r="AB60" s="23"/>
      <c r="AC60" s="23"/>
      <c r="AD60" s="23"/>
      <c r="AE60" s="23"/>
      <c r="AF60" s="23"/>
      <c r="AG60" s="23"/>
      <c r="AH60" s="23"/>
      <c r="AI60" s="23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</row>
    <row r="61" spans="1:51" s="156" customFormat="1" ht="16.5" customHeight="1" x14ac:dyDescent="0.2">
      <c r="A61" s="8"/>
      <c r="E61" s="12"/>
      <c r="F61" s="457"/>
      <c r="G61" s="457"/>
      <c r="H61" s="457"/>
      <c r="I61" s="457"/>
      <c r="J61" s="457"/>
      <c r="K61" s="457"/>
      <c r="L61" s="457"/>
      <c r="M61" s="457"/>
      <c r="N61" s="457"/>
      <c r="O61" s="457"/>
      <c r="P61" s="457"/>
      <c r="Q61" s="457"/>
      <c r="R61" s="457"/>
      <c r="S61" s="457"/>
      <c r="T61" s="457"/>
      <c r="U61" s="457"/>
      <c r="V61" s="457"/>
      <c r="W61" s="457"/>
      <c r="X61" s="457"/>
      <c r="Y61" s="457"/>
      <c r="Z61" s="457"/>
      <c r="AA61" s="23"/>
      <c r="AB61" s="23"/>
      <c r="AC61" s="23"/>
      <c r="AD61" s="23"/>
      <c r="AE61" s="23"/>
      <c r="AF61" s="23"/>
      <c r="AG61" s="23"/>
      <c r="AH61" s="23"/>
      <c r="AI61" s="23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</row>
    <row r="62" spans="1:51" s="156" customFormat="1" ht="16.5" customHeight="1" x14ac:dyDescent="0.2">
      <c r="A62" s="8"/>
      <c r="E62" s="12"/>
      <c r="F62" s="457"/>
      <c r="G62" s="457"/>
      <c r="H62" s="457"/>
      <c r="I62" s="457"/>
      <c r="J62" s="457"/>
      <c r="K62" s="457"/>
      <c r="L62" s="457"/>
      <c r="M62" s="457"/>
      <c r="N62" s="457"/>
      <c r="O62" s="457"/>
      <c r="P62" s="457"/>
      <c r="Q62" s="457"/>
      <c r="R62" s="457"/>
      <c r="S62" s="457"/>
      <c r="T62" s="457"/>
      <c r="U62" s="457"/>
      <c r="V62" s="457"/>
      <c r="W62" s="457"/>
      <c r="X62" s="457"/>
      <c r="Y62" s="457"/>
      <c r="Z62" s="457"/>
      <c r="AA62" s="23"/>
      <c r="AB62" s="23"/>
      <c r="AC62" s="23"/>
      <c r="AD62" s="23"/>
      <c r="AE62" s="23"/>
      <c r="AF62" s="23"/>
      <c r="AG62" s="23"/>
      <c r="AH62" s="23"/>
      <c r="AI62" s="23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</row>
    <row r="63" spans="1:51" s="156" customFormat="1" ht="16.5" customHeight="1" x14ac:dyDescent="0.2">
      <c r="A63" s="8"/>
      <c r="E63" s="12"/>
      <c r="F63" s="457"/>
      <c r="G63" s="457"/>
      <c r="H63" s="457"/>
      <c r="I63" s="457"/>
      <c r="J63" s="457"/>
      <c r="K63" s="457"/>
      <c r="L63" s="457"/>
      <c r="M63" s="457"/>
      <c r="N63" s="457"/>
      <c r="O63" s="457"/>
      <c r="P63" s="457"/>
      <c r="Q63" s="457"/>
      <c r="R63" s="457"/>
      <c r="S63" s="457"/>
      <c r="T63" s="457"/>
      <c r="U63" s="457"/>
      <c r="V63" s="457"/>
      <c r="W63" s="457"/>
      <c r="X63" s="457"/>
      <c r="Y63" s="457"/>
      <c r="Z63" s="457"/>
      <c r="AA63" s="23"/>
      <c r="AB63" s="23"/>
      <c r="AC63" s="23"/>
      <c r="AD63" s="23"/>
      <c r="AE63" s="23"/>
      <c r="AF63" s="23"/>
      <c r="AG63" s="23"/>
      <c r="AH63" s="23"/>
      <c r="AI63" s="23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</row>
    <row r="64" spans="1:51" s="429" customFormat="1" ht="16.5" customHeight="1" x14ac:dyDescent="0.2">
      <c r="A64" s="8"/>
      <c r="E64" s="1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92"/>
      <c r="W64" s="192"/>
      <c r="X64" s="192"/>
      <c r="Y64" s="192"/>
      <c r="Z64" s="192"/>
      <c r="AA64" s="433"/>
      <c r="AB64" s="433"/>
      <c r="AC64" s="433"/>
      <c r="AD64" s="433"/>
      <c r="AE64" s="433"/>
      <c r="AF64" s="433"/>
      <c r="AG64" s="433"/>
      <c r="AH64" s="433"/>
      <c r="AI64" s="433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166"/>
      <c r="AY64" s="166"/>
    </row>
    <row r="65" spans="1:54" ht="18" customHeight="1" x14ac:dyDescent="0.2">
      <c r="A65" s="8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22"/>
      <c r="AD65" s="22"/>
      <c r="AE65" s="22"/>
      <c r="AF65" s="22"/>
      <c r="AG65" s="22"/>
      <c r="AH65" s="22"/>
      <c r="AI65" s="22"/>
    </row>
    <row r="66" spans="1:54" s="164" customFormat="1" ht="15" customHeight="1" x14ac:dyDescent="0.2">
      <c r="A66" s="8"/>
      <c r="E66" s="12"/>
      <c r="AL66" s="163"/>
    </row>
    <row r="67" spans="1:54" s="164" customFormat="1" ht="15" customHeight="1" x14ac:dyDescent="0.2">
      <c r="A67" s="1"/>
      <c r="B67" s="1"/>
      <c r="C67" s="1" t="s">
        <v>327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63"/>
    </row>
    <row r="68" spans="1:54" ht="15" customHeight="1" x14ac:dyDescent="0.2">
      <c r="D68" s="1" t="s">
        <v>7</v>
      </c>
    </row>
    <row r="69" spans="1:54" ht="15" customHeight="1" x14ac:dyDescent="0.2">
      <c r="E69" s="463"/>
      <c r="F69" s="463"/>
      <c r="G69" s="463"/>
      <c r="H69" s="463"/>
      <c r="I69" s="463"/>
      <c r="J69" s="463"/>
      <c r="K69" s="463"/>
      <c r="L69" s="463"/>
      <c r="M69" s="463"/>
      <c r="N69" s="463"/>
      <c r="O69" s="463"/>
      <c r="P69" s="463"/>
      <c r="Q69" s="463"/>
      <c r="R69" s="463"/>
      <c r="S69" s="463"/>
      <c r="T69" s="463"/>
      <c r="U69" s="463"/>
      <c r="V69" s="463"/>
      <c r="W69" s="463"/>
      <c r="X69" s="463"/>
      <c r="Y69" s="463"/>
      <c r="Z69" s="463"/>
      <c r="AA69" s="463"/>
      <c r="AB69" s="463"/>
      <c r="AC69" s="463"/>
      <c r="AD69" s="463"/>
      <c r="AE69" s="463"/>
      <c r="AF69" s="463"/>
      <c r="AG69" s="463"/>
      <c r="AH69" s="463"/>
      <c r="AI69" s="463"/>
    </row>
    <row r="70" spans="1:54" ht="15" customHeight="1" x14ac:dyDescent="0.2">
      <c r="E70" s="464"/>
      <c r="F70" s="464"/>
      <c r="G70" s="464"/>
      <c r="H70" s="464"/>
      <c r="I70" s="464"/>
      <c r="J70" s="464"/>
      <c r="K70" s="464"/>
      <c r="L70" s="464"/>
      <c r="M70" s="464"/>
      <c r="N70" s="464"/>
      <c r="O70" s="464"/>
      <c r="P70" s="464"/>
      <c r="Q70" s="464"/>
      <c r="R70" s="464"/>
      <c r="S70" s="464"/>
      <c r="T70" s="464"/>
      <c r="U70" s="464"/>
      <c r="V70" s="464"/>
      <c r="W70" s="464"/>
      <c r="X70" s="464"/>
      <c r="Y70" s="464"/>
      <c r="Z70" s="464"/>
      <c r="AA70" s="464"/>
      <c r="AB70" s="464"/>
      <c r="AC70" s="464"/>
      <c r="AD70" s="464"/>
      <c r="AE70" s="464"/>
      <c r="AF70" s="464"/>
      <c r="AG70" s="464"/>
      <c r="AH70" s="464"/>
      <c r="AI70" s="464"/>
      <c r="AJ70" s="11"/>
      <c r="AM70" s="26" t="s">
        <v>215</v>
      </c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 t="s">
        <v>53</v>
      </c>
      <c r="AZ70" s="41"/>
      <c r="BA70" s="41"/>
      <c r="BB70" s="41"/>
    </row>
    <row r="71" spans="1:54" ht="15.6" customHeight="1" x14ac:dyDescent="0.2">
      <c r="A71" s="9"/>
      <c r="AM71" s="27" t="s">
        <v>1</v>
      </c>
      <c r="AN71" s="27">
        <v>1</v>
      </c>
      <c r="AO71" s="27">
        <v>2</v>
      </c>
      <c r="AP71" s="27">
        <v>3</v>
      </c>
      <c r="AQ71" s="27">
        <v>4</v>
      </c>
      <c r="AR71" s="27">
        <v>5</v>
      </c>
      <c r="AS71" s="27">
        <v>6</v>
      </c>
      <c r="AT71" s="27">
        <v>7</v>
      </c>
      <c r="AU71" s="27">
        <v>8</v>
      </c>
      <c r="AV71" s="27">
        <v>9</v>
      </c>
      <c r="AW71" s="27">
        <v>10</v>
      </c>
      <c r="AX71" s="27">
        <v>11</v>
      </c>
      <c r="AY71" s="27">
        <v>12</v>
      </c>
    </row>
    <row r="72" spans="1:54" ht="15" customHeight="1" x14ac:dyDescent="0.2">
      <c r="A72" s="9"/>
      <c r="AM72" s="27" t="s">
        <v>2</v>
      </c>
      <c r="AN72" s="174">
        <v>80.015177199999997</v>
      </c>
      <c r="AO72" s="174">
        <v>76.884780000000006</v>
      </c>
      <c r="AP72" s="174">
        <v>100.92970999999999</v>
      </c>
      <c r="AQ72" s="174">
        <v>77.342669999999998</v>
      </c>
      <c r="AR72" s="174">
        <v>73.534829999999999</v>
      </c>
      <c r="AS72" s="174">
        <v>71.100809999999996</v>
      </c>
      <c r="AT72" s="175">
        <v>61.913940000000004</v>
      </c>
      <c r="AU72" s="176">
        <v>60.856250000000003</v>
      </c>
      <c r="AV72" s="174">
        <v>71.856470000000002</v>
      </c>
      <c r="AW72" s="174">
        <v>82.530899999999988</v>
      </c>
      <c r="AX72" s="174">
        <v>77.706519999999998</v>
      </c>
      <c r="AY72" s="177">
        <v>108.03825000000001</v>
      </c>
      <c r="BA72" s="42">
        <f>SUM(AN72:AZ72)</f>
        <v>942.71030719999999</v>
      </c>
    </row>
    <row r="73" spans="1:54" ht="15" customHeight="1" x14ac:dyDescent="0.2">
      <c r="A73" s="9"/>
      <c r="AM73" s="27" t="s">
        <v>52</v>
      </c>
      <c r="AN73" s="32">
        <v>742.99415536381525</v>
      </c>
      <c r="AO73" s="32">
        <v>728.09852613222006</v>
      </c>
      <c r="AP73" s="171">
        <v>570.28227862737344</v>
      </c>
      <c r="AQ73" s="32">
        <v>739.55718104896039</v>
      </c>
      <c r="AR73" s="32">
        <v>738.27038153212561</v>
      </c>
      <c r="AS73" s="32">
        <v>724.75067442972875</v>
      </c>
      <c r="AT73" s="40">
        <v>746.51479133778275</v>
      </c>
      <c r="AU73" s="32">
        <v>754.18202731847589</v>
      </c>
      <c r="AV73" s="32">
        <v>741.94976457930647</v>
      </c>
      <c r="AW73" s="32">
        <v>743.52248672921303</v>
      </c>
      <c r="AX73" s="32">
        <v>743.96347951240125</v>
      </c>
      <c r="AY73" s="173">
        <v>808.90803951378336</v>
      </c>
      <c r="BA73" s="43">
        <f>AVERAGE(AN73:AY73)</f>
        <v>731.91614884376543</v>
      </c>
    </row>
    <row r="74" spans="1:54" s="198" customFormat="1" ht="15" customHeight="1" x14ac:dyDescent="0.2">
      <c r="A74" s="9"/>
      <c r="AM74" s="29"/>
      <c r="AN74" s="178"/>
      <c r="AO74" s="178"/>
      <c r="AP74" s="180"/>
      <c r="AQ74" s="178"/>
      <c r="AR74" s="178"/>
      <c r="AS74" s="178"/>
      <c r="AT74" s="181"/>
      <c r="AU74" s="178"/>
      <c r="AV74" s="178"/>
      <c r="AW74" s="178"/>
      <c r="AX74" s="178"/>
      <c r="AY74" s="182"/>
      <c r="BA74" s="43"/>
    </row>
    <row r="75" spans="1:54" s="198" customFormat="1" ht="15" customHeight="1" x14ac:dyDescent="0.2">
      <c r="A75" s="9"/>
      <c r="AM75" s="29"/>
      <c r="AN75" s="178"/>
      <c r="AO75" s="178"/>
      <c r="AP75" s="180"/>
      <c r="AQ75" s="178"/>
      <c r="AR75" s="178"/>
      <c r="AS75" s="178"/>
      <c r="AT75" s="181"/>
      <c r="AU75" s="178"/>
      <c r="AV75" s="178"/>
      <c r="AW75" s="178"/>
      <c r="AX75" s="178"/>
      <c r="AY75" s="182"/>
      <c r="BA75" s="43"/>
    </row>
    <row r="76" spans="1:54" s="198" customFormat="1" ht="15" customHeight="1" x14ac:dyDescent="0.2">
      <c r="A76" s="9"/>
      <c r="AM76" s="29"/>
      <c r="AN76" s="178"/>
      <c r="AO76" s="178"/>
      <c r="AP76" s="180"/>
      <c r="AQ76" s="178"/>
      <c r="AR76" s="178"/>
      <c r="AS76" s="178"/>
      <c r="AT76" s="181"/>
      <c r="AU76" s="178"/>
      <c r="AV76" s="178"/>
      <c r="AW76" s="178"/>
      <c r="AX76" s="178"/>
      <c r="AY76" s="182"/>
      <c r="BA76" s="43"/>
    </row>
    <row r="77" spans="1:54" s="198" customFormat="1" ht="15" customHeight="1" x14ac:dyDescent="0.2">
      <c r="A77" s="9"/>
      <c r="AM77" s="29"/>
      <c r="AN77" s="178"/>
      <c r="AO77" s="178"/>
      <c r="AP77" s="180"/>
      <c r="AQ77" s="178"/>
      <c r="AR77" s="178"/>
      <c r="AS77" s="178"/>
      <c r="AT77" s="181"/>
      <c r="AU77" s="178"/>
      <c r="AV77" s="178"/>
      <c r="AW77" s="178"/>
      <c r="AX77" s="178"/>
      <c r="AY77" s="182"/>
      <c r="BA77" s="43"/>
    </row>
    <row r="78" spans="1:54" s="198" customFormat="1" ht="15" customHeight="1" x14ac:dyDescent="0.2">
      <c r="A78" s="9"/>
      <c r="AM78" s="29"/>
      <c r="AN78" s="178"/>
      <c r="AO78" s="178"/>
      <c r="AP78" s="180"/>
      <c r="AQ78" s="178"/>
      <c r="AR78" s="178"/>
      <c r="AS78" s="178"/>
      <c r="AT78" s="181"/>
      <c r="AU78" s="178"/>
      <c r="AV78" s="178"/>
      <c r="AW78" s="178"/>
      <c r="AX78" s="178"/>
      <c r="AY78" s="182"/>
      <c r="BA78" s="43"/>
    </row>
    <row r="79" spans="1:54" s="198" customFormat="1" ht="15" customHeight="1" x14ac:dyDescent="0.2">
      <c r="A79" s="9"/>
      <c r="AM79" s="29"/>
      <c r="AN79" s="178"/>
      <c r="AO79" s="178"/>
      <c r="AP79" s="180"/>
      <c r="AQ79" s="178"/>
      <c r="AR79" s="178"/>
      <c r="AS79" s="178"/>
      <c r="AT79" s="181"/>
      <c r="AU79" s="178"/>
      <c r="AV79" s="178"/>
      <c r="AW79" s="178"/>
      <c r="AX79" s="178"/>
      <c r="AY79" s="182"/>
      <c r="BA79" s="43"/>
    </row>
    <row r="80" spans="1:54" s="198" customFormat="1" ht="15" customHeight="1" x14ac:dyDescent="0.2">
      <c r="A80" s="9"/>
      <c r="AM80" s="29"/>
      <c r="AN80" s="178"/>
      <c r="AO80" s="178"/>
      <c r="AP80" s="180"/>
      <c r="AQ80" s="178"/>
      <c r="AR80" s="178"/>
      <c r="AS80" s="178"/>
      <c r="AT80" s="181"/>
      <c r="AU80" s="178"/>
      <c r="AV80" s="178"/>
      <c r="AW80" s="178"/>
      <c r="AX80" s="178"/>
      <c r="AY80" s="182"/>
      <c r="BA80" s="43"/>
    </row>
    <row r="81" spans="1:53" s="198" customFormat="1" ht="15" customHeight="1" x14ac:dyDescent="0.2">
      <c r="A81" s="9"/>
      <c r="AM81" s="29"/>
      <c r="AN81" s="178"/>
      <c r="AO81" s="178"/>
      <c r="AP81" s="180"/>
      <c r="AQ81" s="178"/>
      <c r="AR81" s="178"/>
      <c r="AS81" s="178"/>
      <c r="AT81" s="181"/>
      <c r="AU81" s="178"/>
      <c r="AV81" s="178"/>
      <c r="AW81" s="178"/>
      <c r="AX81" s="178"/>
      <c r="AY81" s="182"/>
      <c r="BA81" s="43"/>
    </row>
    <row r="82" spans="1:53" s="198" customFormat="1" ht="15" customHeight="1" x14ac:dyDescent="0.2">
      <c r="A82" s="9"/>
      <c r="AM82" s="29"/>
      <c r="AN82" s="178"/>
      <c r="AO82" s="178"/>
      <c r="AP82" s="180"/>
      <c r="AQ82" s="178"/>
      <c r="AR82" s="178"/>
      <c r="AS82" s="178"/>
      <c r="AT82" s="181"/>
      <c r="AU82" s="178"/>
      <c r="AV82" s="178"/>
      <c r="AW82" s="178"/>
      <c r="AX82" s="178"/>
      <c r="AY82" s="182"/>
      <c r="BA82" s="43"/>
    </row>
    <row r="83" spans="1:53" s="198" customFormat="1" ht="15" customHeight="1" x14ac:dyDescent="0.2">
      <c r="A83" s="9"/>
      <c r="AM83" s="29"/>
      <c r="AN83" s="178"/>
      <c r="AO83" s="178"/>
      <c r="AP83" s="180"/>
      <c r="AQ83" s="178"/>
      <c r="AR83" s="178"/>
      <c r="AS83" s="178"/>
      <c r="AT83" s="181"/>
      <c r="AU83" s="178"/>
      <c r="AV83" s="178"/>
      <c r="AW83" s="178"/>
      <c r="AX83" s="178"/>
      <c r="AY83" s="182"/>
      <c r="BA83" s="43"/>
    </row>
    <row r="84" spans="1:53" s="198" customFormat="1" ht="15" customHeight="1" x14ac:dyDescent="0.2">
      <c r="A84" s="9"/>
      <c r="AM84" s="29"/>
      <c r="AN84" s="178"/>
      <c r="AO84" s="178"/>
      <c r="AP84" s="180"/>
      <c r="AQ84" s="178"/>
      <c r="AR84" s="178"/>
      <c r="AS84" s="178"/>
      <c r="AT84" s="181"/>
      <c r="AU84" s="178"/>
      <c r="AV84" s="178"/>
      <c r="AW84" s="178"/>
      <c r="AX84" s="178"/>
      <c r="AY84" s="182"/>
    </row>
    <row r="85" spans="1:53" ht="15" customHeight="1" x14ac:dyDescent="0.2">
      <c r="D85" s="168" t="s">
        <v>231</v>
      </c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M85" s="29"/>
      <c r="AN85" s="178"/>
      <c r="AO85" s="178"/>
      <c r="AP85" s="180"/>
      <c r="AQ85" s="178"/>
      <c r="AR85" s="178"/>
      <c r="AS85" s="178"/>
      <c r="AT85" s="181"/>
      <c r="AU85" s="178"/>
      <c r="AV85" s="178"/>
      <c r="AW85" s="178"/>
      <c r="AX85" s="178"/>
      <c r="AY85" s="182"/>
      <c r="BA85" s="156">
        <f>SUM(AN85:AZ85)</f>
        <v>0</v>
      </c>
    </row>
    <row r="86" spans="1:53" ht="15" customHeight="1" x14ac:dyDescent="0.2">
      <c r="D86" s="168"/>
      <c r="E86" s="458"/>
      <c r="F86" s="458"/>
      <c r="G86" s="458"/>
      <c r="H86" s="458"/>
      <c r="I86" s="458"/>
      <c r="J86" s="458"/>
      <c r="K86" s="458"/>
      <c r="L86" s="458"/>
      <c r="M86" s="458"/>
      <c r="N86" s="458"/>
      <c r="O86" s="458"/>
      <c r="P86" s="458"/>
      <c r="Q86" s="458"/>
      <c r="R86" s="458"/>
      <c r="S86" s="458"/>
      <c r="T86" s="458"/>
      <c r="U86" s="458"/>
      <c r="V86" s="458"/>
      <c r="W86" s="458"/>
      <c r="X86" s="458"/>
      <c r="Y86" s="458"/>
      <c r="Z86" s="458"/>
      <c r="AA86" s="458"/>
      <c r="AB86" s="458"/>
      <c r="AC86" s="458"/>
      <c r="AD86" s="458"/>
      <c r="AE86" s="458"/>
      <c r="AF86" s="458"/>
      <c r="AG86" s="458"/>
      <c r="AH86" s="458"/>
      <c r="AI86" s="458"/>
      <c r="AM86" s="29"/>
      <c r="AN86" s="178"/>
      <c r="AO86" s="178"/>
      <c r="AP86" s="180"/>
      <c r="AQ86" s="178"/>
      <c r="AR86" s="178"/>
      <c r="AS86" s="178"/>
      <c r="AT86" s="181"/>
      <c r="AU86" s="178"/>
      <c r="AV86" s="178"/>
      <c r="AW86" s="178"/>
      <c r="AX86" s="178"/>
      <c r="AY86" s="182"/>
    </row>
    <row r="87" spans="1:53" ht="15" customHeight="1" x14ac:dyDescent="0.2">
      <c r="D87" s="168"/>
      <c r="E87" s="461"/>
      <c r="F87" s="461"/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61"/>
      <c r="R87" s="461"/>
      <c r="S87" s="461"/>
      <c r="T87" s="461"/>
      <c r="U87" s="461"/>
      <c r="V87" s="461"/>
      <c r="W87" s="461"/>
      <c r="X87" s="461"/>
      <c r="Y87" s="461"/>
      <c r="Z87" s="461"/>
      <c r="AA87" s="461"/>
      <c r="AB87" s="461"/>
      <c r="AC87" s="461"/>
      <c r="AD87" s="461"/>
      <c r="AE87" s="461"/>
      <c r="AF87" s="461"/>
      <c r="AG87" s="461"/>
      <c r="AH87" s="461"/>
      <c r="AI87" s="461"/>
      <c r="AM87" s="29"/>
      <c r="AN87" s="178"/>
      <c r="AO87" s="178"/>
      <c r="AP87" s="180"/>
      <c r="AQ87" s="178"/>
      <c r="AR87" s="178"/>
      <c r="AS87" s="178"/>
      <c r="AT87" s="181"/>
      <c r="AU87" s="178"/>
      <c r="AV87" s="178"/>
      <c r="AW87" s="178"/>
      <c r="AX87" s="178"/>
      <c r="AY87" s="182"/>
    </row>
    <row r="88" spans="1:53" ht="15" customHeight="1" x14ac:dyDescent="0.2">
      <c r="A88" s="8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168"/>
      <c r="AH88" s="168"/>
      <c r="AI88" s="168"/>
      <c r="AM88" s="26" t="s">
        <v>214</v>
      </c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 t="s">
        <v>53</v>
      </c>
    </row>
    <row r="89" spans="1:53" ht="15" customHeight="1" x14ac:dyDescent="0.2"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M89" s="27" t="s">
        <v>1</v>
      </c>
      <c r="AN89" s="27">
        <v>1</v>
      </c>
      <c r="AO89" s="27">
        <v>2</v>
      </c>
      <c r="AP89" s="27">
        <v>3</v>
      </c>
      <c r="AQ89" s="27">
        <v>4</v>
      </c>
      <c r="AR89" s="27">
        <v>5</v>
      </c>
      <c r="AS89" s="27">
        <v>6</v>
      </c>
      <c r="AT89" s="27">
        <v>7</v>
      </c>
      <c r="AU89" s="27">
        <v>8</v>
      </c>
      <c r="AV89" s="27">
        <v>9</v>
      </c>
      <c r="AW89" s="27">
        <v>10</v>
      </c>
      <c r="AX89" s="27">
        <v>11</v>
      </c>
      <c r="AY89" s="27">
        <v>12</v>
      </c>
    </row>
    <row r="90" spans="1:53" ht="15" customHeight="1" x14ac:dyDescent="0.2">
      <c r="A90" s="9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68"/>
      <c r="AM90" s="27" t="s">
        <v>2</v>
      </c>
      <c r="AN90" s="31">
        <v>1498.7</v>
      </c>
      <c r="AO90" s="31">
        <v>1474.7</v>
      </c>
      <c r="AP90" s="31">
        <v>1241.5</v>
      </c>
      <c r="AQ90" s="31">
        <v>1667</v>
      </c>
      <c r="AR90" s="31">
        <v>1895.6</v>
      </c>
      <c r="AS90" s="31">
        <v>1073.45</v>
      </c>
      <c r="AT90" s="170">
        <v>515.75</v>
      </c>
      <c r="AU90" s="31">
        <v>1112.75</v>
      </c>
      <c r="AV90" s="31">
        <v>2444.1999999999998</v>
      </c>
      <c r="AW90" s="172">
        <v>3114.15</v>
      </c>
      <c r="AX90" s="31">
        <v>2488.1999999999998</v>
      </c>
      <c r="AY90" s="34">
        <v>1395.15</v>
      </c>
      <c r="BA90" s="156">
        <f>SUM(AN90:AZ90)</f>
        <v>19921.150000000001</v>
      </c>
    </row>
    <row r="91" spans="1:53" ht="15" customHeight="1" x14ac:dyDescent="0.2">
      <c r="A91" s="9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68"/>
      <c r="AM91" s="27" t="s">
        <v>52</v>
      </c>
      <c r="AN91" s="32">
        <v>725.20851404550604</v>
      </c>
      <c r="AO91" s="171">
        <v>785.04780633349151</v>
      </c>
      <c r="AP91" s="32">
        <v>719.56504228755534</v>
      </c>
      <c r="AQ91" s="32">
        <v>697.53449310137978</v>
      </c>
      <c r="AR91" s="32">
        <v>681.82105929521003</v>
      </c>
      <c r="AS91" s="32">
        <v>668.25189808561174</v>
      </c>
      <c r="AT91" s="40">
        <v>648.78332525448377</v>
      </c>
      <c r="AU91" s="171">
        <v>636.83666591777126</v>
      </c>
      <c r="AV91" s="32">
        <v>638.98412568529579</v>
      </c>
      <c r="AW91" s="32">
        <v>652.19562320376349</v>
      </c>
      <c r="AX91" s="32">
        <v>687.2719234788201</v>
      </c>
      <c r="AY91" s="39">
        <v>736.25775006271726</v>
      </c>
    </row>
    <row r="92" spans="1:53" s="198" customFormat="1" ht="15" customHeight="1" x14ac:dyDescent="0.2">
      <c r="A92" s="9"/>
      <c r="AM92" s="29"/>
      <c r="AN92" s="178"/>
      <c r="AO92" s="180"/>
      <c r="AP92" s="178"/>
      <c r="AQ92" s="178"/>
      <c r="AR92" s="178"/>
      <c r="AS92" s="178"/>
      <c r="AT92" s="181"/>
      <c r="AU92" s="180"/>
      <c r="AV92" s="178"/>
      <c r="AW92" s="178"/>
      <c r="AX92" s="178"/>
      <c r="AY92" s="179"/>
    </row>
    <row r="93" spans="1:53" s="198" customFormat="1" ht="15" customHeight="1" x14ac:dyDescent="0.2">
      <c r="A93" s="9"/>
      <c r="AM93" s="29"/>
      <c r="AN93" s="178"/>
      <c r="AO93" s="180"/>
      <c r="AP93" s="178"/>
      <c r="AQ93" s="178"/>
      <c r="AR93" s="178"/>
      <c r="AS93" s="178"/>
      <c r="AT93" s="181"/>
      <c r="AU93" s="180"/>
      <c r="AV93" s="178"/>
      <c r="AW93" s="178"/>
      <c r="AX93" s="178"/>
      <c r="AY93" s="179"/>
    </row>
    <row r="94" spans="1:53" s="198" customFormat="1" ht="15" customHeight="1" x14ac:dyDescent="0.2">
      <c r="A94" s="9"/>
      <c r="AM94" s="29"/>
      <c r="AN94" s="178"/>
      <c r="AO94" s="180"/>
      <c r="AP94" s="178"/>
      <c r="AQ94" s="178"/>
      <c r="AR94" s="178"/>
      <c r="AS94" s="178"/>
      <c r="AT94" s="181"/>
      <c r="AU94" s="180"/>
      <c r="AV94" s="178"/>
      <c r="AW94" s="178"/>
      <c r="AX94" s="178"/>
      <c r="AY94" s="179"/>
    </row>
    <row r="95" spans="1:53" s="198" customFormat="1" ht="15" customHeight="1" x14ac:dyDescent="0.2">
      <c r="A95" s="9"/>
      <c r="AM95" s="29"/>
      <c r="AN95" s="178"/>
      <c r="AO95" s="180"/>
      <c r="AP95" s="178"/>
      <c r="AQ95" s="178"/>
      <c r="AR95" s="178"/>
      <c r="AS95" s="178"/>
      <c r="AT95" s="181"/>
      <c r="AU95" s="180"/>
      <c r="AV95" s="178"/>
      <c r="AW95" s="178"/>
      <c r="AX95" s="178"/>
      <c r="AY95" s="179"/>
    </row>
    <row r="96" spans="1:53" s="198" customFormat="1" ht="15" customHeight="1" x14ac:dyDescent="0.2">
      <c r="A96" s="9"/>
      <c r="AM96" s="29"/>
      <c r="AN96" s="178"/>
      <c r="AO96" s="180"/>
      <c r="AP96" s="178"/>
      <c r="AQ96" s="178"/>
      <c r="AR96" s="178"/>
      <c r="AS96" s="178"/>
      <c r="AT96" s="181"/>
      <c r="AU96" s="180"/>
      <c r="AV96" s="178"/>
      <c r="AW96" s="178"/>
      <c r="AX96" s="178"/>
      <c r="AY96" s="179"/>
    </row>
    <row r="97" spans="1:53" s="198" customFormat="1" ht="15" customHeight="1" x14ac:dyDescent="0.2">
      <c r="A97" s="9"/>
      <c r="AM97" s="29"/>
      <c r="AN97" s="178"/>
      <c r="AO97" s="180"/>
      <c r="AP97" s="178"/>
      <c r="AQ97" s="178"/>
      <c r="AR97" s="178"/>
      <c r="AS97" s="178"/>
      <c r="AT97" s="181"/>
      <c r="AU97" s="180"/>
      <c r="AV97" s="178"/>
      <c r="AW97" s="178"/>
      <c r="AX97" s="178"/>
      <c r="AY97" s="179"/>
    </row>
    <row r="98" spans="1:53" ht="15" customHeight="1" x14ac:dyDescent="0.2">
      <c r="A98" s="9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168"/>
      <c r="Y98" s="168"/>
      <c r="Z98" s="168"/>
      <c r="AA98" s="168"/>
      <c r="AB98" s="168"/>
      <c r="AC98" s="168"/>
      <c r="AD98" s="168"/>
      <c r="AE98" s="168"/>
      <c r="AF98" s="168"/>
      <c r="AG98" s="168"/>
      <c r="AH98" s="168"/>
      <c r="AI98" s="168"/>
      <c r="AM98" s="29"/>
      <c r="AN98" s="178"/>
      <c r="AO98" s="178"/>
      <c r="AP98" s="180"/>
      <c r="AQ98" s="178"/>
      <c r="AR98" s="178"/>
      <c r="AS98" s="178"/>
      <c r="AT98" s="181"/>
      <c r="AU98" s="178"/>
      <c r="AV98" s="178"/>
      <c r="AW98" s="178"/>
      <c r="AX98" s="178"/>
      <c r="AY98" s="182"/>
    </row>
    <row r="99" spans="1:53" ht="15" customHeight="1" x14ac:dyDescent="0.2">
      <c r="A99" s="9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8"/>
      <c r="AM99" s="29"/>
      <c r="AN99" s="178"/>
      <c r="AO99" s="178"/>
      <c r="AP99" s="180"/>
      <c r="AQ99" s="178"/>
      <c r="AR99" s="178"/>
      <c r="AS99" s="178"/>
      <c r="AT99" s="181"/>
      <c r="AU99" s="178"/>
      <c r="AV99" s="178"/>
      <c r="AW99" s="178"/>
      <c r="AX99" s="178"/>
      <c r="AY99" s="182"/>
    </row>
    <row r="100" spans="1:53" s="198" customFormat="1" ht="15" customHeight="1" x14ac:dyDescent="0.2">
      <c r="A100" s="9"/>
      <c r="AM100" s="29"/>
      <c r="AN100" s="178"/>
      <c r="AO100" s="178"/>
      <c r="AP100" s="180"/>
      <c r="AQ100" s="178"/>
      <c r="AR100" s="178"/>
      <c r="AS100" s="178"/>
      <c r="AT100" s="181"/>
      <c r="AU100" s="178"/>
      <c r="AV100" s="178"/>
      <c r="AW100" s="178"/>
      <c r="AX100" s="178"/>
      <c r="AY100" s="182"/>
    </row>
    <row r="101" spans="1:53" ht="15" customHeight="1" x14ac:dyDescent="0.2">
      <c r="A101" s="9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  <c r="AA101" s="168"/>
      <c r="AB101" s="168"/>
      <c r="AC101" s="168"/>
      <c r="AD101" s="168"/>
      <c r="AE101" s="168"/>
      <c r="AF101" s="168"/>
      <c r="AG101" s="168"/>
      <c r="AH101" s="168"/>
      <c r="AI101" s="168"/>
      <c r="AM101" s="29"/>
      <c r="AN101" s="178"/>
      <c r="AO101" s="178"/>
      <c r="AP101" s="180"/>
      <c r="AQ101" s="178"/>
      <c r="AR101" s="178"/>
      <c r="AS101" s="178"/>
      <c r="AT101" s="181"/>
      <c r="AU101" s="178"/>
      <c r="AV101" s="178"/>
      <c r="AW101" s="178"/>
      <c r="AX101" s="178"/>
      <c r="AY101" s="182"/>
    </row>
    <row r="102" spans="1:53" ht="15" customHeight="1" x14ac:dyDescent="0.2">
      <c r="A102" s="9"/>
      <c r="D102" s="1" t="s">
        <v>232</v>
      </c>
      <c r="AM102" s="29"/>
      <c r="AN102" s="178"/>
      <c r="AO102" s="178"/>
      <c r="AP102" s="180"/>
      <c r="AQ102" s="178"/>
      <c r="AR102" s="178"/>
      <c r="AS102" s="178"/>
      <c r="AT102" s="181"/>
      <c r="AU102" s="178"/>
      <c r="AV102" s="178"/>
      <c r="AW102" s="178"/>
      <c r="AX102" s="178"/>
      <c r="AY102" s="182"/>
    </row>
    <row r="103" spans="1:53" ht="15" customHeight="1" x14ac:dyDescent="0.2">
      <c r="E103" s="458"/>
      <c r="F103" s="458"/>
      <c r="G103" s="458"/>
      <c r="H103" s="458"/>
      <c r="I103" s="458"/>
      <c r="J103" s="458"/>
      <c r="K103" s="458"/>
      <c r="L103" s="458"/>
      <c r="M103" s="458"/>
      <c r="N103" s="458"/>
      <c r="O103" s="458"/>
      <c r="P103" s="458"/>
      <c r="Q103" s="458"/>
      <c r="R103" s="458"/>
      <c r="S103" s="458"/>
      <c r="T103" s="458"/>
      <c r="U103" s="458"/>
      <c r="V103" s="458"/>
      <c r="W103" s="458"/>
      <c r="X103" s="458"/>
      <c r="Y103" s="458"/>
      <c r="Z103" s="458"/>
      <c r="AA103" s="458"/>
      <c r="AB103" s="458"/>
      <c r="AC103" s="458"/>
      <c r="AD103" s="458"/>
      <c r="AE103" s="458"/>
      <c r="AF103" s="458"/>
      <c r="AG103" s="458"/>
      <c r="AH103" s="458"/>
      <c r="AI103" s="458"/>
      <c r="AM103" s="29"/>
      <c r="AN103" s="178"/>
      <c r="AO103" s="178"/>
      <c r="AP103" s="180"/>
      <c r="AQ103" s="178"/>
      <c r="AR103" s="178"/>
      <c r="AS103" s="178"/>
      <c r="AT103" s="181"/>
      <c r="AU103" s="178"/>
      <c r="AV103" s="178"/>
      <c r="AW103" s="178"/>
      <c r="AX103" s="178"/>
      <c r="AY103" s="182"/>
    </row>
    <row r="104" spans="1:53" ht="15" customHeight="1" x14ac:dyDescent="0.2">
      <c r="E104" s="458"/>
      <c r="F104" s="458"/>
      <c r="G104" s="458"/>
      <c r="H104" s="458"/>
      <c r="I104" s="458"/>
      <c r="J104" s="458"/>
      <c r="K104" s="458"/>
      <c r="L104" s="458"/>
      <c r="M104" s="458"/>
      <c r="N104" s="458"/>
      <c r="O104" s="458"/>
      <c r="P104" s="458"/>
      <c r="Q104" s="458"/>
      <c r="R104" s="458"/>
      <c r="S104" s="458"/>
      <c r="T104" s="458"/>
      <c r="U104" s="458"/>
      <c r="V104" s="458"/>
      <c r="W104" s="458"/>
      <c r="X104" s="458"/>
      <c r="Y104" s="458"/>
      <c r="Z104" s="458"/>
      <c r="AA104" s="458"/>
      <c r="AB104" s="458"/>
      <c r="AC104" s="458"/>
      <c r="AD104" s="458"/>
      <c r="AE104" s="458"/>
      <c r="AF104" s="458"/>
      <c r="AG104" s="458"/>
      <c r="AH104" s="458"/>
      <c r="AI104" s="458"/>
      <c r="AM104" s="26" t="s">
        <v>6</v>
      </c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</row>
    <row r="105" spans="1:53" ht="15.6" customHeight="1" x14ac:dyDescent="0.2">
      <c r="A105" s="8"/>
      <c r="E105" s="458"/>
      <c r="F105" s="458"/>
      <c r="G105" s="458"/>
      <c r="H105" s="458"/>
      <c r="I105" s="458"/>
      <c r="J105" s="458"/>
      <c r="K105" s="458"/>
      <c r="L105" s="458"/>
      <c r="M105" s="458"/>
      <c r="N105" s="458"/>
      <c r="O105" s="458"/>
      <c r="P105" s="458"/>
      <c r="Q105" s="458"/>
      <c r="R105" s="458"/>
      <c r="S105" s="458"/>
      <c r="T105" s="458"/>
      <c r="U105" s="458"/>
      <c r="V105" s="458"/>
      <c r="W105" s="458"/>
      <c r="X105" s="458"/>
      <c r="Y105" s="458"/>
      <c r="Z105" s="458"/>
      <c r="AA105" s="458"/>
      <c r="AB105" s="458"/>
      <c r="AC105" s="458"/>
      <c r="AD105" s="458"/>
      <c r="AE105" s="458"/>
      <c r="AF105" s="458"/>
      <c r="AG105" s="458"/>
      <c r="AH105" s="458"/>
      <c r="AI105" s="458"/>
      <c r="AM105" s="27" t="s">
        <v>1</v>
      </c>
      <c r="AN105" s="27">
        <v>1</v>
      </c>
      <c r="AO105" s="27">
        <v>2</v>
      </c>
      <c r="AP105" s="27">
        <v>3</v>
      </c>
      <c r="AQ105" s="27">
        <v>4</v>
      </c>
      <c r="AR105" s="27">
        <v>5</v>
      </c>
      <c r="AS105" s="27">
        <v>6</v>
      </c>
      <c r="AT105" s="27">
        <v>7</v>
      </c>
      <c r="AU105" s="27">
        <v>8</v>
      </c>
      <c r="AV105" s="27">
        <v>9</v>
      </c>
      <c r="AW105" s="27">
        <v>10</v>
      </c>
      <c r="AX105" s="27">
        <v>11</v>
      </c>
      <c r="AY105" s="27">
        <v>12</v>
      </c>
      <c r="BA105" s="44">
        <f>SUM(AZ105:AZ105)</f>
        <v>0</v>
      </c>
    </row>
    <row r="106" spans="1:53" ht="15" customHeight="1" x14ac:dyDescent="0.2">
      <c r="AM106" s="27" t="s">
        <v>2</v>
      </c>
      <c r="AN106" s="31">
        <v>36311.78</v>
      </c>
      <c r="AO106" s="31">
        <v>38291.440000000002</v>
      </c>
      <c r="AP106" s="34">
        <v>42641.62</v>
      </c>
      <c r="AQ106" s="31">
        <v>42623.819999999992</v>
      </c>
      <c r="AR106" s="31">
        <v>41988.2</v>
      </c>
      <c r="AS106" s="31">
        <v>38897.14</v>
      </c>
      <c r="AT106" s="170">
        <v>35576.839999999997</v>
      </c>
      <c r="AU106" s="31">
        <v>35202.14</v>
      </c>
      <c r="AV106" s="31">
        <v>40106.14</v>
      </c>
      <c r="AW106" s="31">
        <v>41363.119999999995</v>
      </c>
      <c r="AX106" s="31">
        <v>41160.699999999997</v>
      </c>
      <c r="AY106" s="172">
        <v>50731.299999999996</v>
      </c>
      <c r="BA106" s="44"/>
    </row>
    <row r="107" spans="1:53" ht="15" customHeight="1" x14ac:dyDescent="0.2">
      <c r="AM107" s="27" t="s">
        <v>46</v>
      </c>
      <c r="AN107" s="34">
        <v>397.75632040070747</v>
      </c>
      <c r="AO107" s="31">
        <v>396</v>
      </c>
      <c r="AP107" s="31">
        <v>397.73273154256333</v>
      </c>
      <c r="AQ107" s="31">
        <v>397.68835829355515</v>
      </c>
      <c r="AR107" s="172">
        <v>398.52956306771904</v>
      </c>
      <c r="AS107" s="31">
        <v>396.58584152973714</v>
      </c>
      <c r="AT107" s="31">
        <v>395.02164891541804</v>
      </c>
      <c r="AU107" s="31">
        <v>382.60619950946165</v>
      </c>
      <c r="AV107" s="31">
        <v>387.23559534774478</v>
      </c>
      <c r="AW107" s="31">
        <v>394.41541160338005</v>
      </c>
      <c r="AX107" s="34">
        <v>379.75831314822153</v>
      </c>
      <c r="AY107" s="172">
        <v>385.16539099136037</v>
      </c>
    </row>
    <row r="108" spans="1:53" ht="15" customHeight="1" x14ac:dyDescent="0.2">
      <c r="A108" s="9"/>
      <c r="AM108" s="29"/>
      <c r="AN108" s="183"/>
      <c r="AO108" s="35"/>
      <c r="AP108" s="35"/>
      <c r="AQ108" s="35"/>
      <c r="AR108" s="184"/>
      <c r="AS108" s="35"/>
      <c r="AT108" s="35"/>
      <c r="AU108" s="35"/>
      <c r="AV108" s="35"/>
      <c r="AW108" s="35"/>
      <c r="AX108" s="183"/>
      <c r="AY108" s="184"/>
    </row>
    <row r="109" spans="1:53" ht="15" customHeight="1" x14ac:dyDescent="0.2">
      <c r="A109" s="9"/>
      <c r="AM109" s="29"/>
      <c r="AN109" s="183"/>
      <c r="AO109" s="35"/>
      <c r="AP109" s="35"/>
      <c r="AQ109" s="35"/>
      <c r="AR109" s="184"/>
      <c r="AS109" s="35"/>
      <c r="AT109" s="35"/>
      <c r="AU109" s="35"/>
      <c r="AV109" s="35"/>
      <c r="AW109" s="35"/>
      <c r="AX109" s="183"/>
      <c r="AY109" s="184"/>
    </row>
    <row r="110" spans="1:53" ht="15" customHeight="1" x14ac:dyDescent="0.2">
      <c r="A110" s="9"/>
      <c r="AM110" s="29"/>
      <c r="AN110" s="183"/>
      <c r="AO110" s="35"/>
      <c r="AP110" s="35"/>
      <c r="AQ110" s="35"/>
      <c r="AR110" s="184"/>
      <c r="AS110" s="35"/>
      <c r="AT110" s="35"/>
      <c r="AU110" s="35"/>
      <c r="AV110" s="35"/>
      <c r="AW110" s="35"/>
      <c r="AX110" s="183"/>
      <c r="AY110" s="184"/>
      <c r="BA110" s="45">
        <f>SUM(AN110:AZ110)</f>
        <v>0</v>
      </c>
    </row>
    <row r="111" spans="1:53" ht="15" customHeight="1" x14ac:dyDescent="0.2">
      <c r="A111" s="9"/>
      <c r="AM111" s="29"/>
      <c r="AN111" s="183"/>
      <c r="AO111" s="35"/>
      <c r="AP111" s="35"/>
      <c r="AQ111" s="35"/>
      <c r="AR111" s="184"/>
      <c r="AS111" s="35"/>
      <c r="AT111" s="35"/>
      <c r="AU111" s="35"/>
      <c r="AV111" s="35"/>
      <c r="AW111" s="35"/>
      <c r="AX111" s="183"/>
      <c r="AY111" s="184"/>
    </row>
    <row r="112" spans="1:53" ht="15" customHeight="1" x14ac:dyDescent="0.2">
      <c r="A112" s="9"/>
      <c r="AM112" s="29"/>
      <c r="AN112" s="183"/>
      <c r="AO112" s="35"/>
      <c r="AP112" s="35"/>
      <c r="AQ112" s="35"/>
      <c r="AR112" s="184"/>
      <c r="AS112" s="35"/>
      <c r="AT112" s="35"/>
      <c r="AU112" s="35"/>
      <c r="AV112" s="35"/>
      <c r="AW112" s="35"/>
      <c r="AX112" s="183"/>
      <c r="AY112" s="184"/>
    </row>
    <row r="113" spans="1:53" ht="15" customHeight="1" x14ac:dyDescent="0.2">
      <c r="A113" s="9"/>
      <c r="AM113" s="29"/>
      <c r="AN113" s="183"/>
      <c r="AO113" s="35"/>
      <c r="AP113" s="35"/>
      <c r="AQ113" s="35"/>
      <c r="AR113" s="184"/>
      <c r="AS113" s="35"/>
      <c r="AT113" s="35"/>
      <c r="AU113" s="35"/>
      <c r="AV113" s="35"/>
      <c r="AW113" s="35"/>
      <c r="AX113" s="183"/>
      <c r="AY113" s="184"/>
    </row>
    <row r="114" spans="1:53" s="198" customFormat="1" ht="15" customHeight="1" x14ac:dyDescent="0.2">
      <c r="A114" s="9"/>
      <c r="AM114" s="29"/>
      <c r="AN114" s="183"/>
      <c r="AO114" s="35"/>
      <c r="AP114" s="35"/>
      <c r="AQ114" s="35"/>
      <c r="AR114" s="184"/>
      <c r="AS114" s="35"/>
      <c r="AT114" s="35"/>
      <c r="AU114" s="35"/>
      <c r="AV114" s="35"/>
      <c r="AW114" s="35"/>
      <c r="AX114" s="183"/>
      <c r="AY114" s="184"/>
    </row>
    <row r="115" spans="1:53" s="198" customFormat="1" ht="15" customHeight="1" x14ac:dyDescent="0.2">
      <c r="A115" s="9"/>
      <c r="AM115" s="29"/>
      <c r="AN115" s="183"/>
      <c r="AO115" s="35"/>
      <c r="AP115" s="35"/>
      <c r="AQ115" s="35"/>
      <c r="AR115" s="184"/>
      <c r="AS115" s="35"/>
      <c r="AT115" s="35"/>
      <c r="AU115" s="35"/>
      <c r="AV115" s="35"/>
      <c r="AW115" s="35"/>
      <c r="AX115" s="183"/>
      <c r="AY115" s="184"/>
    </row>
    <row r="116" spans="1:53" s="198" customFormat="1" ht="15" customHeight="1" x14ac:dyDescent="0.2">
      <c r="A116" s="9"/>
      <c r="AM116" s="29"/>
      <c r="AN116" s="183"/>
      <c r="AO116" s="35"/>
      <c r="AP116" s="35"/>
      <c r="AQ116" s="35"/>
      <c r="AR116" s="184"/>
      <c r="AS116" s="35"/>
      <c r="AT116" s="35"/>
      <c r="AU116" s="35"/>
      <c r="AV116" s="35"/>
      <c r="AW116" s="35"/>
      <c r="AX116" s="183"/>
      <c r="AY116" s="184"/>
    </row>
    <row r="117" spans="1:53" s="198" customFormat="1" ht="15" customHeight="1" x14ac:dyDescent="0.2">
      <c r="A117" s="9"/>
      <c r="AM117" s="29"/>
      <c r="AN117" s="183"/>
      <c r="AO117" s="35"/>
      <c r="AP117" s="35"/>
      <c r="AQ117" s="35"/>
      <c r="AR117" s="184"/>
      <c r="AS117" s="35"/>
      <c r="AT117" s="35"/>
      <c r="AU117" s="35"/>
      <c r="AV117" s="35"/>
      <c r="AW117" s="35"/>
      <c r="AX117" s="183"/>
      <c r="AY117" s="184"/>
    </row>
    <row r="118" spans="1:53" ht="15" customHeight="1" x14ac:dyDescent="0.2">
      <c r="A118" s="9"/>
      <c r="AM118" s="29"/>
      <c r="AN118" s="183"/>
      <c r="AO118" s="35"/>
      <c r="AP118" s="35"/>
      <c r="AQ118" s="35"/>
      <c r="AR118" s="184"/>
      <c r="AS118" s="35"/>
      <c r="AT118" s="35"/>
      <c r="AU118" s="35"/>
      <c r="AV118" s="35"/>
      <c r="AW118" s="35"/>
      <c r="AX118" s="183"/>
      <c r="AY118" s="184"/>
      <c r="BA118" s="44">
        <f>SUM(AN118:AZ118)</f>
        <v>0</v>
      </c>
    </row>
    <row r="119" spans="1:53" ht="15" customHeight="1" x14ac:dyDescent="0.2">
      <c r="A119" s="9"/>
      <c r="D119" s="1" t="s">
        <v>233</v>
      </c>
      <c r="AM119" s="26" t="s">
        <v>10</v>
      </c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</row>
    <row r="120" spans="1:53" ht="15" customHeight="1" x14ac:dyDescent="0.2">
      <c r="A120" s="9"/>
      <c r="E120" s="458"/>
      <c r="F120" s="458"/>
      <c r="G120" s="458"/>
      <c r="H120" s="458"/>
      <c r="I120" s="458"/>
      <c r="J120" s="458"/>
      <c r="K120" s="458"/>
      <c r="L120" s="458"/>
      <c r="M120" s="458"/>
      <c r="N120" s="458"/>
      <c r="O120" s="458"/>
      <c r="P120" s="458"/>
      <c r="Q120" s="458"/>
      <c r="R120" s="458"/>
      <c r="S120" s="458"/>
      <c r="T120" s="458"/>
      <c r="U120" s="458"/>
      <c r="V120" s="458"/>
      <c r="W120" s="458"/>
      <c r="X120" s="458"/>
      <c r="Y120" s="458"/>
      <c r="Z120" s="458"/>
      <c r="AA120" s="458"/>
      <c r="AB120" s="458"/>
      <c r="AC120" s="458"/>
      <c r="AD120" s="458"/>
      <c r="AE120" s="458"/>
      <c r="AF120" s="458"/>
      <c r="AG120" s="458"/>
      <c r="AH120" s="458"/>
      <c r="AI120" s="458"/>
      <c r="AM120" s="27" t="s">
        <v>1</v>
      </c>
      <c r="AN120" s="27">
        <v>1</v>
      </c>
      <c r="AO120" s="27">
        <v>2</v>
      </c>
      <c r="AP120" s="27">
        <v>3</v>
      </c>
      <c r="AQ120" s="27">
        <v>4</v>
      </c>
      <c r="AR120" s="27">
        <v>5</v>
      </c>
      <c r="AS120" s="27">
        <v>6</v>
      </c>
      <c r="AT120" s="27">
        <v>7</v>
      </c>
      <c r="AU120" s="27">
        <v>8</v>
      </c>
      <c r="AV120" s="27">
        <v>9</v>
      </c>
      <c r="AW120" s="27">
        <v>10</v>
      </c>
      <c r="AX120" s="27">
        <v>11</v>
      </c>
      <c r="AY120" s="27">
        <v>12</v>
      </c>
    </row>
    <row r="121" spans="1:53" ht="15" customHeight="1" x14ac:dyDescent="0.2">
      <c r="E121" s="458"/>
      <c r="F121" s="458"/>
      <c r="G121" s="458"/>
      <c r="H121" s="458"/>
      <c r="I121" s="458"/>
      <c r="J121" s="458"/>
      <c r="K121" s="458"/>
      <c r="L121" s="458"/>
      <c r="M121" s="458"/>
      <c r="N121" s="458"/>
      <c r="O121" s="458"/>
      <c r="P121" s="458"/>
      <c r="Q121" s="458"/>
      <c r="R121" s="458"/>
      <c r="S121" s="458"/>
      <c r="T121" s="458"/>
      <c r="U121" s="458"/>
      <c r="V121" s="458"/>
      <c r="W121" s="458"/>
      <c r="X121" s="458"/>
      <c r="Y121" s="458"/>
      <c r="Z121" s="458"/>
      <c r="AA121" s="458"/>
      <c r="AB121" s="458"/>
      <c r="AC121" s="458"/>
      <c r="AD121" s="458"/>
      <c r="AE121" s="458"/>
      <c r="AF121" s="458"/>
      <c r="AG121" s="458"/>
      <c r="AH121" s="458"/>
      <c r="AI121" s="458"/>
      <c r="AM121" s="27" t="s">
        <v>2</v>
      </c>
      <c r="AN121" s="31">
        <v>98121</v>
      </c>
      <c r="AO121" s="34">
        <v>95393.3</v>
      </c>
      <c r="AP121" s="31">
        <v>65333.9</v>
      </c>
      <c r="AQ121" s="31">
        <v>67651.199999999997</v>
      </c>
      <c r="AR121" s="31">
        <v>58805.8</v>
      </c>
      <c r="AS121" s="34">
        <v>49510.400000000001</v>
      </c>
      <c r="AT121" s="31">
        <v>42808.4</v>
      </c>
      <c r="AU121" s="31">
        <v>47292.9</v>
      </c>
      <c r="AV121" s="31">
        <v>81551.100000000006</v>
      </c>
      <c r="AW121" s="31">
        <v>114720.1</v>
      </c>
      <c r="AX121" s="31">
        <v>125857.9</v>
      </c>
      <c r="AY121" s="31">
        <v>170632.3</v>
      </c>
      <c r="BA121" s="44">
        <f>SUM(AN121:AZ121)</f>
        <v>1017678.3</v>
      </c>
    </row>
    <row r="122" spans="1:53" ht="15.6" customHeight="1" x14ac:dyDescent="0.2">
      <c r="A122" s="8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M122" s="27" t="s">
        <v>46</v>
      </c>
      <c r="AN122" s="32">
        <v>291.11617288857633</v>
      </c>
      <c r="AO122" s="32">
        <v>290.30131046939357</v>
      </c>
      <c r="AP122" s="32">
        <v>307.06383669121237</v>
      </c>
      <c r="AQ122" s="32">
        <v>283.44882278510954</v>
      </c>
      <c r="AR122" s="32">
        <v>301.14750585826567</v>
      </c>
      <c r="AS122" s="39">
        <v>309.25716617114784</v>
      </c>
      <c r="AT122" s="32">
        <v>308.431966623373</v>
      </c>
      <c r="AU122" s="32">
        <v>303.4923424023479</v>
      </c>
      <c r="AV122" s="32">
        <v>297.176567820667</v>
      </c>
      <c r="AW122" s="32">
        <v>296.95982656918881</v>
      </c>
      <c r="AX122" s="32">
        <v>291.56270683048103</v>
      </c>
      <c r="AY122" s="32">
        <v>294.17809523753709</v>
      </c>
      <c r="AZ122" s="156">
        <v>11696</v>
      </c>
    </row>
    <row r="123" spans="1:53" ht="15" customHeight="1" x14ac:dyDescent="0.2">
      <c r="AM123" s="29"/>
      <c r="AN123" s="178"/>
      <c r="AO123" s="178"/>
      <c r="AP123" s="178"/>
      <c r="AQ123" s="178"/>
      <c r="AR123" s="178"/>
      <c r="AS123" s="179"/>
      <c r="AT123" s="178"/>
      <c r="AU123" s="178"/>
      <c r="AV123" s="178"/>
      <c r="AW123" s="178"/>
      <c r="AX123" s="178"/>
      <c r="AY123" s="178"/>
    </row>
    <row r="124" spans="1:53" ht="15" customHeight="1" x14ac:dyDescent="0.2">
      <c r="AM124" s="29"/>
      <c r="AN124" s="178"/>
      <c r="AO124" s="178"/>
      <c r="AP124" s="178"/>
      <c r="AQ124" s="178"/>
      <c r="AR124" s="178"/>
      <c r="AS124" s="179"/>
      <c r="AT124" s="178"/>
      <c r="AU124" s="178"/>
      <c r="AV124" s="178"/>
      <c r="AW124" s="178"/>
      <c r="AX124" s="178"/>
      <c r="AY124" s="178"/>
    </row>
    <row r="125" spans="1:53" ht="15" customHeight="1" x14ac:dyDescent="0.2">
      <c r="AM125" s="29"/>
      <c r="AN125" s="178"/>
      <c r="AO125" s="178"/>
      <c r="AP125" s="178"/>
      <c r="AQ125" s="178"/>
      <c r="AR125" s="178"/>
      <c r="AS125" s="179"/>
      <c r="AT125" s="178"/>
      <c r="AU125" s="178"/>
      <c r="AV125" s="178"/>
      <c r="AW125" s="178"/>
      <c r="AX125" s="178"/>
      <c r="AY125" s="178"/>
    </row>
    <row r="126" spans="1:53" ht="15" customHeight="1" x14ac:dyDescent="0.2">
      <c r="A126" s="9"/>
      <c r="AM126" s="29"/>
      <c r="AN126" s="178"/>
      <c r="AO126" s="178"/>
      <c r="AP126" s="178"/>
      <c r="AQ126" s="178"/>
      <c r="AR126" s="178"/>
      <c r="AS126" s="179"/>
      <c r="AT126" s="178"/>
      <c r="AU126" s="178"/>
      <c r="AV126" s="178"/>
      <c r="AW126" s="178"/>
      <c r="AX126" s="178"/>
      <c r="AY126" s="178"/>
      <c r="BA126" s="44">
        <f>SUM(AN126:AZ126)</f>
        <v>0</v>
      </c>
    </row>
    <row r="127" spans="1:53" ht="15" customHeight="1" x14ac:dyDescent="0.2">
      <c r="A127" s="9"/>
      <c r="AM127" s="29"/>
      <c r="AN127" s="178"/>
      <c r="AO127" s="178"/>
      <c r="AP127" s="178"/>
      <c r="AQ127" s="178"/>
      <c r="AR127" s="178"/>
      <c r="AS127" s="179"/>
      <c r="AT127" s="178"/>
      <c r="AU127" s="178"/>
      <c r="AV127" s="178"/>
      <c r="AW127" s="178"/>
      <c r="AX127" s="178"/>
      <c r="AY127" s="178"/>
    </row>
    <row r="128" spans="1:53" ht="15" customHeight="1" x14ac:dyDescent="0.2">
      <c r="A128" s="9"/>
      <c r="AM128" s="29"/>
      <c r="AN128" s="178"/>
      <c r="AO128" s="178"/>
      <c r="AP128" s="178"/>
      <c r="AQ128" s="178"/>
      <c r="AR128" s="178"/>
      <c r="AS128" s="179"/>
      <c r="AT128" s="178"/>
      <c r="AU128" s="178"/>
      <c r="AV128" s="178"/>
      <c r="AW128" s="178"/>
      <c r="AX128" s="178"/>
      <c r="AY128" s="178"/>
    </row>
    <row r="129" spans="1:53" ht="15" customHeight="1" x14ac:dyDescent="0.2">
      <c r="A129" s="9"/>
      <c r="AM129" s="29"/>
      <c r="AN129" s="178"/>
      <c r="AO129" s="178"/>
      <c r="AP129" s="178"/>
      <c r="AQ129" s="178"/>
      <c r="AR129" s="178"/>
      <c r="AS129" s="179"/>
      <c r="AT129" s="178"/>
      <c r="AU129" s="178"/>
      <c r="AV129" s="178"/>
      <c r="AW129" s="178"/>
      <c r="AX129" s="178"/>
      <c r="AY129" s="178"/>
    </row>
    <row r="130" spans="1:53" ht="15" customHeight="1" x14ac:dyDescent="0.2">
      <c r="A130" s="9"/>
      <c r="AM130" s="29"/>
      <c r="AN130" s="178"/>
      <c r="AO130" s="178"/>
      <c r="AP130" s="178"/>
      <c r="AQ130" s="178"/>
      <c r="AR130" s="178"/>
      <c r="AS130" s="179"/>
      <c r="AT130" s="178"/>
      <c r="AU130" s="178"/>
      <c r="AV130" s="178"/>
      <c r="AW130" s="178"/>
      <c r="AX130" s="178"/>
      <c r="AY130" s="178"/>
      <c r="BA130" s="45">
        <f>SUM(AN130:AZ130)</f>
        <v>0</v>
      </c>
    </row>
    <row r="131" spans="1:53" s="198" customFormat="1" ht="15" customHeight="1" x14ac:dyDescent="0.2">
      <c r="A131" s="9"/>
      <c r="AM131" s="29"/>
      <c r="AN131" s="178"/>
      <c r="AO131" s="178"/>
      <c r="AP131" s="178"/>
      <c r="AQ131" s="178"/>
      <c r="AR131" s="178"/>
      <c r="AS131" s="179"/>
      <c r="AT131" s="178"/>
      <c r="AU131" s="178"/>
      <c r="AV131" s="178"/>
      <c r="AW131" s="178"/>
      <c r="AX131" s="178"/>
      <c r="AY131" s="178"/>
      <c r="BA131" s="45"/>
    </row>
    <row r="132" spans="1:53" s="198" customFormat="1" ht="15" customHeight="1" x14ac:dyDescent="0.2">
      <c r="A132" s="9"/>
      <c r="AM132" s="29"/>
      <c r="AN132" s="178"/>
      <c r="AO132" s="178"/>
      <c r="AP132" s="178"/>
      <c r="AQ132" s="178"/>
      <c r="AR132" s="178"/>
      <c r="AS132" s="179"/>
      <c r="AT132" s="178"/>
      <c r="AU132" s="178"/>
      <c r="AV132" s="178"/>
      <c r="AW132" s="178"/>
      <c r="AX132" s="178"/>
      <c r="AY132" s="178"/>
      <c r="BA132" s="45"/>
    </row>
    <row r="133" spans="1:53" s="198" customFormat="1" ht="15" customHeight="1" x14ac:dyDescent="0.2">
      <c r="A133" s="9"/>
      <c r="AM133" s="29"/>
      <c r="AN133" s="178"/>
      <c r="AO133" s="178"/>
      <c r="AP133" s="178"/>
      <c r="AQ133" s="178"/>
      <c r="AR133" s="178"/>
      <c r="AS133" s="179"/>
      <c r="AT133" s="178"/>
      <c r="AU133" s="178"/>
      <c r="AV133" s="178"/>
      <c r="AW133" s="178"/>
      <c r="AX133" s="178"/>
      <c r="AY133" s="178"/>
      <c r="BA133" s="45"/>
    </row>
    <row r="134" spans="1:53" s="198" customFormat="1" ht="15" customHeight="1" x14ac:dyDescent="0.2">
      <c r="A134" s="9"/>
      <c r="AM134" s="29"/>
      <c r="AN134" s="178"/>
      <c r="AO134" s="178"/>
      <c r="AP134" s="178"/>
      <c r="AQ134" s="178"/>
      <c r="AR134" s="178"/>
      <c r="AS134" s="179"/>
      <c r="AT134" s="178"/>
      <c r="AU134" s="178"/>
      <c r="AV134" s="178"/>
      <c r="AW134" s="178"/>
      <c r="AX134" s="178"/>
      <c r="AY134" s="178"/>
      <c r="BA134" s="45"/>
    </row>
    <row r="135" spans="1:53" s="198" customFormat="1" ht="15" customHeight="1" x14ac:dyDescent="0.2">
      <c r="A135" s="9"/>
      <c r="AM135" s="29"/>
      <c r="AN135" s="178"/>
      <c r="AO135" s="178"/>
      <c r="AP135" s="178"/>
      <c r="AQ135" s="178"/>
      <c r="AR135" s="178"/>
      <c r="AS135" s="179"/>
      <c r="AT135" s="178"/>
      <c r="AU135" s="178"/>
      <c r="AV135" s="178"/>
      <c r="AW135" s="178"/>
      <c r="AX135" s="178"/>
      <c r="AY135" s="178"/>
      <c r="BA135" s="45"/>
    </row>
    <row r="136" spans="1:53" s="198" customFormat="1" ht="15" customHeight="1" x14ac:dyDescent="0.2">
      <c r="A136" s="9"/>
      <c r="AM136" s="29"/>
      <c r="AN136" s="178"/>
      <c r="AO136" s="178"/>
      <c r="AP136" s="178"/>
      <c r="AQ136" s="178"/>
      <c r="AR136" s="178"/>
      <c r="AS136" s="179"/>
      <c r="AT136" s="178"/>
      <c r="AU136" s="178"/>
      <c r="AV136" s="178"/>
      <c r="AW136" s="178"/>
      <c r="AX136" s="178"/>
      <c r="AY136" s="178"/>
      <c r="BA136" s="45"/>
    </row>
    <row r="137" spans="1:53" ht="15" customHeight="1" x14ac:dyDescent="0.2">
      <c r="A137" s="10"/>
      <c r="B137" s="11"/>
      <c r="C137" s="11"/>
      <c r="D137" s="1" t="s">
        <v>234</v>
      </c>
      <c r="AJ137" s="11"/>
      <c r="AK137" s="11"/>
      <c r="AM137" s="29"/>
      <c r="AN137" s="178"/>
      <c r="AO137" s="178"/>
      <c r="AP137" s="178"/>
      <c r="AQ137" s="178"/>
      <c r="AR137" s="178"/>
      <c r="AS137" s="179"/>
      <c r="AT137" s="178"/>
      <c r="AU137" s="178"/>
      <c r="AV137" s="178"/>
      <c r="AW137" s="178"/>
      <c r="AX137" s="178"/>
      <c r="AY137" s="178"/>
    </row>
    <row r="138" spans="1:53" ht="15" customHeight="1" x14ac:dyDescent="0.2">
      <c r="A138" s="9"/>
      <c r="E138" s="458"/>
      <c r="F138" s="458"/>
      <c r="G138" s="458"/>
      <c r="H138" s="458"/>
      <c r="I138" s="458"/>
      <c r="J138" s="458"/>
      <c r="K138" s="458"/>
      <c r="L138" s="458"/>
      <c r="M138" s="458"/>
      <c r="N138" s="458"/>
      <c r="O138" s="458"/>
      <c r="P138" s="458"/>
      <c r="Q138" s="458"/>
      <c r="R138" s="458"/>
      <c r="S138" s="458"/>
      <c r="T138" s="458"/>
      <c r="U138" s="458"/>
      <c r="V138" s="458"/>
      <c r="W138" s="458"/>
      <c r="X138" s="458"/>
      <c r="Y138" s="458"/>
      <c r="Z138" s="458"/>
      <c r="AA138" s="458"/>
      <c r="AB138" s="458"/>
      <c r="AC138" s="458"/>
      <c r="AD138" s="458"/>
      <c r="AE138" s="458"/>
      <c r="AF138" s="458"/>
      <c r="AG138" s="458"/>
      <c r="AH138" s="458"/>
      <c r="AI138" s="458"/>
      <c r="AM138" s="29"/>
      <c r="AN138" s="178"/>
      <c r="AO138" s="178"/>
      <c r="AP138" s="178"/>
      <c r="AQ138" s="178"/>
      <c r="AR138" s="178"/>
      <c r="AS138" s="179"/>
      <c r="AT138" s="178"/>
      <c r="AU138" s="178"/>
      <c r="AV138" s="178"/>
      <c r="AW138" s="178"/>
      <c r="AX138" s="178"/>
      <c r="AY138" s="178"/>
    </row>
    <row r="139" spans="1:53" ht="15" customHeight="1" x14ac:dyDescent="0.2">
      <c r="E139" s="459"/>
      <c r="F139" s="460"/>
      <c r="G139" s="460"/>
      <c r="H139" s="460"/>
      <c r="I139" s="460"/>
      <c r="J139" s="460"/>
      <c r="K139" s="460"/>
      <c r="L139" s="460"/>
      <c r="M139" s="460"/>
      <c r="N139" s="460"/>
      <c r="O139" s="460"/>
      <c r="P139" s="460"/>
      <c r="Q139" s="460"/>
      <c r="R139" s="460"/>
      <c r="S139" s="460"/>
      <c r="T139" s="460"/>
      <c r="U139" s="460"/>
      <c r="V139" s="460"/>
      <c r="W139" s="460"/>
      <c r="X139" s="460"/>
      <c r="Y139" s="460"/>
      <c r="Z139" s="460"/>
      <c r="AA139" s="460"/>
      <c r="AB139" s="460"/>
      <c r="AC139" s="460"/>
      <c r="AD139" s="460"/>
      <c r="AE139" s="460"/>
      <c r="AF139" s="460"/>
      <c r="AG139" s="460"/>
      <c r="AH139" s="460"/>
      <c r="AI139" s="460"/>
      <c r="AM139" s="28" t="s">
        <v>11</v>
      </c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</row>
    <row r="140" spans="1:53" ht="15" customHeight="1" x14ac:dyDescent="0.2">
      <c r="E140" s="460"/>
      <c r="F140" s="460"/>
      <c r="G140" s="460"/>
      <c r="H140" s="460"/>
      <c r="I140" s="460"/>
      <c r="J140" s="460"/>
      <c r="K140" s="460"/>
      <c r="L140" s="460"/>
      <c r="M140" s="460"/>
      <c r="N140" s="460"/>
      <c r="O140" s="460"/>
      <c r="P140" s="460"/>
      <c r="Q140" s="460"/>
      <c r="R140" s="460"/>
      <c r="S140" s="460"/>
      <c r="T140" s="460"/>
      <c r="U140" s="460"/>
      <c r="V140" s="460"/>
      <c r="W140" s="460"/>
      <c r="X140" s="460"/>
      <c r="Y140" s="460"/>
      <c r="Z140" s="460"/>
      <c r="AA140" s="460"/>
      <c r="AB140" s="460"/>
      <c r="AC140" s="460"/>
      <c r="AD140" s="460"/>
      <c r="AE140" s="460"/>
      <c r="AF140" s="460"/>
      <c r="AG140" s="460"/>
      <c r="AH140" s="460"/>
      <c r="AI140" s="460"/>
      <c r="AM140" s="27" t="s">
        <v>1</v>
      </c>
      <c r="AN140" s="27">
        <v>1</v>
      </c>
      <c r="AO140" s="27">
        <v>2</v>
      </c>
      <c r="AP140" s="27">
        <v>3</v>
      </c>
      <c r="AQ140" s="27">
        <v>4</v>
      </c>
      <c r="AR140" s="27">
        <v>5</v>
      </c>
      <c r="AS140" s="27">
        <v>6</v>
      </c>
      <c r="AT140" s="27">
        <v>7</v>
      </c>
      <c r="AU140" s="27">
        <v>8</v>
      </c>
      <c r="AV140" s="27">
        <v>9</v>
      </c>
      <c r="AW140" s="27">
        <v>10</v>
      </c>
      <c r="AX140" s="27">
        <v>11</v>
      </c>
      <c r="AY140" s="27">
        <v>12</v>
      </c>
    </row>
    <row r="141" spans="1:53" ht="15" customHeight="1" x14ac:dyDescent="0.2">
      <c r="AM141" s="27" t="s">
        <v>2</v>
      </c>
      <c r="AN141" s="31">
        <v>2389.8999999999996</v>
      </c>
      <c r="AO141" s="34">
        <v>1193.3</v>
      </c>
      <c r="AP141" s="31">
        <v>1081.81</v>
      </c>
      <c r="AQ141" s="31">
        <v>1208.1500000000001</v>
      </c>
      <c r="AR141" s="31">
        <v>1868.8</v>
      </c>
      <c r="AS141" s="34">
        <v>1228.5</v>
      </c>
      <c r="AT141" s="31">
        <v>872</v>
      </c>
      <c r="AU141" s="31">
        <v>2546</v>
      </c>
      <c r="AV141" s="31">
        <v>1605</v>
      </c>
      <c r="AW141" s="31">
        <v>2662.79</v>
      </c>
      <c r="AX141" s="31">
        <v>1566.2</v>
      </c>
      <c r="AY141" s="31">
        <v>2242.8000000000002</v>
      </c>
    </row>
    <row r="142" spans="1:53" ht="15" customHeight="1" x14ac:dyDescent="0.2">
      <c r="AM142" s="27" t="s">
        <v>46</v>
      </c>
      <c r="AN142" s="31">
        <v>667.10322607640501</v>
      </c>
      <c r="AO142" s="31">
        <v>809.31031593061266</v>
      </c>
      <c r="AP142" s="31">
        <v>811.09436962128291</v>
      </c>
      <c r="AQ142" s="31">
        <v>802.14377353805401</v>
      </c>
      <c r="AR142" s="31">
        <v>705.45269691780823</v>
      </c>
      <c r="AS142" s="31">
        <v>678.40455840455843</v>
      </c>
      <c r="AT142" s="31">
        <v>677.01834862385317</v>
      </c>
      <c r="AU142" s="31">
        <v>410.56952081696778</v>
      </c>
      <c r="AV142" s="31">
        <v>713.54517133956381</v>
      </c>
      <c r="AW142" s="31">
        <v>708.15573139451476</v>
      </c>
      <c r="AX142" s="31">
        <v>813.68918401225892</v>
      </c>
      <c r="AY142" s="31">
        <v>718.7800963081861</v>
      </c>
    </row>
    <row r="143" spans="1:53" ht="15" customHeight="1" x14ac:dyDescent="0.2">
      <c r="A143" s="9"/>
      <c r="AM143" s="29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</row>
    <row r="144" spans="1:53" ht="15" customHeight="1" x14ac:dyDescent="0.2">
      <c r="A144" s="9"/>
      <c r="AM144" s="29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</row>
    <row r="145" spans="1:51" ht="15" customHeight="1" x14ac:dyDescent="0.2">
      <c r="A145" s="9"/>
      <c r="AM145" s="29"/>
      <c r="AN145" s="35"/>
      <c r="AO145" s="35"/>
      <c r="AP145" s="35"/>
      <c r="AQ145" s="35"/>
      <c r="AR145" s="35"/>
      <c r="AS145" s="35"/>
      <c r="AT145" s="35"/>
      <c r="AU145" s="35"/>
      <c r="AV145" s="35"/>
      <c r="AW145" s="35"/>
      <c r="AX145" s="35"/>
      <c r="AY145" s="35"/>
    </row>
    <row r="146" spans="1:51" ht="15" customHeight="1" x14ac:dyDescent="0.2">
      <c r="A146" s="9"/>
      <c r="AM146" s="29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</row>
    <row r="147" spans="1:51" ht="15" customHeight="1" x14ac:dyDescent="0.2">
      <c r="A147" s="9"/>
      <c r="AM147" s="29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</row>
    <row r="148" spans="1:51" s="198" customFormat="1" ht="15" customHeight="1" x14ac:dyDescent="0.2">
      <c r="A148" s="9"/>
      <c r="AM148" s="29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</row>
    <row r="149" spans="1:51" s="198" customFormat="1" ht="15" customHeight="1" x14ac:dyDescent="0.2">
      <c r="A149" s="9"/>
      <c r="AM149" s="29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</row>
    <row r="150" spans="1:51" s="198" customFormat="1" ht="15" customHeight="1" x14ac:dyDescent="0.2">
      <c r="A150" s="9"/>
      <c r="AM150" s="29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</row>
    <row r="151" spans="1:51" ht="15" customHeight="1" x14ac:dyDescent="0.2">
      <c r="A151" s="9"/>
      <c r="AM151" s="29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</row>
    <row r="152" spans="1:51" s="198" customFormat="1" ht="15" customHeight="1" x14ac:dyDescent="0.2">
      <c r="A152" s="9"/>
      <c r="AM152" s="29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</row>
    <row r="153" spans="1:51" s="198" customFormat="1" ht="15" customHeight="1" x14ac:dyDescent="0.2">
      <c r="A153" s="9"/>
      <c r="AM153" s="29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</row>
    <row r="154" spans="1:51" ht="15" customHeight="1" x14ac:dyDescent="0.2">
      <c r="A154" s="9"/>
      <c r="D154" s="1" t="s">
        <v>235</v>
      </c>
      <c r="AM154" s="29"/>
      <c r="AN154" s="35"/>
      <c r="AO154" s="35"/>
      <c r="AP154" s="35"/>
      <c r="AQ154" s="35"/>
      <c r="AR154" s="35"/>
      <c r="AS154" s="35"/>
      <c r="AT154" s="35"/>
      <c r="AU154" s="35"/>
      <c r="AV154" s="35"/>
      <c r="AW154" s="35"/>
      <c r="AX154" s="35"/>
      <c r="AY154" s="35"/>
    </row>
    <row r="155" spans="1:51" ht="15" customHeight="1" x14ac:dyDescent="0.2">
      <c r="A155" s="9"/>
      <c r="D155" s="11"/>
      <c r="E155" s="458"/>
      <c r="F155" s="458"/>
      <c r="G155" s="458"/>
      <c r="H155" s="458"/>
      <c r="I155" s="458"/>
      <c r="J155" s="458"/>
      <c r="K155" s="458"/>
      <c r="L155" s="458"/>
      <c r="M155" s="458"/>
      <c r="N155" s="458"/>
      <c r="O155" s="458"/>
      <c r="P155" s="458"/>
      <c r="Q155" s="458"/>
      <c r="R155" s="458"/>
      <c r="S155" s="458"/>
      <c r="T155" s="458"/>
      <c r="U155" s="458"/>
      <c r="V155" s="458"/>
      <c r="W155" s="458"/>
      <c r="X155" s="458"/>
      <c r="Y155" s="458"/>
      <c r="Z155" s="458"/>
      <c r="AA155" s="458"/>
      <c r="AB155" s="458"/>
      <c r="AC155" s="458"/>
      <c r="AD155" s="458"/>
      <c r="AE155" s="458"/>
      <c r="AF155" s="458"/>
      <c r="AG155" s="458"/>
      <c r="AH155" s="458"/>
      <c r="AI155" s="458"/>
      <c r="AM155" s="26" t="s">
        <v>14</v>
      </c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</row>
    <row r="156" spans="1:51" ht="15" customHeight="1" x14ac:dyDescent="0.2">
      <c r="A156" s="9"/>
      <c r="E156" s="461"/>
      <c r="F156" s="462"/>
      <c r="G156" s="462"/>
      <c r="H156" s="462"/>
      <c r="I156" s="462"/>
      <c r="J156" s="462"/>
      <c r="K156" s="462"/>
      <c r="L156" s="462"/>
      <c r="M156" s="462"/>
      <c r="N156" s="462"/>
      <c r="O156" s="462"/>
      <c r="P156" s="462"/>
      <c r="Q156" s="462"/>
      <c r="R156" s="462"/>
      <c r="S156" s="462"/>
      <c r="T156" s="462"/>
      <c r="U156" s="462"/>
      <c r="V156" s="462"/>
      <c r="W156" s="462"/>
      <c r="X156" s="462"/>
      <c r="Y156" s="462"/>
      <c r="Z156" s="462"/>
      <c r="AA156" s="462"/>
      <c r="AB156" s="462"/>
      <c r="AC156" s="462"/>
      <c r="AD156" s="462"/>
      <c r="AE156" s="462"/>
      <c r="AF156" s="462"/>
      <c r="AG156" s="462"/>
      <c r="AH156" s="462"/>
      <c r="AI156" s="462"/>
      <c r="AM156" s="27" t="s">
        <v>1</v>
      </c>
      <c r="AN156" s="27">
        <v>1</v>
      </c>
      <c r="AO156" s="27">
        <v>2</v>
      </c>
      <c r="AP156" s="27">
        <v>3</v>
      </c>
      <c r="AQ156" s="27">
        <v>4</v>
      </c>
      <c r="AR156" s="27">
        <v>5</v>
      </c>
      <c r="AS156" s="27">
        <v>6</v>
      </c>
      <c r="AT156" s="27">
        <v>7</v>
      </c>
      <c r="AU156" s="27">
        <v>8</v>
      </c>
      <c r="AV156" s="27">
        <v>9</v>
      </c>
      <c r="AW156" s="27">
        <v>10</v>
      </c>
      <c r="AX156" s="27">
        <v>11</v>
      </c>
      <c r="AY156" s="27">
        <v>12</v>
      </c>
    </row>
    <row r="157" spans="1:51" ht="15" customHeight="1" x14ac:dyDescent="0.2">
      <c r="A157" s="9"/>
      <c r="AM157" s="27" t="s">
        <v>2</v>
      </c>
      <c r="AN157" s="31">
        <v>1059.22</v>
      </c>
      <c r="AO157" s="31">
        <v>974.9799999999999</v>
      </c>
      <c r="AP157" s="31">
        <v>1048.55</v>
      </c>
      <c r="AQ157" s="31">
        <v>1112.95</v>
      </c>
      <c r="AR157" s="31">
        <v>1038.1799999999998</v>
      </c>
      <c r="AS157" s="31">
        <v>1133.81</v>
      </c>
      <c r="AT157" s="31">
        <v>2617.89</v>
      </c>
      <c r="AU157" s="31">
        <v>1216.1199999999999</v>
      </c>
      <c r="AV157" s="31">
        <v>1855.86</v>
      </c>
      <c r="AW157" s="31">
        <v>1882.69</v>
      </c>
      <c r="AX157" s="31">
        <v>1796.51</v>
      </c>
      <c r="AY157" s="31">
        <v>1550.33</v>
      </c>
    </row>
    <row r="158" spans="1:51" ht="15" customHeight="1" x14ac:dyDescent="0.2">
      <c r="AM158" s="27" t="s">
        <v>46</v>
      </c>
      <c r="AN158" s="31">
        <v>1292.8277411680292</v>
      </c>
      <c r="AO158" s="31">
        <v>1322.5450778477509</v>
      </c>
      <c r="AP158" s="31">
        <v>1348.7492251204044</v>
      </c>
      <c r="AQ158" s="31">
        <v>1318.0520239004447</v>
      </c>
      <c r="AR158" s="31">
        <v>1303.9800419965711</v>
      </c>
      <c r="AS158" s="31">
        <v>1304.4487171571957</v>
      </c>
      <c r="AT158" s="31">
        <v>854.97786385218637</v>
      </c>
      <c r="AU158" s="31">
        <v>1402.7316383251655</v>
      </c>
      <c r="AV158" s="31">
        <v>1429.4003858049639</v>
      </c>
      <c r="AW158" s="31">
        <v>1408.5967418959042</v>
      </c>
      <c r="AX158" s="31">
        <v>1436.7673990125299</v>
      </c>
      <c r="AY158" s="31">
        <v>1459.9981939329048</v>
      </c>
    </row>
    <row r="159" spans="1:51" ht="15" customHeight="1" x14ac:dyDescent="0.2">
      <c r="AL159" s="24"/>
      <c r="AM159" s="29"/>
      <c r="AN159" s="35"/>
      <c r="AO159" s="35"/>
      <c r="AP159" s="35"/>
      <c r="AQ159" s="35"/>
      <c r="AR159" s="35"/>
      <c r="AS159" s="35"/>
      <c r="AT159" s="35"/>
      <c r="AU159" s="35"/>
      <c r="AV159" s="35"/>
      <c r="AW159" s="35"/>
      <c r="AX159" s="35"/>
      <c r="AY159" s="35"/>
    </row>
    <row r="160" spans="1:51" ht="15" customHeight="1" x14ac:dyDescent="0.2">
      <c r="AM160" s="29"/>
      <c r="AN160" s="35"/>
      <c r="AO160" s="35"/>
      <c r="AP160" s="35"/>
      <c r="AQ160" s="35"/>
      <c r="AR160" s="35"/>
      <c r="AS160" s="35"/>
      <c r="AT160" s="35"/>
      <c r="AU160" s="35"/>
      <c r="AV160" s="35"/>
      <c r="AW160" s="35"/>
      <c r="AX160" s="35"/>
      <c r="AY160" s="35"/>
    </row>
    <row r="161" spans="1:51" s="198" customFormat="1" ht="15" customHeight="1" x14ac:dyDescent="0.2">
      <c r="AM161" s="29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  <c r="AY161" s="35"/>
    </row>
    <row r="162" spans="1:51" s="198" customFormat="1" ht="15" customHeight="1" x14ac:dyDescent="0.2">
      <c r="AM162" s="29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</row>
    <row r="163" spans="1:51" s="198" customFormat="1" ht="15" customHeight="1" x14ac:dyDescent="0.2">
      <c r="AM163" s="29"/>
      <c r="AN163" s="35"/>
      <c r="AO163" s="35"/>
      <c r="AP163" s="35"/>
      <c r="AQ163" s="35"/>
      <c r="AR163" s="35"/>
      <c r="AS163" s="35"/>
      <c r="AT163" s="35"/>
      <c r="AU163" s="35"/>
      <c r="AV163" s="35"/>
      <c r="AW163" s="35"/>
      <c r="AX163" s="35"/>
      <c r="AY163" s="35"/>
    </row>
    <row r="164" spans="1:51" s="198" customFormat="1" ht="15" customHeight="1" x14ac:dyDescent="0.2">
      <c r="AM164" s="29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</row>
    <row r="165" spans="1:51" ht="15" customHeight="1" x14ac:dyDescent="0.2">
      <c r="AM165" s="29"/>
      <c r="AN165" s="35"/>
      <c r="AO165" s="35"/>
      <c r="AP165" s="35"/>
      <c r="AQ165" s="35"/>
      <c r="AR165" s="35"/>
      <c r="AS165" s="35"/>
      <c r="AT165" s="35"/>
      <c r="AU165" s="35"/>
      <c r="AV165" s="35"/>
      <c r="AW165" s="35"/>
      <c r="AX165" s="35"/>
      <c r="AY165" s="35"/>
    </row>
    <row r="166" spans="1:51" ht="15" customHeight="1" x14ac:dyDescent="0.2">
      <c r="A166" s="9"/>
      <c r="AM166" s="29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</row>
    <row r="167" spans="1:51" ht="15" customHeight="1" x14ac:dyDescent="0.2">
      <c r="A167" s="9"/>
      <c r="AM167" s="29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  <c r="AY167" s="35"/>
    </row>
    <row r="168" spans="1:51" ht="15" customHeight="1" x14ac:dyDescent="0.2">
      <c r="A168" s="9"/>
      <c r="AM168" s="29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</row>
    <row r="169" spans="1:51" ht="15" customHeight="1" x14ac:dyDescent="0.2">
      <c r="A169" s="9"/>
      <c r="AM169" s="29"/>
      <c r="AN169" s="35"/>
      <c r="AO169" s="35"/>
      <c r="AP169" s="35"/>
      <c r="AQ169" s="35"/>
      <c r="AR169" s="35"/>
      <c r="AS169" s="35"/>
      <c r="AT169" s="35"/>
      <c r="AU169" s="35"/>
      <c r="AV169" s="35"/>
      <c r="AW169" s="35"/>
      <c r="AX169" s="35"/>
      <c r="AY169" s="35"/>
    </row>
    <row r="170" spans="1:51" ht="15" customHeight="1" x14ac:dyDescent="0.2">
      <c r="A170" s="9"/>
      <c r="AM170" s="29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</row>
    <row r="171" spans="1:51" ht="15" customHeight="1" x14ac:dyDescent="0.2">
      <c r="A171" s="9"/>
      <c r="D171" s="1" t="s">
        <v>236</v>
      </c>
      <c r="AM171" s="29"/>
      <c r="AN171" s="35"/>
      <c r="AO171" s="35"/>
      <c r="AP171" s="35"/>
      <c r="AQ171" s="35"/>
      <c r="AR171" s="35"/>
      <c r="AS171" s="35"/>
      <c r="AT171" s="35"/>
      <c r="AU171" s="35"/>
      <c r="AV171" s="35"/>
      <c r="AW171" s="35"/>
      <c r="AX171" s="35"/>
      <c r="AY171" s="35"/>
    </row>
    <row r="172" spans="1:51" ht="15" customHeight="1" x14ac:dyDescent="0.2">
      <c r="A172" s="9"/>
      <c r="E172" s="458"/>
      <c r="F172" s="458"/>
      <c r="G172" s="458"/>
      <c r="H172" s="458"/>
      <c r="I172" s="458"/>
      <c r="J172" s="458"/>
      <c r="K172" s="458"/>
      <c r="L172" s="458"/>
      <c r="M172" s="458"/>
      <c r="N172" s="458"/>
      <c r="O172" s="458"/>
      <c r="P172" s="458"/>
      <c r="Q172" s="458"/>
      <c r="R172" s="458"/>
      <c r="S172" s="458"/>
      <c r="T172" s="458"/>
      <c r="U172" s="458"/>
      <c r="V172" s="458"/>
      <c r="W172" s="458"/>
      <c r="X172" s="458"/>
      <c r="Y172" s="458"/>
      <c r="Z172" s="458"/>
      <c r="AA172" s="458"/>
      <c r="AB172" s="458"/>
      <c r="AC172" s="458"/>
      <c r="AD172" s="458"/>
      <c r="AE172" s="458"/>
      <c r="AF172" s="458"/>
      <c r="AG172" s="458"/>
      <c r="AH172" s="458"/>
      <c r="AI172" s="458"/>
      <c r="AM172" s="29"/>
      <c r="AN172" s="35"/>
      <c r="AO172" s="35"/>
      <c r="AP172" s="35"/>
      <c r="AQ172" s="35"/>
      <c r="AR172" s="35"/>
      <c r="AS172" s="35"/>
      <c r="AT172" s="35"/>
      <c r="AU172" s="35"/>
      <c r="AV172" s="35"/>
      <c r="AW172" s="35"/>
      <c r="AX172" s="35"/>
      <c r="AY172" s="35"/>
    </row>
    <row r="173" spans="1:51" ht="15" customHeight="1" x14ac:dyDescent="0.2">
      <c r="A173" s="9"/>
      <c r="E173" s="461"/>
      <c r="F173" s="462"/>
      <c r="G173" s="462"/>
      <c r="H173" s="462"/>
      <c r="I173" s="462"/>
      <c r="J173" s="462"/>
      <c r="K173" s="462"/>
      <c r="L173" s="462"/>
      <c r="M173" s="462"/>
      <c r="N173" s="462"/>
      <c r="O173" s="462"/>
      <c r="P173" s="462"/>
      <c r="Q173" s="462"/>
      <c r="R173" s="462"/>
      <c r="S173" s="462"/>
      <c r="T173" s="462"/>
      <c r="U173" s="462"/>
      <c r="V173" s="462"/>
      <c r="W173" s="462"/>
      <c r="X173" s="462"/>
      <c r="Y173" s="462"/>
      <c r="Z173" s="462"/>
      <c r="AA173" s="462"/>
      <c r="AB173" s="462"/>
      <c r="AC173" s="462"/>
      <c r="AD173" s="462"/>
      <c r="AE173" s="462"/>
      <c r="AF173" s="462"/>
      <c r="AG173" s="462"/>
      <c r="AH173" s="462"/>
      <c r="AI173" s="462"/>
      <c r="AM173" s="29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  <c r="AY173" s="35"/>
    </row>
    <row r="174" spans="1:51" ht="15" customHeight="1" x14ac:dyDescent="0.2">
      <c r="A174" s="9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M174" s="29"/>
      <c r="AN174" s="35"/>
      <c r="AO174" s="35"/>
      <c r="AP174" s="35"/>
      <c r="AQ174" s="35"/>
      <c r="AR174" s="35"/>
      <c r="AS174" s="35"/>
      <c r="AT174" s="35"/>
      <c r="AU174" s="35"/>
      <c r="AV174" s="35"/>
      <c r="AW174" s="35"/>
      <c r="AX174" s="35"/>
      <c r="AY174" s="35"/>
    </row>
    <row r="175" spans="1:51" ht="15" customHeight="1" x14ac:dyDescent="0.2">
      <c r="A175" s="9"/>
      <c r="AM175" s="26" t="s">
        <v>8</v>
      </c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</row>
    <row r="176" spans="1:51" ht="15" customHeight="1" x14ac:dyDescent="0.2">
      <c r="A176" s="9"/>
      <c r="AM176" s="27" t="s">
        <v>1</v>
      </c>
      <c r="AN176" s="27">
        <v>1</v>
      </c>
      <c r="AO176" s="27">
        <v>2</v>
      </c>
      <c r="AP176" s="27">
        <v>3</v>
      </c>
      <c r="AQ176" s="27">
        <v>4</v>
      </c>
      <c r="AR176" s="27">
        <v>5</v>
      </c>
      <c r="AS176" s="27">
        <v>6</v>
      </c>
      <c r="AT176" s="27">
        <v>7</v>
      </c>
      <c r="AU176" s="27">
        <v>8</v>
      </c>
      <c r="AV176" s="27">
        <v>9</v>
      </c>
      <c r="AW176" s="27">
        <v>10</v>
      </c>
      <c r="AX176" s="27">
        <v>11</v>
      </c>
      <c r="AY176" s="27">
        <v>12</v>
      </c>
    </row>
    <row r="177" spans="1:51" ht="15" customHeight="1" x14ac:dyDescent="0.2">
      <c r="A177" s="9"/>
      <c r="AM177" s="27" t="s">
        <v>2</v>
      </c>
      <c r="AN177" s="31">
        <v>62579.039999999994</v>
      </c>
      <c r="AO177" s="31">
        <v>62825.96</v>
      </c>
      <c r="AP177" s="31">
        <v>60056.98</v>
      </c>
      <c r="AQ177" s="31">
        <v>56086.68</v>
      </c>
      <c r="AR177" s="31">
        <v>64405.36</v>
      </c>
      <c r="AS177" s="31">
        <v>62612.26</v>
      </c>
      <c r="AT177" s="31">
        <v>52602.280000000006</v>
      </c>
      <c r="AU177" s="31">
        <v>67547.640000000014</v>
      </c>
      <c r="AV177" s="31">
        <v>75401.06</v>
      </c>
      <c r="AW177" s="31">
        <v>83766.259999999995</v>
      </c>
      <c r="AX177" s="31">
        <v>67741.36</v>
      </c>
      <c r="AY177" s="31">
        <v>68684.320000000007</v>
      </c>
    </row>
    <row r="178" spans="1:51" ht="15" customHeight="1" x14ac:dyDescent="0.2">
      <c r="AM178" s="27" t="s">
        <v>46</v>
      </c>
      <c r="AN178" s="32">
        <v>630.85122430769161</v>
      </c>
      <c r="AO178" s="32">
        <v>659.55655910391181</v>
      </c>
      <c r="AP178" s="32">
        <v>637.64941227480961</v>
      </c>
      <c r="AQ178" s="32">
        <v>611.96136052267673</v>
      </c>
      <c r="AR178" s="32">
        <v>555.55706854212133</v>
      </c>
      <c r="AS178" s="32">
        <v>503.16072283607076</v>
      </c>
      <c r="AT178" s="32">
        <v>469.64226645689115</v>
      </c>
      <c r="AU178" s="32">
        <v>440.19342496643839</v>
      </c>
      <c r="AV178" s="32">
        <v>571.31653056336347</v>
      </c>
      <c r="AW178" s="32">
        <v>651.61742926089812</v>
      </c>
      <c r="AX178" s="32">
        <v>758.90981521481115</v>
      </c>
      <c r="AY178" s="32">
        <v>722.93440482485664</v>
      </c>
    </row>
    <row r="179" spans="1:51" ht="15" customHeight="1" x14ac:dyDescent="0.2">
      <c r="AL179" s="24"/>
      <c r="AM179" s="29"/>
      <c r="AN179" s="178"/>
      <c r="AO179" s="178"/>
      <c r="AP179" s="178"/>
      <c r="AQ179" s="178"/>
      <c r="AR179" s="178"/>
      <c r="AS179" s="178"/>
      <c r="AT179" s="178"/>
      <c r="AU179" s="178"/>
      <c r="AV179" s="178"/>
      <c r="AW179" s="178"/>
      <c r="AX179" s="178"/>
      <c r="AY179" s="178"/>
    </row>
    <row r="180" spans="1:51" ht="15" customHeight="1" x14ac:dyDescent="0.2">
      <c r="AM180" s="29"/>
      <c r="AN180" s="178"/>
      <c r="AO180" s="178"/>
      <c r="AP180" s="178"/>
      <c r="AQ180" s="178"/>
      <c r="AR180" s="178"/>
      <c r="AS180" s="178"/>
      <c r="AT180" s="178"/>
      <c r="AU180" s="178"/>
      <c r="AV180" s="178"/>
      <c r="AW180" s="178"/>
      <c r="AX180" s="178"/>
      <c r="AY180" s="178"/>
    </row>
    <row r="181" spans="1:51" ht="15" customHeight="1" x14ac:dyDescent="0.2">
      <c r="AM181" s="29"/>
      <c r="AN181" s="178"/>
      <c r="AO181" s="178"/>
      <c r="AP181" s="178"/>
      <c r="AQ181" s="178"/>
      <c r="AR181" s="178"/>
      <c r="AS181" s="178"/>
      <c r="AT181" s="178"/>
      <c r="AU181" s="178"/>
      <c r="AV181" s="178"/>
      <c r="AW181" s="178"/>
      <c r="AX181" s="178"/>
      <c r="AY181" s="178"/>
    </row>
    <row r="182" spans="1:51" ht="15" customHeight="1" x14ac:dyDescent="0.2">
      <c r="A182" s="9"/>
      <c r="AM182" s="29"/>
      <c r="AN182" s="178"/>
      <c r="AO182" s="178"/>
      <c r="AP182" s="178"/>
      <c r="AQ182" s="178"/>
      <c r="AR182" s="178"/>
      <c r="AS182" s="178"/>
      <c r="AT182" s="178"/>
      <c r="AU182" s="178"/>
      <c r="AV182" s="178"/>
      <c r="AW182" s="178"/>
      <c r="AX182" s="178"/>
      <c r="AY182" s="178"/>
    </row>
    <row r="183" spans="1:51" ht="15" customHeight="1" x14ac:dyDescent="0.2">
      <c r="A183" s="9"/>
      <c r="AM183" s="29"/>
      <c r="AN183" s="178"/>
      <c r="AO183" s="178"/>
      <c r="AP183" s="178"/>
      <c r="AQ183" s="178"/>
      <c r="AR183" s="178"/>
      <c r="AS183" s="178"/>
      <c r="AT183" s="178"/>
      <c r="AU183" s="178"/>
      <c r="AV183" s="178"/>
      <c r="AW183" s="178"/>
      <c r="AX183" s="178"/>
      <c r="AY183" s="178"/>
    </row>
    <row r="184" spans="1:51" ht="15" customHeight="1" x14ac:dyDescent="0.2">
      <c r="A184" s="9"/>
      <c r="AM184" s="29"/>
      <c r="AN184" s="178"/>
      <c r="AO184" s="178"/>
      <c r="AP184" s="178"/>
      <c r="AQ184" s="178"/>
      <c r="AR184" s="178"/>
      <c r="AS184" s="178"/>
      <c r="AT184" s="178"/>
      <c r="AU184" s="178"/>
      <c r="AV184" s="178"/>
      <c r="AW184" s="178"/>
      <c r="AX184" s="178"/>
      <c r="AY184" s="178"/>
    </row>
    <row r="185" spans="1:51" ht="15" customHeight="1" x14ac:dyDescent="0.2">
      <c r="A185" s="9"/>
      <c r="AM185" s="29"/>
      <c r="AN185" s="178"/>
      <c r="AO185" s="178"/>
      <c r="AP185" s="178"/>
      <c r="AQ185" s="178"/>
      <c r="AR185" s="178"/>
      <c r="AS185" s="178"/>
      <c r="AT185" s="178"/>
      <c r="AU185" s="178"/>
      <c r="AV185" s="178"/>
      <c r="AW185" s="178"/>
      <c r="AX185" s="178"/>
      <c r="AY185" s="178"/>
    </row>
    <row r="186" spans="1:51" s="207" customFormat="1" ht="15" customHeight="1" x14ac:dyDescent="0.2">
      <c r="A186" s="9"/>
      <c r="AM186" s="29"/>
      <c r="AN186" s="178"/>
      <c r="AO186" s="178"/>
      <c r="AP186" s="178"/>
      <c r="AQ186" s="178"/>
      <c r="AR186" s="178"/>
      <c r="AS186" s="178"/>
      <c r="AT186" s="178"/>
      <c r="AU186" s="178"/>
      <c r="AV186" s="178"/>
      <c r="AW186" s="178"/>
      <c r="AX186" s="178"/>
      <c r="AY186" s="178"/>
    </row>
    <row r="187" spans="1:51" s="207" customFormat="1" ht="15" customHeight="1" x14ac:dyDescent="0.2">
      <c r="A187" s="9"/>
      <c r="AM187" s="29"/>
      <c r="AN187" s="178"/>
      <c r="AO187" s="178"/>
      <c r="AP187" s="178"/>
      <c r="AQ187" s="178"/>
      <c r="AR187" s="178"/>
      <c r="AS187" s="178"/>
      <c r="AT187" s="178"/>
      <c r="AU187" s="178"/>
      <c r="AV187" s="178"/>
      <c r="AW187" s="178"/>
      <c r="AX187" s="178"/>
      <c r="AY187" s="178"/>
    </row>
    <row r="188" spans="1:51" ht="15" customHeight="1" x14ac:dyDescent="0.2">
      <c r="A188" s="9"/>
      <c r="D188" s="1" t="s">
        <v>237</v>
      </c>
      <c r="AM188" s="29"/>
      <c r="AN188" s="178"/>
      <c r="AO188" s="178"/>
      <c r="AP188" s="178"/>
      <c r="AQ188" s="178"/>
      <c r="AR188" s="178"/>
      <c r="AS188" s="178"/>
      <c r="AT188" s="178"/>
      <c r="AU188" s="178"/>
      <c r="AV188" s="178"/>
      <c r="AW188" s="178"/>
      <c r="AX188" s="178"/>
      <c r="AY188" s="178"/>
    </row>
    <row r="189" spans="1:51" ht="15" customHeight="1" x14ac:dyDescent="0.2">
      <c r="A189" s="9"/>
      <c r="E189" s="458"/>
      <c r="F189" s="458"/>
      <c r="G189" s="458"/>
      <c r="H189" s="458"/>
      <c r="I189" s="458"/>
      <c r="J189" s="458"/>
      <c r="K189" s="458"/>
      <c r="L189" s="458"/>
      <c r="M189" s="458"/>
      <c r="N189" s="458"/>
      <c r="O189" s="458"/>
      <c r="P189" s="458"/>
      <c r="Q189" s="458"/>
      <c r="R189" s="458"/>
      <c r="S189" s="458"/>
      <c r="T189" s="458"/>
      <c r="U189" s="458"/>
      <c r="V189" s="458"/>
      <c r="W189" s="458"/>
      <c r="X189" s="458"/>
      <c r="Y189" s="458"/>
      <c r="Z189" s="458"/>
      <c r="AA189" s="458"/>
      <c r="AB189" s="458"/>
      <c r="AC189" s="458"/>
      <c r="AD189" s="458"/>
      <c r="AE189" s="458"/>
      <c r="AF189" s="458"/>
      <c r="AG189" s="458"/>
      <c r="AH189" s="458"/>
      <c r="AI189" s="458"/>
      <c r="AM189" s="29"/>
      <c r="AN189" s="178"/>
      <c r="AO189" s="178"/>
      <c r="AP189" s="178"/>
      <c r="AQ189" s="178"/>
      <c r="AR189" s="178"/>
      <c r="AS189" s="178"/>
      <c r="AT189" s="178"/>
      <c r="AU189" s="178"/>
      <c r="AV189" s="178"/>
      <c r="AW189" s="178"/>
      <c r="AX189" s="178"/>
      <c r="AY189" s="178"/>
    </row>
    <row r="190" spans="1:51" ht="15" customHeight="1" x14ac:dyDescent="0.2">
      <c r="A190" s="9"/>
      <c r="E190" s="461"/>
      <c r="F190" s="462"/>
      <c r="G190" s="462"/>
      <c r="H190" s="462"/>
      <c r="I190" s="462"/>
      <c r="J190" s="462"/>
      <c r="K190" s="462"/>
      <c r="L190" s="462"/>
      <c r="M190" s="462"/>
      <c r="N190" s="462"/>
      <c r="O190" s="462"/>
      <c r="P190" s="462"/>
      <c r="Q190" s="462"/>
      <c r="R190" s="462"/>
      <c r="S190" s="462"/>
      <c r="T190" s="462"/>
      <c r="U190" s="462"/>
      <c r="V190" s="462"/>
      <c r="W190" s="462"/>
      <c r="X190" s="462"/>
      <c r="Y190" s="462"/>
      <c r="Z190" s="462"/>
      <c r="AA190" s="462"/>
      <c r="AB190" s="462"/>
      <c r="AC190" s="462"/>
      <c r="AD190" s="462"/>
      <c r="AE190" s="462"/>
      <c r="AF190" s="462"/>
      <c r="AG190" s="462"/>
      <c r="AH190" s="462"/>
      <c r="AI190" s="462"/>
      <c r="AM190" s="29"/>
      <c r="AN190" s="178"/>
      <c r="AO190" s="178"/>
      <c r="AP190" s="178"/>
      <c r="AQ190" s="178"/>
      <c r="AR190" s="178"/>
      <c r="AS190" s="178"/>
      <c r="AT190" s="178"/>
      <c r="AU190" s="178"/>
      <c r="AV190" s="178"/>
      <c r="AW190" s="178"/>
      <c r="AX190" s="178"/>
      <c r="AY190" s="178"/>
    </row>
    <row r="191" spans="1:51" ht="15.6" customHeight="1" x14ac:dyDescent="0.2">
      <c r="A191" s="9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M191" s="29"/>
      <c r="AN191" s="178"/>
      <c r="AO191" s="178"/>
      <c r="AP191" s="178"/>
      <c r="AQ191" s="178"/>
      <c r="AR191" s="178"/>
      <c r="AS191" s="178"/>
      <c r="AT191" s="178"/>
      <c r="AU191" s="178"/>
      <c r="AV191" s="178"/>
      <c r="AW191" s="178"/>
      <c r="AX191" s="178"/>
      <c r="AY191" s="178"/>
    </row>
    <row r="192" spans="1:51" ht="15" customHeight="1" x14ac:dyDescent="0.2">
      <c r="A192" s="9"/>
      <c r="AM192" s="26" t="s">
        <v>4</v>
      </c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</row>
    <row r="193" spans="1:51" ht="15" customHeight="1" x14ac:dyDescent="0.2">
      <c r="A193" s="9"/>
      <c r="AM193" s="27" t="s">
        <v>1</v>
      </c>
      <c r="AN193" s="27">
        <v>1</v>
      </c>
      <c r="AO193" s="27">
        <v>2</v>
      </c>
      <c r="AP193" s="27">
        <v>3</v>
      </c>
      <c r="AQ193" s="27">
        <v>4</v>
      </c>
      <c r="AR193" s="27">
        <v>5</v>
      </c>
      <c r="AS193" s="27">
        <v>6</v>
      </c>
      <c r="AT193" s="27">
        <v>7</v>
      </c>
      <c r="AU193" s="27">
        <v>8</v>
      </c>
      <c r="AV193" s="27">
        <v>9</v>
      </c>
      <c r="AW193" s="27">
        <v>10</v>
      </c>
      <c r="AX193" s="27">
        <v>11</v>
      </c>
      <c r="AY193" s="27">
        <v>12</v>
      </c>
    </row>
    <row r="194" spans="1:51" ht="15" customHeight="1" x14ac:dyDescent="0.2">
      <c r="A194" s="9"/>
      <c r="AM194" s="27" t="s">
        <v>2</v>
      </c>
      <c r="AN194" s="31">
        <v>112169.8</v>
      </c>
      <c r="AO194" s="31">
        <v>106195.75</v>
      </c>
      <c r="AP194" s="31">
        <v>88525.51</v>
      </c>
      <c r="AQ194" s="31">
        <v>84324.479999999996</v>
      </c>
      <c r="AR194" s="31">
        <v>79328.800000000003</v>
      </c>
      <c r="AS194" s="31">
        <v>101914.87</v>
      </c>
      <c r="AT194" s="31">
        <v>82241.09</v>
      </c>
      <c r="AU194" s="31">
        <v>97089.569999999992</v>
      </c>
      <c r="AV194" s="31">
        <v>107824.4</v>
      </c>
      <c r="AW194" s="31">
        <v>147304.8007001167</v>
      </c>
      <c r="AX194" s="31">
        <v>114251.69</v>
      </c>
      <c r="AY194" s="31">
        <v>114927.11</v>
      </c>
    </row>
    <row r="195" spans="1:51" ht="15" customHeight="1" x14ac:dyDescent="0.2">
      <c r="AM195" s="27" t="s">
        <v>46</v>
      </c>
      <c r="AN195" s="32">
        <v>424.11781067631392</v>
      </c>
      <c r="AO195" s="32">
        <v>614.32173133105607</v>
      </c>
      <c r="AP195" s="32">
        <v>624.71976721738179</v>
      </c>
      <c r="AQ195" s="32">
        <v>576.22691536313062</v>
      </c>
      <c r="AR195" s="32">
        <v>511.30148193342137</v>
      </c>
      <c r="AS195" s="32">
        <v>421.94906395896891</v>
      </c>
      <c r="AT195" s="32">
        <v>419.75350764441475</v>
      </c>
      <c r="AU195" s="32">
        <v>384.15615601140269</v>
      </c>
      <c r="AV195" s="32">
        <v>480.76325024762485</v>
      </c>
      <c r="AW195" s="32">
        <v>554.19070262477419</v>
      </c>
      <c r="AX195" s="32">
        <v>637.71495196263618</v>
      </c>
      <c r="AY195" s="32">
        <v>678.88649597122901</v>
      </c>
    </row>
    <row r="196" spans="1:51" ht="15" customHeight="1" x14ac:dyDescent="0.2">
      <c r="AM196" s="29"/>
      <c r="AN196" s="178"/>
      <c r="AO196" s="178"/>
      <c r="AP196" s="178"/>
      <c r="AQ196" s="178"/>
      <c r="AR196" s="178"/>
      <c r="AS196" s="178"/>
      <c r="AT196" s="178"/>
      <c r="AU196" s="178"/>
      <c r="AV196" s="178"/>
      <c r="AW196" s="178"/>
      <c r="AX196" s="178"/>
      <c r="AY196" s="178"/>
    </row>
    <row r="197" spans="1:51" ht="15" customHeight="1" x14ac:dyDescent="0.2">
      <c r="AM197" s="29"/>
      <c r="AN197" s="178"/>
      <c r="AO197" s="178"/>
      <c r="AP197" s="178"/>
      <c r="AQ197" s="178"/>
      <c r="AR197" s="178"/>
      <c r="AS197" s="178"/>
      <c r="AT197" s="178"/>
      <c r="AU197" s="178"/>
      <c r="AV197" s="178"/>
      <c r="AW197" s="178"/>
      <c r="AX197" s="178"/>
      <c r="AY197" s="178"/>
    </row>
    <row r="198" spans="1:51" ht="15" customHeight="1" x14ac:dyDescent="0.2">
      <c r="AM198" s="29"/>
      <c r="AN198" s="178"/>
      <c r="AO198" s="178"/>
      <c r="AP198" s="178"/>
      <c r="AQ198" s="178"/>
      <c r="AR198" s="178"/>
      <c r="AS198" s="178"/>
      <c r="AT198" s="178"/>
      <c r="AU198" s="178"/>
      <c r="AV198" s="178"/>
      <c r="AW198" s="178"/>
      <c r="AX198" s="178"/>
      <c r="AY198" s="178"/>
    </row>
    <row r="199" spans="1:51" ht="15" customHeight="1" x14ac:dyDescent="0.2">
      <c r="AM199" s="29"/>
      <c r="AN199" s="178"/>
      <c r="AO199" s="178"/>
      <c r="AP199" s="178"/>
      <c r="AQ199" s="178"/>
      <c r="AR199" s="178"/>
      <c r="AS199" s="178"/>
      <c r="AT199" s="178"/>
      <c r="AU199" s="178"/>
      <c r="AV199" s="178"/>
      <c r="AW199" s="178"/>
      <c r="AX199" s="178"/>
      <c r="AY199" s="178"/>
    </row>
    <row r="200" spans="1:51" ht="15" customHeight="1" x14ac:dyDescent="0.2">
      <c r="A200" s="9"/>
      <c r="AM200" s="29"/>
      <c r="AN200" s="178"/>
      <c r="AO200" s="178"/>
      <c r="AP200" s="178"/>
      <c r="AQ200" s="178"/>
      <c r="AR200" s="178"/>
      <c r="AS200" s="178"/>
      <c r="AT200" s="178"/>
      <c r="AU200" s="178"/>
      <c r="AV200" s="178"/>
      <c r="AW200" s="178"/>
      <c r="AX200" s="178"/>
      <c r="AY200" s="178"/>
    </row>
    <row r="201" spans="1:51" s="207" customFormat="1" ht="15" customHeight="1" x14ac:dyDescent="0.2">
      <c r="A201" s="9"/>
      <c r="AM201" s="29"/>
      <c r="AN201" s="178"/>
      <c r="AO201" s="178"/>
      <c r="AP201" s="178"/>
      <c r="AQ201" s="178"/>
      <c r="AR201" s="178"/>
      <c r="AS201" s="178"/>
      <c r="AT201" s="178"/>
      <c r="AU201" s="178"/>
      <c r="AV201" s="178"/>
      <c r="AW201" s="178"/>
      <c r="AX201" s="178"/>
      <c r="AY201" s="178"/>
    </row>
    <row r="202" spans="1:51" s="207" customFormat="1" ht="15" customHeight="1" x14ac:dyDescent="0.2">
      <c r="A202" s="9"/>
      <c r="AM202" s="29"/>
      <c r="AN202" s="178"/>
      <c r="AO202" s="178"/>
      <c r="AP202" s="178"/>
      <c r="AQ202" s="178"/>
      <c r="AR202" s="178"/>
      <c r="AS202" s="178"/>
      <c r="AT202" s="178"/>
      <c r="AU202" s="178"/>
      <c r="AV202" s="178"/>
      <c r="AW202" s="178"/>
      <c r="AX202" s="178"/>
      <c r="AY202" s="178"/>
    </row>
    <row r="203" spans="1:51" s="207" customFormat="1" ht="15" customHeight="1" x14ac:dyDescent="0.2">
      <c r="A203" s="9"/>
      <c r="AM203" s="29"/>
      <c r="AN203" s="178"/>
      <c r="AO203" s="178"/>
      <c r="AP203" s="178"/>
      <c r="AQ203" s="178"/>
      <c r="AR203" s="178"/>
      <c r="AS203" s="178"/>
      <c r="AT203" s="178"/>
      <c r="AU203" s="178"/>
      <c r="AV203" s="178"/>
      <c r="AW203" s="178"/>
      <c r="AX203" s="178"/>
      <c r="AY203" s="178"/>
    </row>
    <row r="204" spans="1:51" s="207" customFormat="1" ht="15" customHeight="1" x14ac:dyDescent="0.2">
      <c r="A204" s="9"/>
      <c r="AM204" s="29"/>
      <c r="AN204" s="178"/>
      <c r="AO204" s="178"/>
      <c r="AP204" s="178"/>
      <c r="AQ204" s="178"/>
      <c r="AR204" s="178"/>
      <c r="AS204" s="178"/>
      <c r="AT204" s="178"/>
      <c r="AU204" s="178"/>
      <c r="AV204" s="178"/>
      <c r="AW204" s="178"/>
      <c r="AX204" s="178"/>
      <c r="AY204" s="178"/>
    </row>
    <row r="205" spans="1:51" s="207" customFormat="1" ht="15" customHeight="1" x14ac:dyDescent="0.2">
      <c r="A205" s="9"/>
      <c r="AM205" s="29"/>
      <c r="AN205" s="178"/>
      <c r="AO205" s="178"/>
      <c r="AP205" s="178"/>
      <c r="AQ205" s="178"/>
      <c r="AR205" s="178"/>
      <c r="AS205" s="178"/>
      <c r="AT205" s="178"/>
      <c r="AU205" s="178"/>
      <c r="AV205" s="178"/>
      <c r="AW205" s="178"/>
      <c r="AX205" s="178"/>
      <c r="AY205" s="178"/>
    </row>
    <row r="206" spans="1:51" s="207" customFormat="1" ht="15" customHeight="1" x14ac:dyDescent="0.2">
      <c r="A206" s="9"/>
      <c r="AM206" s="29"/>
      <c r="AN206" s="178"/>
      <c r="AO206" s="178"/>
      <c r="AP206" s="178"/>
      <c r="AQ206" s="178"/>
      <c r="AR206" s="178"/>
      <c r="AS206" s="178"/>
      <c r="AT206" s="178"/>
      <c r="AU206" s="178"/>
      <c r="AV206" s="178"/>
      <c r="AW206" s="178"/>
      <c r="AX206" s="178"/>
      <c r="AY206" s="178"/>
    </row>
    <row r="207" spans="1:51" ht="15" customHeight="1" x14ac:dyDescent="0.2">
      <c r="A207" s="9"/>
      <c r="AM207" s="29"/>
      <c r="AN207" s="178"/>
      <c r="AO207" s="178"/>
      <c r="AP207" s="178"/>
      <c r="AQ207" s="178"/>
      <c r="AR207" s="178"/>
      <c r="AS207" s="178"/>
      <c r="AT207" s="178"/>
      <c r="AU207" s="178"/>
      <c r="AV207" s="178"/>
      <c r="AW207" s="178"/>
      <c r="AX207" s="178"/>
      <c r="AY207" s="178"/>
    </row>
    <row r="208" spans="1:51" ht="15.6" customHeight="1" x14ac:dyDescent="0.2">
      <c r="A208" s="9"/>
      <c r="D208" s="1" t="s">
        <v>238</v>
      </c>
      <c r="AM208" s="29"/>
      <c r="AN208" s="178"/>
      <c r="AO208" s="178"/>
      <c r="AP208" s="178"/>
      <c r="AQ208" s="178"/>
      <c r="AR208" s="178"/>
      <c r="AS208" s="178"/>
      <c r="AT208" s="178"/>
      <c r="AU208" s="178"/>
      <c r="AV208" s="178"/>
      <c r="AW208" s="178"/>
      <c r="AX208" s="178"/>
      <c r="AY208" s="178"/>
    </row>
    <row r="209" spans="1:51" ht="15.6" customHeight="1" x14ac:dyDescent="0.2">
      <c r="A209" s="9"/>
      <c r="E209" s="458"/>
      <c r="F209" s="458"/>
      <c r="G209" s="458"/>
      <c r="H209" s="458"/>
      <c r="I209" s="458"/>
      <c r="J209" s="458"/>
      <c r="K209" s="458"/>
      <c r="L209" s="458"/>
      <c r="M209" s="458"/>
      <c r="N209" s="458"/>
      <c r="O209" s="458"/>
      <c r="P209" s="458"/>
      <c r="Q209" s="458"/>
      <c r="R209" s="458"/>
      <c r="S209" s="458"/>
      <c r="T209" s="458"/>
      <c r="U209" s="458"/>
      <c r="V209" s="458"/>
      <c r="W209" s="458"/>
      <c r="X209" s="458"/>
      <c r="Y209" s="458"/>
      <c r="Z209" s="458"/>
      <c r="AA209" s="458"/>
      <c r="AB209" s="458"/>
      <c r="AC209" s="458"/>
      <c r="AD209" s="458"/>
      <c r="AE209" s="458"/>
      <c r="AF209" s="458"/>
      <c r="AG209" s="458"/>
      <c r="AH209" s="458"/>
      <c r="AI209" s="458"/>
      <c r="AJ209" s="11"/>
      <c r="AM209" s="29"/>
      <c r="AN209" s="178"/>
      <c r="AO209" s="178"/>
      <c r="AP209" s="178"/>
      <c r="AQ209" s="178"/>
      <c r="AR209" s="178"/>
      <c r="AS209" s="178"/>
      <c r="AT209" s="178"/>
      <c r="AU209" s="178"/>
      <c r="AV209" s="178"/>
      <c r="AW209" s="178"/>
      <c r="AX209" s="178"/>
      <c r="AY209" s="178"/>
    </row>
    <row r="210" spans="1:51" ht="15.6" customHeight="1" x14ac:dyDescent="0.2">
      <c r="A210" s="9"/>
      <c r="E210" s="458"/>
      <c r="F210" s="458"/>
      <c r="G210" s="458"/>
      <c r="H210" s="458"/>
      <c r="I210" s="458"/>
      <c r="J210" s="458"/>
      <c r="K210" s="458"/>
      <c r="L210" s="458"/>
      <c r="M210" s="458"/>
      <c r="N210" s="458"/>
      <c r="O210" s="458"/>
      <c r="P210" s="458"/>
      <c r="Q210" s="458"/>
      <c r="R210" s="458"/>
      <c r="S210" s="458"/>
      <c r="T210" s="458"/>
      <c r="U210" s="458"/>
      <c r="V210" s="458"/>
      <c r="W210" s="458"/>
      <c r="X210" s="458"/>
      <c r="Y210" s="458"/>
      <c r="Z210" s="458"/>
      <c r="AA210" s="458"/>
      <c r="AB210" s="458"/>
      <c r="AC210" s="458"/>
      <c r="AD210" s="458"/>
      <c r="AE210" s="458"/>
      <c r="AF210" s="458"/>
      <c r="AG210" s="458"/>
      <c r="AH210" s="458"/>
      <c r="AI210" s="458"/>
      <c r="AJ210" s="13"/>
      <c r="AM210" s="29"/>
      <c r="AN210" s="178"/>
      <c r="AO210" s="178"/>
      <c r="AP210" s="178"/>
      <c r="AQ210" s="178"/>
      <c r="AR210" s="178"/>
      <c r="AS210" s="178"/>
      <c r="AT210" s="178"/>
      <c r="AU210" s="178"/>
      <c r="AV210" s="178"/>
      <c r="AW210" s="178"/>
      <c r="AX210" s="178"/>
      <c r="AY210" s="178"/>
    </row>
    <row r="211" spans="1:51" ht="15" customHeight="1" x14ac:dyDescent="0.2">
      <c r="A211" s="9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M211" s="26" t="s">
        <v>18</v>
      </c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</row>
    <row r="212" spans="1:51" ht="15" customHeight="1" x14ac:dyDescent="0.2">
      <c r="A212" s="9"/>
      <c r="AL212" s="24"/>
      <c r="AM212" s="27" t="s">
        <v>1</v>
      </c>
      <c r="AN212" s="27">
        <v>1</v>
      </c>
      <c r="AO212" s="27">
        <v>2</v>
      </c>
      <c r="AP212" s="27">
        <v>3</v>
      </c>
      <c r="AQ212" s="27">
        <v>4</v>
      </c>
      <c r="AR212" s="27">
        <v>5</v>
      </c>
      <c r="AS212" s="27">
        <v>6</v>
      </c>
      <c r="AT212" s="27">
        <v>7</v>
      </c>
      <c r="AU212" s="27">
        <v>8</v>
      </c>
      <c r="AV212" s="27">
        <v>9</v>
      </c>
      <c r="AW212" s="27">
        <v>10</v>
      </c>
      <c r="AX212" s="27">
        <v>11</v>
      </c>
      <c r="AY212" s="27">
        <v>12</v>
      </c>
    </row>
    <row r="213" spans="1:51" ht="15" customHeight="1" x14ac:dyDescent="0.2">
      <c r="A213" s="9"/>
      <c r="AM213" s="27" t="s">
        <v>2</v>
      </c>
      <c r="AN213" s="31">
        <v>26243.7</v>
      </c>
      <c r="AO213" s="31">
        <v>25788.7</v>
      </c>
      <c r="AP213" s="31">
        <v>14828.38</v>
      </c>
      <c r="AQ213" s="31">
        <v>17253.2</v>
      </c>
      <c r="AR213" s="31">
        <v>19527.7</v>
      </c>
      <c r="AS213" s="31">
        <v>18652.3</v>
      </c>
      <c r="AT213" s="31">
        <v>16961.900000000001</v>
      </c>
      <c r="AU213" s="31">
        <v>27052</v>
      </c>
      <c r="AV213" s="31">
        <v>22894.2</v>
      </c>
      <c r="AW213" s="31">
        <v>30412.3</v>
      </c>
      <c r="AX213" s="31">
        <v>24371.1</v>
      </c>
      <c r="AY213" s="31">
        <v>28395.4</v>
      </c>
    </row>
    <row r="214" spans="1:51" ht="15" customHeight="1" x14ac:dyDescent="0.2">
      <c r="A214" s="9"/>
      <c r="AM214" s="27" t="s">
        <v>46</v>
      </c>
      <c r="AN214" s="32">
        <v>394.69712731055455</v>
      </c>
      <c r="AO214" s="32">
        <v>494.89295699279143</v>
      </c>
      <c r="AP214" s="32">
        <v>600.23259452482341</v>
      </c>
      <c r="AQ214" s="32">
        <v>578.16439848839639</v>
      </c>
      <c r="AR214" s="32">
        <v>574.79938753667864</v>
      </c>
      <c r="AS214" s="32">
        <v>550.36177844019244</v>
      </c>
      <c r="AT214" s="32">
        <v>518.17779847776478</v>
      </c>
      <c r="AU214" s="32">
        <v>380.23229336093448</v>
      </c>
      <c r="AV214" s="32">
        <v>480.2335089236575</v>
      </c>
      <c r="AW214" s="32">
        <v>479.62610522716142</v>
      </c>
      <c r="AX214" s="32">
        <v>519.11924369437577</v>
      </c>
      <c r="AY214" s="32">
        <v>415.00936771448892</v>
      </c>
    </row>
    <row r="215" spans="1:51" ht="15" customHeight="1" x14ac:dyDescent="0.2">
      <c r="AM215" s="29"/>
      <c r="AN215" s="178"/>
      <c r="AO215" s="178"/>
      <c r="AP215" s="178"/>
      <c r="AQ215" s="178"/>
      <c r="AR215" s="178"/>
      <c r="AS215" s="178"/>
      <c r="AT215" s="178"/>
      <c r="AU215" s="178"/>
      <c r="AV215" s="178"/>
      <c r="AW215" s="178"/>
      <c r="AX215" s="178"/>
      <c r="AY215" s="178"/>
    </row>
    <row r="216" spans="1:51" ht="15" customHeight="1" x14ac:dyDescent="0.2">
      <c r="AM216" s="29"/>
      <c r="AN216" s="178"/>
      <c r="AO216" s="178"/>
      <c r="AP216" s="178"/>
      <c r="AQ216" s="178"/>
      <c r="AR216" s="178"/>
      <c r="AS216" s="178"/>
      <c r="AT216" s="178"/>
      <c r="AU216" s="178"/>
      <c r="AV216" s="178"/>
      <c r="AW216" s="178"/>
      <c r="AX216" s="178"/>
      <c r="AY216" s="178"/>
    </row>
    <row r="217" spans="1:51" ht="15" customHeight="1" x14ac:dyDescent="0.2">
      <c r="AM217" s="29"/>
      <c r="AN217" s="178"/>
      <c r="AO217" s="178"/>
      <c r="AP217" s="178"/>
      <c r="AQ217" s="178"/>
      <c r="AR217" s="178"/>
      <c r="AS217" s="178"/>
      <c r="AT217" s="178"/>
      <c r="AU217" s="178"/>
      <c r="AV217" s="178"/>
      <c r="AW217" s="178"/>
      <c r="AX217" s="178"/>
      <c r="AY217" s="178"/>
    </row>
    <row r="218" spans="1:51" ht="15" customHeight="1" x14ac:dyDescent="0.2">
      <c r="AM218" s="29"/>
      <c r="AN218" s="178"/>
      <c r="AO218" s="178"/>
      <c r="AP218" s="178"/>
      <c r="AQ218" s="178"/>
      <c r="AR218" s="178"/>
      <c r="AS218" s="178"/>
      <c r="AT218" s="178"/>
      <c r="AU218" s="178"/>
      <c r="AV218" s="178"/>
      <c r="AW218" s="178"/>
      <c r="AX218" s="178"/>
      <c r="AY218" s="178"/>
    </row>
    <row r="219" spans="1:51" ht="15" customHeight="1" x14ac:dyDescent="0.2">
      <c r="A219" s="9"/>
      <c r="AM219" s="29"/>
      <c r="AN219" s="178"/>
      <c r="AO219" s="178"/>
      <c r="AP219" s="178"/>
      <c r="AQ219" s="178"/>
      <c r="AR219" s="178"/>
      <c r="AS219" s="178"/>
      <c r="AT219" s="178"/>
      <c r="AU219" s="178"/>
      <c r="AV219" s="178"/>
      <c r="AW219" s="178"/>
      <c r="AX219" s="178"/>
      <c r="AY219" s="178"/>
    </row>
    <row r="220" spans="1:51" ht="15" customHeight="1" x14ac:dyDescent="0.2">
      <c r="A220" s="9"/>
      <c r="AM220" s="29"/>
      <c r="AN220" s="178"/>
      <c r="AO220" s="178"/>
      <c r="AP220" s="178"/>
      <c r="AQ220" s="178"/>
      <c r="AR220" s="178"/>
      <c r="AS220" s="178"/>
      <c r="AT220" s="178"/>
      <c r="AU220" s="178"/>
      <c r="AV220" s="178"/>
      <c r="AW220" s="178"/>
      <c r="AX220" s="178"/>
      <c r="AY220" s="178"/>
    </row>
    <row r="221" spans="1:51" s="207" customFormat="1" ht="15" customHeight="1" x14ac:dyDescent="0.2">
      <c r="A221" s="9"/>
      <c r="AM221" s="29"/>
      <c r="AN221" s="178"/>
      <c r="AO221" s="178"/>
      <c r="AP221" s="178"/>
      <c r="AQ221" s="178"/>
      <c r="AR221" s="178"/>
      <c r="AS221" s="178"/>
      <c r="AT221" s="178"/>
      <c r="AU221" s="178"/>
      <c r="AV221" s="178"/>
      <c r="AW221" s="178"/>
      <c r="AX221" s="178"/>
      <c r="AY221" s="178"/>
    </row>
    <row r="222" spans="1:51" s="207" customFormat="1" ht="15" customHeight="1" x14ac:dyDescent="0.2">
      <c r="A222" s="9"/>
      <c r="AM222" s="29"/>
      <c r="AN222" s="178"/>
      <c r="AO222" s="178"/>
      <c r="AP222" s="178"/>
      <c r="AQ222" s="178"/>
      <c r="AR222" s="178"/>
      <c r="AS222" s="178"/>
      <c r="AT222" s="178"/>
      <c r="AU222" s="178"/>
      <c r="AV222" s="178"/>
      <c r="AW222" s="178"/>
      <c r="AX222" s="178"/>
      <c r="AY222" s="178"/>
    </row>
    <row r="223" spans="1:51" s="207" customFormat="1" ht="15" customHeight="1" x14ac:dyDescent="0.2">
      <c r="A223" s="9"/>
      <c r="AM223" s="29"/>
      <c r="AN223" s="178"/>
      <c r="AO223" s="178"/>
      <c r="AP223" s="178"/>
      <c r="AQ223" s="178"/>
      <c r="AR223" s="178"/>
      <c r="AS223" s="178"/>
      <c r="AT223" s="178"/>
      <c r="AU223" s="178"/>
      <c r="AV223" s="178"/>
      <c r="AW223" s="178"/>
      <c r="AX223" s="178"/>
      <c r="AY223" s="178"/>
    </row>
    <row r="224" spans="1:51" s="207" customFormat="1" ht="15" customHeight="1" x14ac:dyDescent="0.2">
      <c r="A224" s="9"/>
      <c r="AM224" s="29"/>
      <c r="AN224" s="178"/>
      <c r="AO224" s="178"/>
      <c r="AP224" s="178"/>
      <c r="AQ224" s="178"/>
      <c r="AR224" s="178"/>
      <c r="AS224" s="178"/>
      <c r="AT224" s="178"/>
      <c r="AU224" s="178"/>
      <c r="AV224" s="178"/>
      <c r="AW224" s="178"/>
      <c r="AX224" s="178"/>
      <c r="AY224" s="178"/>
    </row>
    <row r="225" spans="1:51" ht="15" customHeight="1" x14ac:dyDescent="0.2">
      <c r="A225" s="9"/>
      <c r="D225" s="1" t="s">
        <v>239</v>
      </c>
      <c r="AJ225" s="19"/>
      <c r="AK225" s="19"/>
      <c r="AM225" s="29"/>
      <c r="AN225" s="178"/>
      <c r="AO225" s="178"/>
      <c r="AP225" s="178"/>
      <c r="AQ225" s="178"/>
      <c r="AR225" s="178"/>
      <c r="AS225" s="178"/>
      <c r="AT225" s="178"/>
      <c r="AU225" s="178"/>
      <c r="AV225" s="178"/>
      <c r="AW225" s="178"/>
      <c r="AX225" s="178"/>
      <c r="AY225" s="178"/>
    </row>
    <row r="226" spans="1:51" ht="15" customHeight="1" x14ac:dyDescent="0.2">
      <c r="A226" s="9"/>
      <c r="E226" s="458"/>
      <c r="F226" s="458"/>
      <c r="G226" s="458"/>
      <c r="H226" s="458"/>
      <c r="I226" s="458"/>
      <c r="J226" s="458"/>
      <c r="K226" s="458"/>
      <c r="L226" s="458"/>
      <c r="M226" s="458"/>
      <c r="N226" s="458"/>
      <c r="O226" s="458"/>
      <c r="P226" s="458"/>
      <c r="Q226" s="458"/>
      <c r="R226" s="458"/>
      <c r="S226" s="458"/>
      <c r="T226" s="458"/>
      <c r="U226" s="458"/>
      <c r="V226" s="458"/>
      <c r="W226" s="458"/>
      <c r="X226" s="458"/>
      <c r="Y226" s="458"/>
      <c r="Z226" s="458"/>
      <c r="AA226" s="458"/>
      <c r="AB226" s="458"/>
      <c r="AC226" s="458"/>
      <c r="AD226" s="458"/>
      <c r="AE226" s="458"/>
      <c r="AF226" s="458"/>
      <c r="AG226" s="458"/>
      <c r="AH226" s="458"/>
      <c r="AI226" s="458"/>
      <c r="AM226" s="29"/>
      <c r="AN226" s="178"/>
      <c r="AO226" s="178"/>
      <c r="AP226" s="178"/>
      <c r="AQ226" s="178"/>
      <c r="AR226" s="178"/>
      <c r="AS226" s="178"/>
      <c r="AT226" s="178"/>
      <c r="AU226" s="178"/>
      <c r="AV226" s="178"/>
      <c r="AW226" s="178"/>
      <c r="AX226" s="178"/>
      <c r="AY226" s="178"/>
    </row>
    <row r="227" spans="1:51" ht="15" customHeight="1" x14ac:dyDescent="0.2">
      <c r="A227" s="9"/>
      <c r="E227" s="458"/>
      <c r="F227" s="458"/>
      <c r="G227" s="458"/>
      <c r="H227" s="458"/>
      <c r="I227" s="458"/>
      <c r="J227" s="458"/>
      <c r="K227" s="458"/>
      <c r="L227" s="458"/>
      <c r="M227" s="458"/>
      <c r="N227" s="458"/>
      <c r="O227" s="458"/>
      <c r="P227" s="458"/>
      <c r="Q227" s="458"/>
      <c r="R227" s="458"/>
      <c r="S227" s="458"/>
      <c r="T227" s="458"/>
      <c r="U227" s="458"/>
      <c r="V227" s="458"/>
      <c r="W227" s="458"/>
      <c r="X227" s="458"/>
      <c r="Y227" s="458"/>
      <c r="Z227" s="458"/>
      <c r="AA227" s="458"/>
      <c r="AB227" s="458"/>
      <c r="AC227" s="458"/>
      <c r="AD227" s="458"/>
      <c r="AE227" s="458"/>
      <c r="AF227" s="458"/>
      <c r="AG227" s="458"/>
      <c r="AH227" s="458"/>
      <c r="AI227" s="458"/>
      <c r="AM227" s="29"/>
      <c r="AN227" s="178"/>
      <c r="AO227" s="178"/>
      <c r="AP227" s="178"/>
      <c r="AQ227" s="178"/>
      <c r="AR227" s="178"/>
      <c r="AS227" s="178"/>
      <c r="AT227" s="178"/>
      <c r="AU227" s="178"/>
      <c r="AV227" s="178"/>
      <c r="AW227" s="178"/>
      <c r="AX227" s="178"/>
      <c r="AY227" s="178"/>
    </row>
    <row r="228" spans="1:51" ht="15" customHeight="1" x14ac:dyDescent="0.2">
      <c r="A228" s="9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M228" s="29"/>
      <c r="AN228" s="178"/>
      <c r="AO228" s="178"/>
      <c r="AP228" s="178"/>
      <c r="AQ228" s="178"/>
      <c r="AR228" s="178"/>
      <c r="AS228" s="178"/>
      <c r="AT228" s="178"/>
      <c r="AU228" s="178"/>
      <c r="AV228" s="178"/>
      <c r="AW228" s="178"/>
      <c r="AX228" s="178"/>
      <c r="AY228" s="178"/>
    </row>
    <row r="229" spans="1:51" ht="15" customHeight="1" x14ac:dyDescent="0.2">
      <c r="A229" s="9"/>
      <c r="AM229" s="29"/>
      <c r="AN229" s="178"/>
      <c r="AO229" s="178"/>
      <c r="AP229" s="178"/>
      <c r="AQ229" s="178"/>
      <c r="AR229" s="178"/>
      <c r="AS229" s="178"/>
      <c r="AT229" s="178"/>
      <c r="AU229" s="178"/>
      <c r="AV229" s="178"/>
      <c r="AW229" s="178"/>
      <c r="AX229" s="178"/>
      <c r="AY229" s="178"/>
    </row>
    <row r="230" spans="1:51" ht="15" customHeight="1" x14ac:dyDescent="0.2">
      <c r="A230" s="9"/>
      <c r="AM230" s="29"/>
      <c r="AN230" s="178"/>
      <c r="AO230" s="178"/>
      <c r="AP230" s="178"/>
      <c r="AQ230" s="178"/>
      <c r="AR230" s="178"/>
      <c r="AS230" s="178"/>
      <c r="AT230" s="178"/>
      <c r="AU230" s="178"/>
      <c r="AV230" s="178"/>
      <c r="AW230" s="178"/>
      <c r="AX230" s="178"/>
      <c r="AY230" s="178"/>
    </row>
    <row r="231" spans="1:51" ht="15" customHeight="1" x14ac:dyDescent="0.2">
      <c r="AM231" s="26" t="s">
        <v>21</v>
      </c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</row>
    <row r="232" spans="1:51" ht="15" customHeight="1" x14ac:dyDescent="0.2">
      <c r="AM232" s="27" t="s">
        <v>1</v>
      </c>
      <c r="AN232" s="27">
        <v>1</v>
      </c>
      <c r="AO232" s="27">
        <v>2</v>
      </c>
      <c r="AP232" s="27">
        <v>3</v>
      </c>
      <c r="AQ232" s="27">
        <v>4</v>
      </c>
      <c r="AR232" s="27">
        <v>5</v>
      </c>
      <c r="AS232" s="27">
        <v>6</v>
      </c>
      <c r="AT232" s="27">
        <v>7</v>
      </c>
      <c r="AU232" s="27">
        <v>8</v>
      </c>
      <c r="AV232" s="27">
        <v>9</v>
      </c>
      <c r="AW232" s="27">
        <v>10</v>
      </c>
      <c r="AX232" s="27">
        <v>11</v>
      </c>
      <c r="AY232" s="27">
        <v>12</v>
      </c>
    </row>
    <row r="233" spans="1:51" ht="15" customHeight="1" x14ac:dyDescent="0.2">
      <c r="AM233" s="27" t="s">
        <v>2</v>
      </c>
      <c r="AN233" s="31">
        <v>1.25</v>
      </c>
      <c r="AO233" s="31">
        <v>0.5</v>
      </c>
      <c r="AP233" s="31">
        <v>1</v>
      </c>
      <c r="AQ233" s="31">
        <v>1.25</v>
      </c>
      <c r="AR233" s="31">
        <v>2.4</v>
      </c>
      <c r="AS233" s="31">
        <v>1.2</v>
      </c>
      <c r="AT233" s="31">
        <v>2.4500000000000002</v>
      </c>
      <c r="AU233" s="31">
        <v>1.8</v>
      </c>
      <c r="AV233" s="31">
        <v>11.85</v>
      </c>
      <c r="AW233" s="31">
        <v>10</v>
      </c>
      <c r="AX233" s="31">
        <v>1.85</v>
      </c>
      <c r="AY233" s="31">
        <v>0</v>
      </c>
    </row>
    <row r="234" spans="1:51" ht="15" customHeight="1" x14ac:dyDescent="0.2">
      <c r="AM234" s="27" t="s">
        <v>46</v>
      </c>
      <c r="AN234" s="31">
        <v>8000</v>
      </c>
      <c r="AO234" s="31">
        <v>4000</v>
      </c>
      <c r="AP234" s="31">
        <v>10000</v>
      </c>
      <c r="AQ234" s="31">
        <v>8000</v>
      </c>
      <c r="AR234" s="31">
        <v>4000</v>
      </c>
      <c r="AS234" s="31">
        <v>4000</v>
      </c>
      <c r="AT234" s="31">
        <v>6040.8163265306121</v>
      </c>
      <c r="AU234" s="31">
        <v>4000</v>
      </c>
      <c r="AV234" s="31">
        <v>6953.5864978902955</v>
      </c>
      <c r="AW234" s="31">
        <v>8190</v>
      </c>
      <c r="AX234" s="31">
        <v>6702.7027027027025</v>
      </c>
      <c r="AY234" s="31">
        <v>0</v>
      </c>
    </row>
    <row r="235" spans="1:51" ht="15" customHeight="1" x14ac:dyDescent="0.2">
      <c r="AM235" s="29"/>
      <c r="AN235" s="35"/>
      <c r="AO235" s="35"/>
      <c r="AP235" s="35"/>
      <c r="AQ235" s="35"/>
      <c r="AR235" s="35"/>
      <c r="AS235" s="35"/>
      <c r="AT235" s="35"/>
      <c r="AU235" s="35"/>
      <c r="AV235" s="35"/>
      <c r="AW235" s="35"/>
      <c r="AX235" s="35"/>
      <c r="AY235" s="35"/>
    </row>
    <row r="236" spans="1:51" ht="15" customHeight="1" x14ac:dyDescent="0.2">
      <c r="A236" s="9"/>
      <c r="AM236" s="29"/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  <c r="AY236" s="35"/>
    </row>
    <row r="237" spans="1:51" s="207" customFormat="1" ht="15" customHeight="1" x14ac:dyDescent="0.2">
      <c r="A237" s="9"/>
      <c r="AM237" s="29"/>
      <c r="AN237" s="35"/>
      <c r="AO237" s="35"/>
      <c r="AP237" s="35"/>
      <c r="AQ237" s="35"/>
      <c r="AR237" s="35"/>
      <c r="AS237" s="35"/>
      <c r="AT237" s="35"/>
      <c r="AU237" s="35"/>
      <c r="AV237" s="35"/>
      <c r="AW237" s="35"/>
      <c r="AX237" s="35"/>
      <c r="AY237" s="35"/>
    </row>
    <row r="238" spans="1:51" s="207" customFormat="1" ht="15" customHeight="1" x14ac:dyDescent="0.2">
      <c r="A238" s="9"/>
      <c r="AM238" s="29"/>
      <c r="AN238" s="35"/>
      <c r="AO238" s="35"/>
      <c r="AP238" s="35"/>
      <c r="AQ238" s="35"/>
      <c r="AR238" s="35"/>
      <c r="AS238" s="35"/>
      <c r="AT238" s="35"/>
      <c r="AU238" s="35"/>
      <c r="AV238" s="35"/>
      <c r="AW238" s="35"/>
      <c r="AX238" s="35"/>
      <c r="AY238" s="35"/>
    </row>
    <row r="239" spans="1:51" s="207" customFormat="1" ht="15" customHeight="1" x14ac:dyDescent="0.2">
      <c r="A239" s="9"/>
      <c r="AM239" s="29"/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  <c r="AY239" s="35"/>
    </row>
    <row r="240" spans="1:51" s="207" customFormat="1" ht="15" customHeight="1" x14ac:dyDescent="0.2">
      <c r="A240" s="9"/>
      <c r="AM240" s="29"/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5"/>
      <c r="AY240" s="35"/>
    </row>
    <row r="241" spans="1:51" s="207" customFormat="1" ht="15" customHeight="1" x14ac:dyDescent="0.2">
      <c r="A241" s="9"/>
      <c r="AM241" s="29"/>
      <c r="AN241" s="35"/>
      <c r="AO241" s="35"/>
      <c r="AP241" s="35"/>
      <c r="AQ241" s="35"/>
      <c r="AR241" s="35"/>
      <c r="AS241" s="35"/>
      <c r="AT241" s="35"/>
      <c r="AU241" s="35"/>
      <c r="AV241" s="35"/>
      <c r="AW241" s="35"/>
      <c r="AX241" s="35"/>
      <c r="AY241" s="35"/>
    </row>
    <row r="242" spans="1:51" ht="13.8" customHeight="1" x14ac:dyDescent="0.2">
      <c r="A242" s="9"/>
      <c r="D242" s="1" t="s">
        <v>240</v>
      </c>
      <c r="AM242" s="29"/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  <c r="AY242" s="35"/>
    </row>
    <row r="243" spans="1:51" ht="15" customHeight="1" x14ac:dyDescent="0.2">
      <c r="A243" s="9"/>
      <c r="E243" s="458"/>
      <c r="F243" s="458"/>
      <c r="G243" s="458"/>
      <c r="H243" s="458"/>
      <c r="I243" s="458"/>
      <c r="J243" s="458"/>
      <c r="K243" s="458"/>
      <c r="L243" s="458"/>
      <c r="M243" s="458"/>
      <c r="N243" s="458"/>
      <c r="O243" s="458"/>
      <c r="P243" s="458"/>
      <c r="Q243" s="458"/>
      <c r="R243" s="458"/>
      <c r="S243" s="458"/>
      <c r="T243" s="458"/>
      <c r="U243" s="458"/>
      <c r="V243" s="458"/>
      <c r="W243" s="458"/>
      <c r="X243" s="458"/>
      <c r="Y243" s="458"/>
      <c r="Z243" s="458"/>
      <c r="AA243" s="458"/>
      <c r="AB243" s="458"/>
      <c r="AC243" s="458"/>
      <c r="AD243" s="458"/>
      <c r="AE243" s="458"/>
      <c r="AF243" s="458"/>
      <c r="AG243" s="458"/>
      <c r="AH243" s="458"/>
      <c r="AI243" s="458"/>
      <c r="AM243" s="29"/>
      <c r="AN243" s="35"/>
      <c r="AO243" s="35"/>
      <c r="AP243" s="35"/>
      <c r="AQ243" s="35"/>
      <c r="AR243" s="35"/>
      <c r="AS243" s="35"/>
      <c r="AT243" s="35"/>
      <c r="AU243" s="35"/>
      <c r="AV243" s="35"/>
      <c r="AW243" s="35"/>
      <c r="AX243" s="35"/>
      <c r="AY243" s="35"/>
    </row>
    <row r="244" spans="1:51" ht="15" customHeight="1" x14ac:dyDescent="0.2">
      <c r="A244" s="9"/>
      <c r="E244" s="458"/>
      <c r="F244" s="458"/>
      <c r="G244" s="458"/>
      <c r="H244" s="458"/>
      <c r="I244" s="458"/>
      <c r="J244" s="458"/>
      <c r="K244" s="458"/>
      <c r="L244" s="458"/>
      <c r="M244" s="458"/>
      <c r="N244" s="458"/>
      <c r="O244" s="458"/>
      <c r="P244" s="458"/>
      <c r="Q244" s="458"/>
      <c r="R244" s="458"/>
      <c r="S244" s="458"/>
      <c r="T244" s="458"/>
      <c r="U244" s="458"/>
      <c r="V244" s="458"/>
      <c r="W244" s="458"/>
      <c r="X244" s="458"/>
      <c r="Y244" s="458"/>
      <c r="Z244" s="458"/>
      <c r="AA244" s="458"/>
      <c r="AB244" s="458"/>
      <c r="AC244" s="458"/>
      <c r="AD244" s="458"/>
      <c r="AE244" s="458"/>
      <c r="AF244" s="458"/>
      <c r="AG244" s="458"/>
      <c r="AH244" s="458"/>
      <c r="AI244" s="458"/>
      <c r="AJ244" s="169"/>
      <c r="AM244" s="29"/>
      <c r="AN244" s="35"/>
      <c r="AO244" s="35"/>
      <c r="AP244" s="35"/>
      <c r="AQ244" s="35"/>
      <c r="AR244" s="35"/>
      <c r="AS244" s="35"/>
      <c r="AT244" s="35"/>
      <c r="AU244" s="35"/>
      <c r="AV244" s="35"/>
      <c r="AW244" s="35"/>
      <c r="AX244" s="35"/>
      <c r="AY244" s="35"/>
    </row>
    <row r="245" spans="1:51" ht="15" customHeight="1" x14ac:dyDescent="0.2">
      <c r="A245" s="9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M245" s="26" t="s">
        <v>23</v>
      </c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</row>
    <row r="246" spans="1:51" ht="15" customHeight="1" x14ac:dyDescent="0.2">
      <c r="A246" s="9"/>
      <c r="AM246" s="27" t="s">
        <v>1</v>
      </c>
      <c r="AN246" s="27">
        <v>1</v>
      </c>
      <c r="AO246" s="27">
        <v>2</v>
      </c>
      <c r="AP246" s="27">
        <v>3</v>
      </c>
      <c r="AQ246" s="27">
        <v>4</v>
      </c>
      <c r="AR246" s="27">
        <v>5</v>
      </c>
      <c r="AS246" s="27">
        <v>6</v>
      </c>
      <c r="AT246" s="27">
        <v>7</v>
      </c>
      <c r="AU246" s="27">
        <v>8</v>
      </c>
      <c r="AV246" s="27">
        <v>9</v>
      </c>
      <c r="AW246" s="27">
        <v>10</v>
      </c>
      <c r="AX246" s="27">
        <v>11</v>
      </c>
      <c r="AY246" s="27">
        <v>12</v>
      </c>
    </row>
    <row r="247" spans="1:51" ht="15" customHeight="1" x14ac:dyDescent="0.2">
      <c r="A247" s="9"/>
      <c r="AM247" s="27" t="s">
        <v>2</v>
      </c>
      <c r="AN247" s="31">
        <v>24</v>
      </c>
      <c r="AO247" s="31">
        <v>24</v>
      </c>
      <c r="AP247" s="31">
        <v>24</v>
      </c>
      <c r="AQ247" s="31">
        <v>24</v>
      </c>
      <c r="AR247" s="31">
        <v>24</v>
      </c>
      <c r="AS247" s="31">
        <v>36</v>
      </c>
      <c r="AT247" s="31">
        <v>34</v>
      </c>
      <c r="AU247" s="31">
        <v>35</v>
      </c>
      <c r="AV247" s="31">
        <v>48</v>
      </c>
      <c r="AW247" s="31">
        <v>30</v>
      </c>
      <c r="AX247" s="31">
        <v>18</v>
      </c>
      <c r="AY247" s="31">
        <v>36</v>
      </c>
    </row>
    <row r="248" spans="1:51" ht="15" customHeight="1" x14ac:dyDescent="0.2">
      <c r="A248" s="9"/>
      <c r="AM248" s="27" t="s">
        <v>46</v>
      </c>
      <c r="AN248" s="31">
        <v>1782</v>
      </c>
      <c r="AO248" s="31">
        <v>1782</v>
      </c>
      <c r="AP248" s="31">
        <v>1782</v>
      </c>
      <c r="AQ248" s="31">
        <v>1782</v>
      </c>
      <c r="AR248" s="31">
        <v>1782</v>
      </c>
      <c r="AS248" s="31">
        <v>1782</v>
      </c>
      <c r="AT248" s="31">
        <v>1580.7058823529412</v>
      </c>
      <c r="AU248" s="31">
        <v>1780.4571428571428</v>
      </c>
      <c r="AV248" s="31">
        <v>1674.4583333333333</v>
      </c>
      <c r="AW248" s="31">
        <v>1728</v>
      </c>
      <c r="AX248" s="31">
        <v>1782</v>
      </c>
      <c r="AY248" s="31">
        <v>1782</v>
      </c>
    </row>
    <row r="249" spans="1:51" ht="15" customHeight="1" x14ac:dyDescent="0.2">
      <c r="A249" s="9"/>
      <c r="AM249" s="29"/>
      <c r="AN249" s="35"/>
      <c r="AO249" s="35"/>
      <c r="AP249" s="35"/>
      <c r="AQ249" s="35"/>
      <c r="AR249" s="35"/>
      <c r="AS249" s="35"/>
      <c r="AT249" s="35"/>
      <c r="AU249" s="35"/>
      <c r="AV249" s="35"/>
      <c r="AW249" s="35"/>
      <c r="AX249" s="35"/>
      <c r="AY249" s="35"/>
    </row>
    <row r="250" spans="1:51" ht="15" customHeight="1" x14ac:dyDescent="0.2">
      <c r="A250" s="9"/>
      <c r="AM250" s="29"/>
      <c r="AN250" s="35"/>
      <c r="AO250" s="35"/>
      <c r="AP250" s="35"/>
      <c r="AQ250" s="35"/>
      <c r="AR250" s="35"/>
      <c r="AS250" s="35"/>
      <c r="AT250" s="35"/>
      <c r="AU250" s="35"/>
      <c r="AV250" s="35"/>
      <c r="AW250" s="35"/>
      <c r="AX250" s="35"/>
      <c r="AY250" s="35"/>
    </row>
    <row r="251" spans="1:51" ht="15" customHeight="1" x14ac:dyDescent="0.2">
      <c r="A251" s="9"/>
      <c r="AM251" s="29"/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5"/>
      <c r="AY251" s="35"/>
    </row>
    <row r="252" spans="1:51" ht="15" customHeight="1" x14ac:dyDescent="0.2">
      <c r="AM252" s="29"/>
      <c r="AN252" s="35"/>
      <c r="AO252" s="35"/>
      <c r="AP252" s="35"/>
      <c r="AQ252" s="35"/>
      <c r="AR252" s="35"/>
      <c r="AS252" s="35"/>
      <c r="AT252" s="35"/>
      <c r="AU252" s="35"/>
      <c r="AV252" s="35"/>
      <c r="AW252" s="35"/>
      <c r="AX252" s="35"/>
      <c r="AY252" s="35"/>
    </row>
    <row r="253" spans="1:51" ht="15" customHeight="1" x14ac:dyDescent="0.2">
      <c r="AM253" s="29"/>
      <c r="AN253" s="35"/>
      <c r="AO253" s="35"/>
      <c r="AP253" s="35"/>
      <c r="AQ253" s="35"/>
      <c r="AR253" s="35"/>
      <c r="AS253" s="35"/>
      <c r="AT253" s="35"/>
      <c r="AU253" s="35"/>
      <c r="AV253" s="35"/>
      <c r="AW253" s="35"/>
      <c r="AX253" s="35"/>
      <c r="AY253" s="35"/>
    </row>
    <row r="254" spans="1:51" ht="15" customHeight="1" x14ac:dyDescent="0.2">
      <c r="AM254" s="29"/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  <c r="AY254" s="35"/>
    </row>
    <row r="255" spans="1:51" s="207" customFormat="1" ht="15" customHeight="1" x14ac:dyDescent="0.2">
      <c r="AM255" s="29"/>
      <c r="AN255" s="35"/>
      <c r="AO255" s="35"/>
      <c r="AP255" s="35"/>
      <c r="AQ255" s="35"/>
      <c r="AR255" s="35"/>
      <c r="AS255" s="35"/>
      <c r="AT255" s="35"/>
      <c r="AU255" s="35"/>
      <c r="AV255" s="35"/>
      <c r="AW255" s="35"/>
      <c r="AX255" s="35"/>
      <c r="AY255" s="35"/>
    </row>
    <row r="256" spans="1:51" s="207" customFormat="1" ht="15" customHeight="1" x14ac:dyDescent="0.2">
      <c r="AM256" s="29"/>
      <c r="AN256" s="35"/>
      <c r="AO256" s="35"/>
      <c r="AP256" s="35"/>
      <c r="AQ256" s="35"/>
      <c r="AR256" s="35"/>
      <c r="AS256" s="35"/>
      <c r="AT256" s="35"/>
      <c r="AU256" s="35"/>
      <c r="AV256" s="35"/>
      <c r="AW256" s="35"/>
      <c r="AX256" s="35"/>
      <c r="AY256" s="35"/>
    </row>
    <row r="257" spans="1:51" s="207" customFormat="1" ht="15" customHeight="1" x14ac:dyDescent="0.2">
      <c r="AM257" s="29"/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  <c r="AY257" s="35"/>
    </row>
    <row r="258" spans="1:51" s="207" customFormat="1" ht="15" customHeight="1" x14ac:dyDescent="0.2">
      <c r="AM258" s="29"/>
      <c r="AN258" s="35"/>
      <c r="AO258" s="35"/>
      <c r="AP258" s="35"/>
      <c r="AQ258" s="35"/>
      <c r="AR258" s="35"/>
      <c r="AS258" s="35"/>
      <c r="AT258" s="35"/>
      <c r="AU258" s="35"/>
      <c r="AV258" s="35"/>
      <c r="AW258" s="35"/>
      <c r="AX258" s="35"/>
      <c r="AY258" s="35"/>
    </row>
    <row r="259" spans="1:51" ht="15.6" customHeight="1" x14ac:dyDescent="0.2">
      <c r="A259" s="9"/>
      <c r="D259" s="1" t="s">
        <v>241</v>
      </c>
      <c r="AM259" s="29"/>
      <c r="AN259" s="35"/>
      <c r="AO259" s="35"/>
      <c r="AP259" s="35"/>
      <c r="AQ259" s="35"/>
      <c r="AR259" s="35"/>
      <c r="AS259" s="35"/>
      <c r="AT259" s="35"/>
      <c r="AU259" s="35"/>
      <c r="AV259" s="35"/>
      <c r="AW259" s="35"/>
      <c r="AX259" s="35"/>
      <c r="AY259" s="35"/>
    </row>
    <row r="260" spans="1:51" ht="15.6" customHeight="1" x14ac:dyDescent="0.2">
      <c r="A260" s="9"/>
      <c r="E260" s="458"/>
      <c r="F260" s="458"/>
      <c r="G260" s="458"/>
      <c r="H260" s="458"/>
      <c r="I260" s="458"/>
      <c r="J260" s="458"/>
      <c r="K260" s="458"/>
      <c r="L260" s="458"/>
      <c r="M260" s="458"/>
      <c r="N260" s="458"/>
      <c r="O260" s="458"/>
      <c r="P260" s="458"/>
      <c r="Q260" s="458"/>
      <c r="R260" s="458"/>
      <c r="S260" s="458"/>
      <c r="T260" s="458"/>
      <c r="U260" s="458"/>
      <c r="V260" s="458"/>
      <c r="W260" s="458"/>
      <c r="X260" s="458"/>
      <c r="Y260" s="458"/>
      <c r="Z260" s="458"/>
      <c r="AA260" s="458"/>
      <c r="AB260" s="458"/>
      <c r="AC260" s="458"/>
      <c r="AD260" s="458"/>
      <c r="AE260" s="458"/>
      <c r="AF260" s="458"/>
      <c r="AG260" s="458"/>
      <c r="AH260" s="458"/>
      <c r="AI260" s="458"/>
      <c r="AM260" s="29"/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</row>
    <row r="261" spans="1:51" ht="15.6" customHeight="1" x14ac:dyDescent="0.2">
      <c r="A261" s="9"/>
      <c r="E261" s="458"/>
      <c r="F261" s="458"/>
      <c r="G261" s="458"/>
      <c r="H261" s="458"/>
      <c r="I261" s="458"/>
      <c r="J261" s="458"/>
      <c r="K261" s="458"/>
      <c r="L261" s="458"/>
      <c r="M261" s="458"/>
      <c r="N261" s="458"/>
      <c r="O261" s="458"/>
      <c r="P261" s="458"/>
      <c r="Q261" s="458"/>
      <c r="R261" s="458"/>
      <c r="S261" s="458"/>
      <c r="T261" s="458"/>
      <c r="U261" s="458"/>
      <c r="V261" s="458"/>
      <c r="W261" s="458"/>
      <c r="X261" s="458"/>
      <c r="Y261" s="458"/>
      <c r="Z261" s="458"/>
      <c r="AA261" s="458"/>
      <c r="AB261" s="458"/>
      <c r="AC261" s="458"/>
      <c r="AD261" s="458"/>
      <c r="AE261" s="458"/>
      <c r="AF261" s="458"/>
      <c r="AG261" s="458"/>
      <c r="AH261" s="458"/>
      <c r="AI261" s="458"/>
      <c r="AJ261" s="11"/>
      <c r="AK261" s="11"/>
      <c r="AM261" s="29"/>
      <c r="AN261" s="35"/>
      <c r="AO261" s="35"/>
      <c r="AP261" s="35"/>
      <c r="AQ261" s="35"/>
      <c r="AR261" s="35"/>
      <c r="AS261" s="35"/>
      <c r="AT261" s="35"/>
      <c r="AU261" s="35"/>
      <c r="AV261" s="35"/>
      <c r="AW261" s="35"/>
      <c r="AX261" s="35"/>
      <c r="AY261" s="35"/>
    </row>
    <row r="262" spans="1:51" ht="12" customHeight="1" x14ac:dyDescent="0.2">
      <c r="A262" s="9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M262" s="29"/>
      <c r="AN262" s="35"/>
      <c r="AO262" s="35"/>
      <c r="AP262" s="35"/>
      <c r="AQ262" s="35"/>
      <c r="AR262" s="35"/>
      <c r="AS262" s="35"/>
      <c r="AT262" s="35"/>
      <c r="AU262" s="35"/>
      <c r="AV262" s="35"/>
      <c r="AW262" s="35"/>
      <c r="AX262" s="35"/>
      <c r="AY262" s="35"/>
    </row>
    <row r="263" spans="1:51" ht="15" customHeight="1" x14ac:dyDescent="0.2">
      <c r="A263" s="9"/>
      <c r="AM263" s="26" t="s">
        <v>24</v>
      </c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</row>
    <row r="264" spans="1:51" ht="15" customHeight="1" x14ac:dyDescent="0.2">
      <c r="A264" s="9"/>
      <c r="AM264" s="27" t="s">
        <v>1</v>
      </c>
      <c r="AN264" s="27">
        <v>1</v>
      </c>
      <c r="AO264" s="27">
        <v>2</v>
      </c>
      <c r="AP264" s="27">
        <v>3</v>
      </c>
      <c r="AQ264" s="27">
        <v>4</v>
      </c>
      <c r="AR264" s="27">
        <v>5</v>
      </c>
      <c r="AS264" s="27">
        <v>6</v>
      </c>
      <c r="AT264" s="27">
        <v>7</v>
      </c>
      <c r="AU264" s="27">
        <v>8</v>
      </c>
      <c r="AV264" s="27">
        <v>9</v>
      </c>
      <c r="AW264" s="27">
        <v>10</v>
      </c>
      <c r="AX264" s="27">
        <v>11</v>
      </c>
      <c r="AY264" s="27">
        <v>12</v>
      </c>
    </row>
    <row r="265" spans="1:51" ht="15" customHeight="1" x14ac:dyDescent="0.2">
      <c r="A265" s="9"/>
      <c r="AM265" s="27" t="s">
        <v>2</v>
      </c>
      <c r="AN265" s="31">
        <v>443.53999999999996</v>
      </c>
      <c r="AO265" s="31">
        <v>498.4</v>
      </c>
      <c r="AP265" s="31">
        <v>563.66000000000008</v>
      </c>
      <c r="AQ265" s="31">
        <v>558.4</v>
      </c>
      <c r="AR265" s="31">
        <v>467.15999999999997</v>
      </c>
      <c r="AS265" s="31">
        <v>486.44</v>
      </c>
      <c r="AT265" s="31">
        <v>564.5</v>
      </c>
      <c r="AU265" s="31">
        <v>434.98</v>
      </c>
      <c r="AV265" s="31">
        <v>464.64</v>
      </c>
      <c r="AW265" s="31">
        <v>461.16</v>
      </c>
      <c r="AX265" s="31">
        <v>459.5</v>
      </c>
      <c r="AY265" s="31">
        <v>467.5</v>
      </c>
    </row>
    <row r="266" spans="1:51" ht="15" customHeight="1" x14ac:dyDescent="0.2">
      <c r="A266" s="9"/>
      <c r="AM266" s="27" t="s">
        <v>46</v>
      </c>
      <c r="AN266" s="31">
        <v>1481.9182035442127</v>
      </c>
      <c r="AO266" s="31">
        <v>1687.8009630818619</v>
      </c>
      <c r="AP266" s="31">
        <v>1486.3570237377139</v>
      </c>
      <c r="AQ266" s="31">
        <v>1490.7055873925501</v>
      </c>
      <c r="AR266" s="31">
        <v>1490.3031081428205</v>
      </c>
      <c r="AS266" s="31">
        <v>1469.8421182468546</v>
      </c>
      <c r="AT266" s="31">
        <v>1435.688219663419</v>
      </c>
      <c r="AU266" s="31">
        <v>1435.5832452066761</v>
      </c>
      <c r="AV266" s="31">
        <v>1455.2556818181818</v>
      </c>
      <c r="AW266" s="31">
        <v>1491.4780119698153</v>
      </c>
      <c r="AX266" s="31">
        <v>1493.4711643090316</v>
      </c>
      <c r="AY266" s="31">
        <v>1490.7614973262032</v>
      </c>
    </row>
    <row r="267" spans="1:51" ht="15" customHeight="1" x14ac:dyDescent="0.2">
      <c r="A267" s="9"/>
      <c r="AM267" s="29"/>
      <c r="AN267" s="35"/>
      <c r="AO267" s="35"/>
      <c r="AP267" s="35"/>
      <c r="AQ267" s="35"/>
      <c r="AR267" s="35"/>
      <c r="AS267" s="35"/>
      <c r="AT267" s="35"/>
      <c r="AU267" s="35"/>
      <c r="AV267" s="35"/>
      <c r="AW267" s="35"/>
      <c r="AX267" s="35"/>
      <c r="AY267" s="35"/>
    </row>
    <row r="268" spans="1:51" ht="15" customHeight="1" x14ac:dyDescent="0.2">
      <c r="A268" s="9"/>
      <c r="AM268" s="29"/>
      <c r="AN268" s="35"/>
      <c r="AO268" s="35"/>
      <c r="AP268" s="35"/>
      <c r="AQ268" s="35"/>
      <c r="AR268" s="35"/>
      <c r="AS268" s="35"/>
      <c r="AT268" s="35"/>
      <c r="AU268" s="35"/>
      <c r="AV268" s="35"/>
      <c r="AW268" s="35"/>
      <c r="AX268" s="35"/>
      <c r="AY268" s="35"/>
    </row>
    <row r="269" spans="1:51" ht="15" customHeight="1" x14ac:dyDescent="0.2">
      <c r="A269" s="9"/>
      <c r="AM269" s="29"/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  <c r="AY269" s="35"/>
    </row>
    <row r="270" spans="1:51" ht="15" customHeight="1" x14ac:dyDescent="0.2">
      <c r="AM270" s="29"/>
      <c r="AN270" s="35"/>
      <c r="AO270" s="35"/>
      <c r="AP270" s="35"/>
      <c r="AQ270" s="35"/>
      <c r="AR270" s="35"/>
      <c r="AS270" s="35"/>
      <c r="AT270" s="35"/>
      <c r="AU270" s="35"/>
      <c r="AV270" s="35"/>
      <c r="AW270" s="35"/>
      <c r="AX270" s="35"/>
      <c r="AY270" s="35"/>
    </row>
    <row r="271" spans="1:51" ht="15" customHeight="1" x14ac:dyDescent="0.2">
      <c r="AM271" s="29"/>
      <c r="AN271" s="35"/>
      <c r="AO271" s="35"/>
      <c r="AP271" s="35"/>
      <c r="AQ271" s="35"/>
      <c r="AR271" s="35"/>
      <c r="AS271" s="35"/>
      <c r="AT271" s="35"/>
      <c r="AU271" s="35"/>
      <c r="AV271" s="35"/>
      <c r="AW271" s="35"/>
      <c r="AX271" s="35"/>
      <c r="AY271" s="35"/>
    </row>
    <row r="272" spans="1:51" s="185" customFormat="1" ht="15" customHeight="1" x14ac:dyDescent="0.2">
      <c r="AM272" s="29"/>
      <c r="AN272" s="35"/>
      <c r="AO272" s="35"/>
      <c r="AP272" s="35"/>
      <c r="AQ272" s="35"/>
      <c r="AR272" s="35"/>
      <c r="AS272" s="35"/>
      <c r="AT272" s="35"/>
      <c r="AU272" s="35"/>
      <c r="AV272" s="35"/>
      <c r="AW272" s="35"/>
      <c r="AX272" s="35"/>
      <c r="AY272" s="35"/>
    </row>
    <row r="273" spans="1:51" s="185" customFormat="1" ht="15" customHeight="1" x14ac:dyDescent="0.2">
      <c r="AM273" s="29"/>
      <c r="AN273" s="35"/>
      <c r="AO273" s="35"/>
      <c r="AP273" s="35"/>
      <c r="AQ273" s="35"/>
      <c r="AR273" s="35"/>
      <c r="AS273" s="35"/>
      <c r="AT273" s="35"/>
      <c r="AU273" s="35"/>
      <c r="AV273" s="35"/>
      <c r="AW273" s="35"/>
      <c r="AX273" s="35"/>
      <c r="AY273" s="35"/>
    </row>
    <row r="274" spans="1:51" s="185" customFormat="1" ht="15" customHeight="1" x14ac:dyDescent="0.2">
      <c r="AM274" s="29"/>
      <c r="AN274" s="35"/>
      <c r="AO274" s="35"/>
      <c r="AP274" s="35"/>
      <c r="AQ274" s="35"/>
      <c r="AR274" s="35"/>
      <c r="AS274" s="35"/>
      <c r="AT274" s="35"/>
      <c r="AU274" s="35"/>
      <c r="AV274" s="35"/>
      <c r="AW274" s="35"/>
      <c r="AX274" s="35"/>
      <c r="AY274" s="35"/>
    </row>
    <row r="275" spans="1:51" s="185" customFormat="1" ht="15" customHeight="1" x14ac:dyDescent="0.2">
      <c r="AM275" s="29"/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  <c r="AX275" s="35"/>
      <c r="AY275" s="35"/>
    </row>
    <row r="276" spans="1:51" s="185" customFormat="1" ht="15" customHeight="1" x14ac:dyDescent="0.2">
      <c r="AM276" s="29"/>
      <c r="AN276" s="35"/>
      <c r="AO276" s="35"/>
      <c r="AP276" s="35"/>
      <c r="AQ276" s="35"/>
      <c r="AR276" s="35"/>
      <c r="AS276" s="35"/>
      <c r="AT276" s="35"/>
      <c r="AU276" s="35"/>
      <c r="AV276" s="35"/>
      <c r="AW276" s="35"/>
      <c r="AX276" s="35"/>
      <c r="AY276" s="35"/>
    </row>
    <row r="277" spans="1:51" s="185" customFormat="1" ht="15" customHeight="1" x14ac:dyDescent="0.2">
      <c r="AM277" s="29"/>
      <c r="AN277" s="35"/>
      <c r="AO277" s="35"/>
      <c r="AP277" s="35"/>
      <c r="AQ277" s="35"/>
      <c r="AR277" s="35"/>
      <c r="AS277" s="35"/>
      <c r="AT277" s="35"/>
      <c r="AU277" s="35"/>
      <c r="AV277" s="35"/>
      <c r="AW277" s="35"/>
      <c r="AX277" s="35"/>
      <c r="AY277" s="35"/>
    </row>
    <row r="278" spans="1:51" s="207" customFormat="1" ht="15" customHeight="1" x14ac:dyDescent="0.2">
      <c r="AM278" s="29"/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  <c r="AX278" s="35"/>
      <c r="AY278" s="35"/>
    </row>
    <row r="279" spans="1:51" ht="15" customHeight="1" x14ac:dyDescent="0.2">
      <c r="A279" s="9"/>
      <c r="D279" s="1" t="s">
        <v>242</v>
      </c>
      <c r="AM279" s="29"/>
      <c r="AN279" s="35"/>
      <c r="AO279" s="35"/>
      <c r="AP279" s="35"/>
      <c r="AQ279" s="35"/>
      <c r="AR279" s="35"/>
      <c r="AS279" s="35"/>
      <c r="AT279" s="35"/>
      <c r="AU279" s="35"/>
      <c r="AV279" s="35"/>
      <c r="AW279" s="35"/>
      <c r="AX279" s="35"/>
      <c r="AY279" s="35"/>
    </row>
    <row r="280" spans="1:51" ht="15" customHeight="1" x14ac:dyDescent="0.2">
      <c r="A280" s="9"/>
      <c r="E280" s="458"/>
      <c r="F280" s="458"/>
      <c r="G280" s="458"/>
      <c r="H280" s="458"/>
      <c r="I280" s="458"/>
      <c r="J280" s="458"/>
      <c r="K280" s="458"/>
      <c r="L280" s="458"/>
      <c r="M280" s="458"/>
      <c r="N280" s="458"/>
      <c r="O280" s="458"/>
      <c r="P280" s="458"/>
      <c r="Q280" s="458"/>
      <c r="R280" s="458"/>
      <c r="S280" s="458"/>
      <c r="T280" s="458"/>
      <c r="U280" s="458"/>
      <c r="V280" s="458"/>
      <c r="W280" s="458"/>
      <c r="X280" s="458"/>
      <c r="Y280" s="458"/>
      <c r="Z280" s="458"/>
      <c r="AA280" s="458"/>
      <c r="AB280" s="458"/>
      <c r="AC280" s="458"/>
      <c r="AD280" s="458"/>
      <c r="AE280" s="458"/>
      <c r="AF280" s="458"/>
      <c r="AG280" s="458"/>
      <c r="AH280" s="458"/>
      <c r="AI280" s="458"/>
      <c r="AM280" s="29"/>
      <c r="AN280" s="35"/>
      <c r="AO280" s="35"/>
      <c r="AP280" s="35"/>
      <c r="AQ280" s="35"/>
      <c r="AR280" s="35"/>
      <c r="AS280" s="35"/>
      <c r="AT280" s="35"/>
      <c r="AU280" s="35"/>
      <c r="AV280" s="35"/>
      <c r="AW280" s="35"/>
      <c r="AX280" s="35"/>
      <c r="AY280" s="35"/>
    </row>
    <row r="281" spans="1:51" ht="15" customHeight="1" x14ac:dyDescent="0.2">
      <c r="A281" s="9"/>
      <c r="B281" s="185"/>
      <c r="C281" s="185"/>
      <c r="D281" s="185"/>
      <c r="E281" s="458"/>
      <c r="F281" s="458"/>
      <c r="G281" s="458"/>
      <c r="H281" s="458"/>
      <c r="I281" s="458"/>
      <c r="J281" s="458"/>
      <c r="K281" s="458"/>
      <c r="L281" s="458"/>
      <c r="M281" s="458"/>
      <c r="N281" s="458"/>
      <c r="O281" s="458"/>
      <c r="P281" s="458"/>
      <c r="Q281" s="458"/>
      <c r="R281" s="458"/>
      <c r="S281" s="458"/>
      <c r="T281" s="458"/>
      <c r="U281" s="458"/>
      <c r="V281" s="458"/>
      <c r="W281" s="458"/>
      <c r="X281" s="458"/>
      <c r="Y281" s="458"/>
      <c r="Z281" s="458"/>
      <c r="AA281" s="458"/>
      <c r="AB281" s="458"/>
      <c r="AC281" s="458"/>
      <c r="AD281" s="458"/>
      <c r="AE281" s="458"/>
      <c r="AF281" s="458"/>
      <c r="AG281" s="458"/>
      <c r="AH281" s="458"/>
      <c r="AI281" s="458"/>
      <c r="AJ281" s="185"/>
      <c r="AK281" s="185"/>
      <c r="AM281" s="29"/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  <c r="AX281" s="35"/>
      <c r="AY281" s="35"/>
    </row>
    <row r="282" spans="1:51" ht="15" customHeight="1" x14ac:dyDescent="0.2">
      <c r="A282" s="9"/>
      <c r="B282" s="185"/>
      <c r="C282" s="185"/>
      <c r="D282" s="185"/>
      <c r="E282" s="186"/>
      <c r="F282" s="186"/>
      <c r="G282" s="186"/>
      <c r="H282" s="186"/>
      <c r="I282" s="186"/>
      <c r="J282" s="186"/>
      <c r="K282" s="186"/>
      <c r="L282" s="186"/>
      <c r="M282" s="186"/>
      <c r="N282" s="186"/>
      <c r="O282" s="186"/>
      <c r="P282" s="186"/>
      <c r="Q282" s="186"/>
      <c r="R282" s="186"/>
      <c r="S282" s="186"/>
      <c r="T282" s="186"/>
      <c r="U282" s="186"/>
      <c r="V282" s="186"/>
      <c r="W282" s="186"/>
      <c r="X282" s="186"/>
      <c r="Y282" s="186"/>
      <c r="Z282" s="186"/>
      <c r="AA282" s="186"/>
      <c r="AB282" s="186"/>
      <c r="AC282" s="186"/>
      <c r="AD282" s="186"/>
      <c r="AE282" s="186"/>
      <c r="AF282" s="186"/>
      <c r="AG282" s="186"/>
      <c r="AH282" s="186"/>
      <c r="AI282" s="186"/>
      <c r="AJ282" s="185"/>
      <c r="AK282" s="185"/>
      <c r="AM282" s="29"/>
      <c r="AN282" s="35"/>
      <c r="AO282" s="35"/>
      <c r="AP282" s="35"/>
      <c r="AQ282" s="35"/>
      <c r="AR282" s="35"/>
      <c r="AS282" s="35"/>
      <c r="AT282" s="35"/>
      <c r="AU282" s="35"/>
      <c r="AV282" s="35"/>
      <c r="AW282" s="35"/>
      <c r="AX282" s="35"/>
      <c r="AY282" s="35"/>
    </row>
    <row r="283" spans="1:51" ht="15" customHeight="1" x14ac:dyDescent="0.2">
      <c r="A283" s="9"/>
      <c r="B283" s="185"/>
      <c r="C283" s="185"/>
      <c r="D283" s="185"/>
      <c r="E283" s="186"/>
      <c r="F283" s="186"/>
      <c r="G283" s="186"/>
      <c r="H283" s="186"/>
      <c r="I283" s="186"/>
      <c r="J283" s="186"/>
      <c r="K283" s="186"/>
      <c r="L283" s="186"/>
      <c r="M283" s="186"/>
      <c r="N283" s="186"/>
      <c r="O283" s="186"/>
      <c r="P283" s="186"/>
      <c r="Q283" s="186"/>
      <c r="R283" s="186"/>
      <c r="S283" s="186"/>
      <c r="T283" s="186"/>
      <c r="U283" s="186"/>
      <c r="V283" s="186"/>
      <c r="W283" s="186"/>
      <c r="X283" s="186"/>
      <c r="Y283" s="186"/>
      <c r="Z283" s="186"/>
      <c r="AA283" s="186"/>
      <c r="AB283" s="186"/>
      <c r="AC283" s="186"/>
      <c r="AD283" s="186"/>
      <c r="AE283" s="186"/>
      <c r="AF283" s="186"/>
      <c r="AG283" s="186"/>
      <c r="AH283" s="186"/>
      <c r="AI283" s="186"/>
      <c r="AJ283" s="185"/>
      <c r="AK283" s="185"/>
      <c r="AM283" s="26" t="s">
        <v>27</v>
      </c>
      <c r="AN283" s="33"/>
      <c r="AO283" s="33"/>
      <c r="AP283" s="38"/>
      <c r="AQ283" s="33"/>
      <c r="AR283" s="33"/>
      <c r="AS283" s="33"/>
      <c r="AT283" s="33"/>
      <c r="AU283" s="33"/>
      <c r="AV283" s="33"/>
      <c r="AW283" s="33"/>
      <c r="AX283" s="33"/>
      <c r="AY283" s="33"/>
    </row>
    <row r="284" spans="1:51" ht="15" customHeight="1" x14ac:dyDescent="0.2">
      <c r="A284" s="9"/>
      <c r="B284" s="185"/>
      <c r="C284" s="185"/>
      <c r="D284" s="185"/>
      <c r="E284" s="186"/>
      <c r="F284" s="186"/>
      <c r="G284" s="186"/>
      <c r="H284" s="186"/>
      <c r="I284" s="186"/>
      <c r="J284" s="186"/>
      <c r="K284" s="186"/>
      <c r="L284" s="186"/>
      <c r="M284" s="186"/>
      <c r="N284" s="186"/>
      <c r="O284" s="186"/>
      <c r="P284" s="186"/>
      <c r="Q284" s="186"/>
      <c r="R284" s="186"/>
      <c r="S284" s="186"/>
      <c r="T284" s="186"/>
      <c r="U284" s="186"/>
      <c r="V284" s="186"/>
      <c r="W284" s="186"/>
      <c r="X284" s="186"/>
      <c r="Y284" s="186"/>
      <c r="Z284" s="186"/>
      <c r="AA284" s="186"/>
      <c r="AB284" s="186"/>
      <c r="AC284" s="186"/>
      <c r="AD284" s="186"/>
      <c r="AE284" s="186"/>
      <c r="AF284" s="186"/>
      <c r="AG284" s="186"/>
      <c r="AH284" s="186"/>
      <c r="AI284" s="186"/>
      <c r="AJ284" s="185"/>
      <c r="AK284" s="185"/>
      <c r="AM284" s="27" t="s">
        <v>1</v>
      </c>
      <c r="AN284" s="27">
        <v>1</v>
      </c>
      <c r="AO284" s="27">
        <v>2</v>
      </c>
      <c r="AP284" s="27">
        <v>3</v>
      </c>
      <c r="AQ284" s="27">
        <v>4</v>
      </c>
      <c r="AR284" s="27">
        <v>5</v>
      </c>
      <c r="AS284" s="27">
        <v>6</v>
      </c>
      <c r="AT284" s="27">
        <v>7</v>
      </c>
      <c r="AU284" s="27">
        <v>8</v>
      </c>
      <c r="AV284" s="27">
        <v>9</v>
      </c>
      <c r="AW284" s="27">
        <v>10</v>
      </c>
      <c r="AX284" s="27">
        <v>11</v>
      </c>
      <c r="AY284" s="27">
        <v>12</v>
      </c>
    </row>
    <row r="285" spans="1:51" ht="15" customHeight="1" x14ac:dyDescent="0.2">
      <c r="A285" s="9"/>
      <c r="B285" s="185"/>
      <c r="C285" s="185"/>
      <c r="D285" s="185"/>
      <c r="E285" s="186"/>
      <c r="F285" s="186"/>
      <c r="G285" s="186"/>
      <c r="H285" s="186"/>
      <c r="I285" s="186"/>
      <c r="J285" s="186"/>
      <c r="K285" s="186"/>
      <c r="L285" s="186"/>
      <c r="M285" s="186"/>
      <c r="N285" s="186"/>
      <c r="O285" s="186"/>
      <c r="P285" s="186"/>
      <c r="Q285" s="186"/>
      <c r="R285" s="186"/>
      <c r="S285" s="186"/>
      <c r="T285" s="186"/>
      <c r="U285" s="186"/>
      <c r="V285" s="186"/>
      <c r="W285" s="186"/>
      <c r="X285" s="186"/>
      <c r="Y285" s="186"/>
      <c r="Z285" s="186"/>
      <c r="AA285" s="186"/>
      <c r="AB285" s="186"/>
      <c r="AC285" s="186"/>
      <c r="AD285" s="186"/>
      <c r="AE285" s="186"/>
      <c r="AF285" s="186"/>
      <c r="AG285" s="186"/>
      <c r="AH285" s="186"/>
      <c r="AI285" s="186"/>
      <c r="AJ285" s="185"/>
      <c r="AK285" s="185"/>
      <c r="AM285" s="27" t="s">
        <v>2</v>
      </c>
      <c r="AN285" s="31">
        <v>768</v>
      </c>
      <c r="AO285" s="31">
        <v>831</v>
      </c>
      <c r="AP285" s="31">
        <v>948</v>
      </c>
      <c r="AQ285" s="31">
        <v>867</v>
      </c>
      <c r="AR285" s="31">
        <v>450</v>
      </c>
      <c r="AS285" s="31">
        <v>426</v>
      </c>
      <c r="AT285" s="31">
        <v>297</v>
      </c>
      <c r="AU285" s="31">
        <v>267</v>
      </c>
      <c r="AV285" s="31">
        <v>432</v>
      </c>
      <c r="AW285" s="31">
        <v>810</v>
      </c>
      <c r="AX285" s="31">
        <v>1089</v>
      </c>
      <c r="AY285" s="31">
        <v>1137</v>
      </c>
    </row>
    <row r="286" spans="1:51" ht="21" customHeight="1" x14ac:dyDescent="0.2">
      <c r="A286" s="9"/>
      <c r="B286" s="185"/>
      <c r="C286" s="185"/>
      <c r="D286" s="185"/>
      <c r="E286" s="186"/>
      <c r="F286" s="186"/>
      <c r="G286" s="186"/>
      <c r="H286" s="186"/>
      <c r="I286" s="186"/>
      <c r="J286" s="186"/>
      <c r="K286" s="186"/>
      <c r="L286" s="186"/>
      <c r="M286" s="186"/>
      <c r="N286" s="186"/>
      <c r="O286" s="186"/>
      <c r="P286" s="186"/>
      <c r="Q286" s="186"/>
      <c r="R286" s="186"/>
      <c r="S286" s="186"/>
      <c r="T286" s="186"/>
      <c r="U286" s="186"/>
      <c r="V286" s="186"/>
      <c r="W286" s="186"/>
      <c r="X286" s="186"/>
      <c r="Y286" s="186"/>
      <c r="Z286" s="186"/>
      <c r="AA286" s="186"/>
      <c r="AB286" s="186"/>
      <c r="AC286" s="186"/>
      <c r="AD286" s="186"/>
      <c r="AE286" s="186"/>
      <c r="AF286" s="186"/>
      <c r="AG286" s="186"/>
      <c r="AH286" s="186"/>
      <c r="AI286" s="186"/>
      <c r="AJ286" s="185"/>
      <c r="AK286" s="185"/>
      <c r="AM286" s="27" t="s">
        <v>46</v>
      </c>
      <c r="AN286" s="31">
        <v>717.578125</v>
      </c>
      <c r="AO286" s="31">
        <v>705.77617328519852</v>
      </c>
      <c r="AP286" s="31">
        <v>712.34177215189868</v>
      </c>
      <c r="AQ286" s="31">
        <v>690.31141868512111</v>
      </c>
      <c r="AR286" s="31">
        <v>742</v>
      </c>
      <c r="AS286" s="31">
        <v>757.74647887323943</v>
      </c>
      <c r="AT286" s="31">
        <v>757.57575757575762</v>
      </c>
      <c r="AU286" s="31">
        <v>753.93258426966293</v>
      </c>
      <c r="AV286" s="31">
        <v>758.68055555555554</v>
      </c>
      <c r="AW286" s="31">
        <v>755.92592592592598</v>
      </c>
      <c r="AX286" s="31">
        <v>741.18457300275486</v>
      </c>
      <c r="AY286" s="31">
        <v>731.79419525065964</v>
      </c>
    </row>
    <row r="287" spans="1:51" ht="9.75" customHeight="1" x14ac:dyDescent="0.2">
      <c r="A287" s="9"/>
      <c r="B287" s="185"/>
      <c r="C287" s="185"/>
      <c r="D287" s="185"/>
      <c r="E287" s="186"/>
      <c r="F287" s="186"/>
      <c r="G287" s="186"/>
      <c r="H287" s="186"/>
      <c r="I287" s="186"/>
      <c r="J287" s="186"/>
      <c r="K287" s="186"/>
      <c r="L287" s="186"/>
      <c r="M287" s="186"/>
      <c r="N287" s="186"/>
      <c r="O287" s="186"/>
      <c r="P287" s="186"/>
      <c r="Q287" s="186"/>
      <c r="R287" s="186"/>
      <c r="S287" s="186"/>
      <c r="T287" s="186"/>
      <c r="U287" s="186"/>
      <c r="V287" s="186"/>
      <c r="W287" s="186"/>
      <c r="X287" s="186"/>
      <c r="Y287" s="186"/>
      <c r="Z287" s="186"/>
      <c r="AA287" s="186"/>
      <c r="AB287" s="186"/>
      <c r="AC287" s="186"/>
      <c r="AD287" s="186"/>
      <c r="AE287" s="186"/>
      <c r="AF287" s="186"/>
      <c r="AG287" s="186"/>
      <c r="AH287" s="186"/>
      <c r="AI287" s="186"/>
      <c r="AJ287" s="185"/>
      <c r="AK287" s="185"/>
    </row>
    <row r="288" spans="1:51" ht="18" customHeight="1" x14ac:dyDescent="0.2">
      <c r="A288" s="9"/>
      <c r="B288" s="185"/>
      <c r="C288" s="185"/>
      <c r="D288" s="185"/>
      <c r="E288" s="186"/>
      <c r="F288" s="186"/>
      <c r="G288" s="186"/>
      <c r="H288" s="186"/>
      <c r="I288" s="186"/>
      <c r="J288" s="186"/>
      <c r="K288" s="186"/>
      <c r="L288" s="186"/>
      <c r="M288" s="186"/>
      <c r="N288" s="186"/>
      <c r="O288" s="186"/>
      <c r="P288" s="186"/>
      <c r="Q288" s="186"/>
      <c r="R288" s="186"/>
      <c r="S288" s="186"/>
      <c r="T288" s="186"/>
      <c r="U288" s="186"/>
      <c r="V288" s="186"/>
      <c r="W288" s="186"/>
      <c r="X288" s="186"/>
      <c r="Y288" s="186"/>
      <c r="Z288" s="186"/>
      <c r="AA288" s="186"/>
      <c r="AB288" s="186"/>
      <c r="AC288" s="186"/>
      <c r="AD288" s="186"/>
      <c r="AE288" s="186"/>
      <c r="AF288" s="186"/>
      <c r="AG288" s="186"/>
      <c r="AH288" s="186"/>
      <c r="AI288" s="186"/>
      <c r="AJ288" s="185"/>
      <c r="AK288" s="185"/>
    </row>
    <row r="289" spans="1:47" s="185" customFormat="1" ht="18" customHeight="1" x14ac:dyDescent="0.2">
      <c r="A289" s="9"/>
      <c r="E289" s="186"/>
      <c r="F289" s="186"/>
      <c r="G289" s="186"/>
      <c r="H289" s="186"/>
      <c r="I289" s="186"/>
      <c r="J289" s="186"/>
      <c r="K289" s="186"/>
      <c r="L289" s="186"/>
      <c r="M289" s="186"/>
      <c r="N289" s="186"/>
      <c r="O289" s="186"/>
      <c r="P289" s="186"/>
      <c r="Q289" s="186"/>
      <c r="R289" s="186"/>
      <c r="S289" s="186"/>
      <c r="T289" s="186"/>
      <c r="U289" s="186"/>
      <c r="V289" s="186"/>
      <c r="W289" s="186"/>
      <c r="X289" s="186"/>
      <c r="Y289" s="186"/>
      <c r="Z289" s="186"/>
      <c r="AA289" s="186"/>
      <c r="AB289" s="186"/>
      <c r="AC289" s="186"/>
      <c r="AD289" s="186"/>
      <c r="AE289" s="186"/>
      <c r="AF289" s="186"/>
      <c r="AG289" s="186"/>
      <c r="AH289" s="186"/>
      <c r="AI289" s="186"/>
    </row>
    <row r="290" spans="1:47" ht="15.6" customHeight="1" x14ac:dyDescent="0.2">
      <c r="A290" s="9"/>
      <c r="B290" s="185"/>
      <c r="C290" s="185"/>
      <c r="D290" s="185"/>
      <c r="E290" s="186"/>
      <c r="F290" s="186"/>
      <c r="G290" s="186"/>
      <c r="H290" s="186"/>
      <c r="I290" s="186"/>
      <c r="J290" s="186"/>
      <c r="K290" s="186"/>
      <c r="L290" s="186"/>
      <c r="M290" s="186"/>
      <c r="N290" s="186"/>
      <c r="O290" s="186"/>
      <c r="P290" s="186"/>
      <c r="Q290" s="186"/>
      <c r="R290" s="186"/>
      <c r="S290" s="186"/>
      <c r="T290" s="186"/>
      <c r="U290" s="186"/>
      <c r="V290" s="186"/>
      <c r="W290" s="186"/>
      <c r="X290" s="186"/>
      <c r="Y290" s="186"/>
      <c r="Z290" s="186"/>
      <c r="AA290" s="186"/>
      <c r="AB290" s="186"/>
      <c r="AC290" s="186"/>
      <c r="AD290" s="186"/>
      <c r="AE290" s="186"/>
      <c r="AF290" s="186"/>
      <c r="AG290" s="186"/>
      <c r="AH290" s="186"/>
      <c r="AI290" s="186"/>
      <c r="AJ290" s="185"/>
      <c r="AK290" s="185"/>
      <c r="AU290" s="161"/>
    </row>
    <row r="291" spans="1:47" ht="15.75" customHeight="1" x14ac:dyDescent="0.2">
      <c r="A291" s="9"/>
      <c r="B291" s="185"/>
      <c r="C291" s="185"/>
      <c r="D291" s="185"/>
      <c r="E291" s="186"/>
      <c r="F291" s="186"/>
      <c r="G291" s="186"/>
      <c r="H291" s="186"/>
      <c r="I291" s="186"/>
      <c r="J291" s="186"/>
      <c r="K291" s="186"/>
      <c r="L291" s="186"/>
      <c r="M291" s="186"/>
      <c r="N291" s="186"/>
      <c r="O291" s="186"/>
      <c r="P291" s="186"/>
      <c r="Q291" s="186"/>
      <c r="R291" s="186"/>
      <c r="S291" s="186"/>
      <c r="T291" s="186"/>
      <c r="U291" s="186"/>
      <c r="V291" s="186"/>
      <c r="W291" s="186"/>
      <c r="X291" s="186"/>
      <c r="Y291" s="186"/>
      <c r="Z291" s="186"/>
      <c r="AA291" s="186"/>
      <c r="AB291" s="186"/>
      <c r="AC291" s="186"/>
      <c r="AD291" s="186"/>
      <c r="AE291" s="186"/>
      <c r="AF291" s="186"/>
      <c r="AG291" s="186"/>
      <c r="AH291" s="186"/>
      <c r="AI291" s="186"/>
      <c r="AJ291" s="185"/>
      <c r="AK291" s="185"/>
    </row>
    <row r="292" spans="1:47" s="207" customFormat="1" ht="15.75" customHeight="1" x14ac:dyDescent="0.2">
      <c r="A292" s="9"/>
      <c r="E292" s="208"/>
      <c r="F292" s="208"/>
      <c r="G292" s="208"/>
      <c r="H292" s="208"/>
      <c r="I292" s="208"/>
      <c r="J292" s="208"/>
      <c r="K292" s="208"/>
      <c r="L292" s="208"/>
      <c r="M292" s="208"/>
      <c r="N292" s="208"/>
      <c r="O292" s="208"/>
      <c r="P292" s="208"/>
      <c r="Q292" s="208"/>
      <c r="R292" s="208"/>
      <c r="S292" s="208"/>
      <c r="T292" s="208"/>
      <c r="U292" s="208"/>
      <c r="V292" s="208"/>
      <c r="W292" s="208"/>
      <c r="X292" s="208"/>
      <c r="Y292" s="208"/>
      <c r="Z292" s="208"/>
      <c r="AA292" s="208"/>
      <c r="AB292" s="208"/>
      <c r="AC292" s="208"/>
      <c r="AD292" s="208"/>
      <c r="AE292" s="208"/>
      <c r="AF292" s="208"/>
      <c r="AG292" s="208"/>
      <c r="AH292" s="208"/>
      <c r="AI292" s="208"/>
    </row>
    <row r="293" spans="1:47" s="207" customFormat="1" ht="15.75" customHeight="1" x14ac:dyDescent="0.2">
      <c r="A293" s="9"/>
      <c r="E293" s="208"/>
      <c r="F293" s="208"/>
      <c r="G293" s="208"/>
      <c r="H293" s="208"/>
      <c r="I293" s="208"/>
      <c r="J293" s="208"/>
      <c r="K293" s="208"/>
      <c r="L293" s="208"/>
      <c r="M293" s="208"/>
      <c r="N293" s="208"/>
      <c r="O293" s="208"/>
      <c r="P293" s="208"/>
      <c r="Q293" s="208"/>
      <c r="R293" s="208"/>
      <c r="S293" s="208"/>
      <c r="T293" s="208"/>
      <c r="U293" s="208"/>
      <c r="V293" s="208"/>
      <c r="W293" s="208"/>
      <c r="X293" s="208"/>
      <c r="Y293" s="208"/>
      <c r="Z293" s="208"/>
      <c r="AA293" s="208"/>
      <c r="AB293" s="208"/>
      <c r="AC293" s="208"/>
      <c r="AD293" s="208"/>
      <c r="AE293" s="208"/>
      <c r="AF293" s="208"/>
      <c r="AG293" s="208"/>
      <c r="AH293" s="208"/>
      <c r="AI293" s="208"/>
    </row>
    <row r="294" spans="1:47" s="207" customFormat="1" ht="15.75" customHeight="1" x14ac:dyDescent="0.2">
      <c r="A294" s="9"/>
      <c r="E294" s="208"/>
      <c r="F294" s="208"/>
      <c r="G294" s="208"/>
      <c r="H294" s="208"/>
      <c r="I294" s="208"/>
      <c r="J294" s="208"/>
      <c r="K294" s="208"/>
      <c r="L294" s="208"/>
      <c r="M294" s="208"/>
      <c r="N294" s="208"/>
      <c r="O294" s="208"/>
      <c r="P294" s="208"/>
      <c r="Q294" s="208"/>
      <c r="R294" s="208"/>
      <c r="S294" s="208"/>
      <c r="T294" s="208"/>
      <c r="U294" s="208"/>
      <c r="V294" s="208"/>
      <c r="W294" s="208"/>
      <c r="X294" s="208"/>
      <c r="Y294" s="208"/>
      <c r="Z294" s="208"/>
      <c r="AA294" s="208"/>
      <c r="AB294" s="208"/>
      <c r="AC294" s="208"/>
      <c r="AD294" s="208"/>
      <c r="AE294" s="208"/>
      <c r="AF294" s="208"/>
      <c r="AG294" s="208"/>
      <c r="AH294" s="208"/>
      <c r="AI294" s="208"/>
    </row>
    <row r="295" spans="1:47" s="207" customFormat="1" ht="15.75" customHeight="1" x14ac:dyDescent="0.2">
      <c r="A295" s="9"/>
      <c r="E295" s="208"/>
      <c r="F295" s="208"/>
      <c r="G295" s="208"/>
      <c r="H295" s="208"/>
      <c r="I295" s="208"/>
      <c r="J295" s="208"/>
      <c r="K295" s="208"/>
      <c r="L295" s="208"/>
      <c r="M295" s="208"/>
      <c r="N295" s="208"/>
      <c r="O295" s="208"/>
      <c r="P295" s="208"/>
      <c r="Q295" s="208"/>
      <c r="R295" s="208"/>
      <c r="S295" s="208"/>
      <c r="T295" s="208"/>
      <c r="U295" s="208"/>
      <c r="V295" s="208"/>
      <c r="W295" s="208"/>
      <c r="X295" s="208"/>
      <c r="Y295" s="208"/>
      <c r="Z295" s="208"/>
      <c r="AA295" s="208"/>
      <c r="AB295" s="208"/>
      <c r="AC295" s="208"/>
      <c r="AD295" s="208"/>
      <c r="AE295" s="208"/>
      <c r="AF295" s="208"/>
      <c r="AG295" s="208"/>
      <c r="AH295" s="208"/>
      <c r="AI295" s="208"/>
    </row>
    <row r="296" spans="1:47" s="207" customFormat="1" ht="15.75" customHeight="1" x14ac:dyDescent="0.2">
      <c r="A296" s="9"/>
      <c r="E296" s="208"/>
      <c r="F296" s="208"/>
      <c r="G296" s="208"/>
      <c r="H296" s="208"/>
      <c r="I296" s="208"/>
      <c r="J296" s="208"/>
      <c r="K296" s="208"/>
      <c r="L296" s="208"/>
      <c r="M296" s="208"/>
      <c r="N296" s="208"/>
      <c r="O296" s="208"/>
      <c r="P296" s="208"/>
      <c r="Q296" s="208"/>
      <c r="R296" s="208"/>
      <c r="S296" s="208"/>
      <c r="T296" s="208"/>
      <c r="U296" s="208"/>
      <c r="V296" s="208"/>
      <c r="W296" s="208"/>
      <c r="X296" s="208"/>
      <c r="Y296" s="208"/>
      <c r="Z296" s="208"/>
      <c r="AA296" s="208"/>
      <c r="AB296" s="208"/>
      <c r="AC296" s="208"/>
      <c r="AD296" s="208"/>
      <c r="AE296" s="208"/>
      <c r="AF296" s="208"/>
      <c r="AG296" s="208"/>
      <c r="AH296" s="208"/>
      <c r="AI296" s="208"/>
    </row>
    <row r="297" spans="1:47" s="207" customFormat="1" ht="15.75" customHeight="1" x14ac:dyDescent="0.2">
      <c r="A297" s="9"/>
      <c r="E297" s="208"/>
      <c r="F297" s="208"/>
      <c r="G297" s="208"/>
      <c r="H297" s="208"/>
      <c r="I297" s="208"/>
      <c r="J297" s="208"/>
      <c r="K297" s="208"/>
      <c r="L297" s="208"/>
      <c r="M297" s="208"/>
      <c r="N297" s="208"/>
      <c r="O297" s="208"/>
      <c r="P297" s="208"/>
      <c r="Q297" s="208"/>
      <c r="R297" s="208"/>
      <c r="S297" s="208"/>
      <c r="T297" s="208"/>
      <c r="U297" s="208"/>
      <c r="V297" s="208"/>
      <c r="W297" s="208"/>
      <c r="X297" s="208"/>
      <c r="Y297" s="208"/>
      <c r="Z297" s="208"/>
      <c r="AA297" s="208"/>
      <c r="AB297" s="208"/>
      <c r="AC297" s="208"/>
      <c r="AD297" s="208"/>
      <c r="AE297" s="208"/>
      <c r="AF297" s="208"/>
      <c r="AG297" s="208"/>
      <c r="AH297" s="208"/>
      <c r="AI297" s="208"/>
    </row>
    <row r="298" spans="1:47" s="207" customFormat="1" ht="15.75" customHeight="1" x14ac:dyDescent="0.2">
      <c r="A298" s="9"/>
      <c r="E298" s="208"/>
      <c r="F298" s="208"/>
      <c r="G298" s="208"/>
      <c r="H298" s="208"/>
      <c r="I298" s="208"/>
      <c r="J298" s="208"/>
      <c r="K298" s="208"/>
      <c r="L298" s="208"/>
      <c r="M298" s="208"/>
      <c r="N298" s="208"/>
      <c r="O298" s="208"/>
      <c r="P298" s="208"/>
      <c r="Q298" s="208"/>
      <c r="R298" s="208"/>
      <c r="S298" s="208"/>
      <c r="T298" s="208"/>
      <c r="U298" s="208"/>
      <c r="V298" s="208"/>
      <c r="W298" s="208"/>
      <c r="X298" s="208"/>
      <c r="Y298" s="208"/>
      <c r="Z298" s="208"/>
      <c r="AA298" s="208"/>
      <c r="AB298" s="208"/>
      <c r="AC298" s="208"/>
      <c r="AD298" s="208"/>
      <c r="AE298" s="208"/>
      <c r="AF298" s="208"/>
      <c r="AG298" s="208"/>
      <c r="AH298" s="208"/>
      <c r="AI298" s="208"/>
    </row>
    <row r="299" spans="1:47" s="207" customFormat="1" ht="15.75" customHeight="1" x14ac:dyDescent="0.2">
      <c r="A299" s="9"/>
      <c r="E299" s="208"/>
      <c r="F299" s="208"/>
      <c r="G299" s="208"/>
      <c r="H299" s="208"/>
      <c r="I299" s="208"/>
      <c r="J299" s="208"/>
      <c r="K299" s="208"/>
      <c r="L299" s="208"/>
      <c r="M299" s="208"/>
      <c r="N299" s="208"/>
      <c r="O299" s="208"/>
      <c r="P299" s="208"/>
      <c r="Q299" s="208"/>
      <c r="R299" s="208"/>
      <c r="S299" s="208"/>
      <c r="T299" s="208"/>
      <c r="U299" s="208"/>
      <c r="V299" s="208"/>
      <c r="W299" s="208"/>
      <c r="X299" s="208"/>
      <c r="Y299" s="208"/>
      <c r="Z299" s="208"/>
      <c r="AA299" s="208"/>
      <c r="AB299" s="208"/>
      <c r="AC299" s="208"/>
      <c r="AD299" s="208"/>
      <c r="AE299" s="208"/>
      <c r="AF299" s="208"/>
      <c r="AG299" s="208"/>
      <c r="AH299" s="208"/>
      <c r="AI299" s="208"/>
    </row>
    <row r="300" spans="1:47" s="207" customFormat="1" ht="15.75" customHeight="1" x14ac:dyDescent="0.2">
      <c r="A300" s="9"/>
      <c r="E300" s="208"/>
      <c r="F300" s="208"/>
      <c r="G300" s="208"/>
      <c r="H300" s="208"/>
      <c r="I300" s="208"/>
      <c r="J300" s="208"/>
      <c r="K300" s="208"/>
      <c r="L300" s="208"/>
      <c r="M300" s="208"/>
      <c r="N300" s="208"/>
      <c r="O300" s="208"/>
      <c r="P300" s="208"/>
      <c r="Q300" s="208"/>
      <c r="R300" s="208"/>
      <c r="S300" s="208"/>
      <c r="T300" s="208"/>
      <c r="U300" s="208"/>
      <c r="V300" s="208"/>
      <c r="W300" s="208"/>
      <c r="X300" s="208"/>
      <c r="Y300" s="208"/>
      <c r="Z300" s="208"/>
      <c r="AA300" s="208"/>
      <c r="AB300" s="208"/>
      <c r="AC300" s="208"/>
      <c r="AD300" s="208"/>
      <c r="AE300" s="208"/>
      <c r="AF300" s="208"/>
      <c r="AG300" s="208"/>
      <c r="AH300" s="208"/>
      <c r="AI300" s="208"/>
    </row>
    <row r="301" spans="1:47" s="207" customFormat="1" ht="15.75" customHeight="1" x14ac:dyDescent="0.2">
      <c r="A301" s="9"/>
      <c r="E301" s="208"/>
      <c r="F301" s="208"/>
      <c r="G301" s="208"/>
      <c r="H301" s="208"/>
      <c r="I301" s="208"/>
      <c r="J301" s="208"/>
      <c r="K301" s="208"/>
      <c r="L301" s="208"/>
      <c r="M301" s="208"/>
      <c r="N301" s="208"/>
      <c r="O301" s="208"/>
      <c r="P301" s="208"/>
      <c r="Q301" s="208"/>
      <c r="R301" s="208"/>
      <c r="S301" s="208"/>
      <c r="T301" s="208"/>
      <c r="U301" s="208"/>
      <c r="V301" s="208"/>
      <c r="W301" s="208"/>
      <c r="X301" s="208"/>
      <c r="Y301" s="208"/>
      <c r="Z301" s="208"/>
      <c r="AA301" s="208"/>
      <c r="AB301" s="208"/>
      <c r="AC301" s="208"/>
      <c r="AD301" s="208"/>
      <c r="AE301" s="208"/>
      <c r="AF301" s="208"/>
      <c r="AG301" s="208"/>
      <c r="AH301" s="208"/>
      <c r="AI301" s="208"/>
    </row>
    <row r="302" spans="1:47" s="207" customFormat="1" ht="15.75" customHeight="1" x14ac:dyDescent="0.2">
      <c r="A302" s="9"/>
      <c r="E302" s="208"/>
      <c r="F302" s="208"/>
      <c r="G302" s="208"/>
      <c r="H302" s="208"/>
      <c r="I302" s="208"/>
      <c r="J302" s="208"/>
      <c r="K302" s="208"/>
      <c r="L302" s="208"/>
      <c r="M302" s="208"/>
      <c r="N302" s="208"/>
      <c r="O302" s="208"/>
      <c r="P302" s="208"/>
      <c r="Q302" s="208"/>
      <c r="R302" s="208"/>
      <c r="S302" s="208"/>
      <c r="T302" s="208"/>
      <c r="U302" s="208"/>
      <c r="V302" s="208"/>
      <c r="W302" s="208"/>
      <c r="X302" s="208"/>
      <c r="Y302" s="208"/>
      <c r="Z302" s="208"/>
      <c r="AA302" s="208"/>
      <c r="AB302" s="208"/>
      <c r="AC302" s="208"/>
      <c r="AD302" s="208"/>
      <c r="AE302" s="208"/>
      <c r="AF302" s="208"/>
      <c r="AG302" s="208"/>
      <c r="AH302" s="208"/>
      <c r="AI302" s="208"/>
    </row>
    <row r="303" spans="1:47" s="207" customFormat="1" ht="15.75" customHeight="1" x14ac:dyDescent="0.2">
      <c r="A303" s="9"/>
      <c r="E303" s="208"/>
      <c r="F303" s="208"/>
      <c r="G303" s="208"/>
      <c r="H303" s="208"/>
      <c r="I303" s="208"/>
      <c r="J303" s="208"/>
      <c r="K303" s="208"/>
      <c r="L303" s="208"/>
      <c r="M303" s="208"/>
      <c r="N303" s="208"/>
      <c r="O303" s="208"/>
      <c r="P303" s="208"/>
      <c r="Q303" s="208"/>
      <c r="R303" s="208"/>
      <c r="S303" s="208"/>
      <c r="T303" s="208"/>
      <c r="U303" s="208"/>
      <c r="V303" s="208"/>
      <c r="W303" s="208"/>
      <c r="X303" s="208"/>
      <c r="Y303" s="208"/>
      <c r="Z303" s="208"/>
      <c r="AA303" s="208"/>
      <c r="AB303" s="208"/>
      <c r="AC303" s="208"/>
      <c r="AD303" s="208"/>
      <c r="AE303" s="208"/>
      <c r="AF303" s="208"/>
      <c r="AG303" s="208"/>
      <c r="AH303" s="208"/>
      <c r="AI303" s="208"/>
    </row>
    <row r="304" spans="1:47" s="207" customFormat="1" ht="15.75" customHeight="1" x14ac:dyDescent="0.2">
      <c r="A304" s="9"/>
      <c r="E304" s="208"/>
      <c r="F304" s="208"/>
      <c r="G304" s="208"/>
      <c r="H304" s="208"/>
      <c r="I304" s="208"/>
      <c r="J304" s="208"/>
      <c r="K304" s="208"/>
      <c r="L304" s="208"/>
      <c r="M304" s="208"/>
      <c r="N304" s="208"/>
      <c r="O304" s="208"/>
      <c r="P304" s="208"/>
      <c r="Q304" s="208"/>
      <c r="R304" s="208"/>
      <c r="S304" s="208"/>
      <c r="T304" s="208"/>
      <c r="U304" s="208"/>
      <c r="V304" s="208"/>
      <c r="W304" s="208"/>
      <c r="X304" s="208"/>
      <c r="Y304" s="208"/>
      <c r="Z304" s="208"/>
      <c r="AA304" s="208"/>
      <c r="AB304" s="208"/>
      <c r="AC304" s="208"/>
      <c r="AD304" s="208"/>
      <c r="AE304" s="208"/>
      <c r="AF304" s="208"/>
      <c r="AG304" s="208"/>
      <c r="AH304" s="208"/>
      <c r="AI304" s="208"/>
    </row>
    <row r="305" spans="1:35" s="207" customFormat="1" ht="15.75" customHeight="1" x14ac:dyDescent="0.2">
      <c r="A305" s="9"/>
      <c r="E305" s="208"/>
      <c r="F305" s="208"/>
      <c r="G305" s="208"/>
      <c r="H305" s="208"/>
      <c r="I305" s="208"/>
      <c r="J305" s="208"/>
      <c r="K305" s="208"/>
      <c r="L305" s="208"/>
      <c r="M305" s="208"/>
      <c r="N305" s="208"/>
      <c r="O305" s="208"/>
      <c r="P305" s="208"/>
      <c r="Q305" s="208"/>
      <c r="R305" s="208"/>
      <c r="S305" s="208"/>
      <c r="T305" s="208"/>
      <c r="U305" s="208"/>
      <c r="V305" s="208"/>
      <c r="W305" s="208"/>
      <c r="X305" s="208"/>
      <c r="Y305" s="208"/>
      <c r="Z305" s="208"/>
      <c r="AA305" s="208"/>
      <c r="AB305" s="208"/>
      <c r="AC305" s="208"/>
      <c r="AD305" s="208"/>
      <c r="AE305" s="208"/>
      <c r="AF305" s="208"/>
      <c r="AG305" s="208"/>
      <c r="AH305" s="208"/>
      <c r="AI305" s="208"/>
    </row>
    <row r="306" spans="1:35" s="207" customFormat="1" ht="15.75" customHeight="1" x14ac:dyDescent="0.2">
      <c r="A306" s="9"/>
      <c r="E306" s="208"/>
      <c r="F306" s="208"/>
      <c r="G306" s="208"/>
      <c r="H306" s="208"/>
      <c r="I306" s="208"/>
      <c r="J306" s="208"/>
      <c r="K306" s="208"/>
      <c r="L306" s="208"/>
      <c r="M306" s="208"/>
      <c r="N306" s="208"/>
      <c r="O306" s="208"/>
      <c r="P306" s="208"/>
      <c r="Q306" s="208"/>
      <c r="R306" s="208"/>
      <c r="S306" s="208"/>
      <c r="T306" s="208"/>
      <c r="U306" s="208"/>
      <c r="V306" s="208"/>
      <c r="W306" s="208"/>
      <c r="X306" s="208"/>
      <c r="Y306" s="208"/>
      <c r="Z306" s="208"/>
      <c r="AA306" s="208"/>
      <c r="AB306" s="208"/>
      <c r="AC306" s="208"/>
      <c r="AD306" s="208"/>
      <c r="AE306" s="208"/>
      <c r="AF306" s="208"/>
      <c r="AG306" s="208"/>
      <c r="AH306" s="208"/>
      <c r="AI306" s="208"/>
    </row>
    <row r="307" spans="1:35" s="207" customFormat="1" ht="15.75" customHeight="1" x14ac:dyDescent="0.2">
      <c r="A307" s="9"/>
      <c r="E307" s="208"/>
      <c r="F307" s="208"/>
      <c r="G307" s="208"/>
      <c r="H307" s="208"/>
      <c r="I307" s="208"/>
      <c r="J307" s="208"/>
      <c r="K307" s="208"/>
      <c r="L307" s="208"/>
      <c r="M307" s="208"/>
      <c r="N307" s="208"/>
      <c r="O307" s="208"/>
      <c r="P307" s="208"/>
      <c r="Q307" s="208"/>
      <c r="R307" s="208"/>
      <c r="S307" s="208"/>
      <c r="T307" s="208"/>
      <c r="U307" s="208"/>
      <c r="V307" s="208"/>
      <c r="W307" s="208"/>
      <c r="X307" s="208"/>
      <c r="Y307" s="208"/>
      <c r="Z307" s="208"/>
      <c r="AA307" s="208"/>
      <c r="AB307" s="208"/>
      <c r="AC307" s="208"/>
      <c r="AD307" s="208"/>
      <c r="AE307" s="208"/>
      <c r="AF307" s="208"/>
      <c r="AG307" s="208"/>
      <c r="AH307" s="208"/>
      <c r="AI307" s="208"/>
    </row>
    <row r="308" spans="1:35" s="207" customFormat="1" ht="15.75" customHeight="1" x14ac:dyDescent="0.2">
      <c r="A308" s="9"/>
      <c r="E308" s="208"/>
      <c r="F308" s="208"/>
      <c r="G308" s="208"/>
      <c r="H308" s="208"/>
      <c r="I308" s="208"/>
      <c r="J308" s="208"/>
      <c r="K308" s="208"/>
      <c r="L308" s="208"/>
      <c r="M308" s="208"/>
      <c r="N308" s="208"/>
      <c r="O308" s="208"/>
      <c r="P308" s="208"/>
      <c r="Q308" s="208"/>
      <c r="R308" s="208"/>
      <c r="S308" s="208"/>
      <c r="T308" s="208"/>
      <c r="U308" s="208"/>
      <c r="V308" s="208"/>
      <c r="W308" s="208"/>
      <c r="X308" s="208"/>
      <c r="Y308" s="208"/>
      <c r="Z308" s="208"/>
      <c r="AA308" s="208"/>
      <c r="AB308" s="208"/>
      <c r="AC308" s="208"/>
      <c r="AD308" s="208"/>
      <c r="AE308" s="208"/>
      <c r="AF308" s="208"/>
      <c r="AG308" s="208"/>
      <c r="AH308" s="208"/>
      <c r="AI308" s="208"/>
    </row>
    <row r="309" spans="1:35" s="207" customFormat="1" ht="15.75" customHeight="1" x14ac:dyDescent="0.2">
      <c r="A309" s="9"/>
      <c r="E309" s="208"/>
      <c r="F309" s="208"/>
      <c r="G309" s="208"/>
      <c r="H309" s="208"/>
      <c r="I309" s="208"/>
      <c r="J309" s="208"/>
      <c r="K309" s="208"/>
      <c r="L309" s="208"/>
      <c r="M309" s="208"/>
      <c r="N309" s="208"/>
      <c r="O309" s="208"/>
      <c r="P309" s="208"/>
      <c r="Q309" s="208"/>
      <c r="R309" s="208"/>
      <c r="S309" s="208"/>
      <c r="T309" s="208"/>
      <c r="U309" s="208"/>
      <c r="V309" s="208"/>
      <c r="W309" s="208"/>
      <c r="X309" s="208"/>
      <c r="Y309" s="208"/>
      <c r="Z309" s="208"/>
      <c r="AA309" s="208"/>
      <c r="AB309" s="208"/>
      <c r="AC309" s="208"/>
      <c r="AD309" s="208"/>
      <c r="AE309" s="208"/>
      <c r="AF309" s="208"/>
      <c r="AG309" s="208"/>
      <c r="AH309" s="208"/>
      <c r="AI309" s="208"/>
    </row>
    <row r="310" spans="1:35" s="207" customFormat="1" ht="15.75" customHeight="1" x14ac:dyDescent="0.2">
      <c r="A310" s="9"/>
      <c r="E310" s="208"/>
      <c r="F310" s="208"/>
      <c r="G310" s="208"/>
      <c r="H310" s="208"/>
      <c r="I310" s="208"/>
      <c r="J310" s="208"/>
      <c r="K310" s="208"/>
      <c r="L310" s="208"/>
      <c r="M310" s="208"/>
      <c r="N310" s="208"/>
      <c r="O310" s="208"/>
      <c r="P310" s="208"/>
      <c r="Q310" s="208"/>
      <c r="R310" s="208"/>
      <c r="S310" s="208"/>
      <c r="T310" s="208"/>
      <c r="U310" s="208"/>
      <c r="V310" s="208"/>
      <c r="W310" s="208"/>
      <c r="X310" s="208"/>
      <c r="Y310" s="208"/>
      <c r="Z310" s="208"/>
      <c r="AA310" s="208"/>
      <c r="AB310" s="208"/>
      <c r="AC310" s="208"/>
      <c r="AD310" s="208"/>
      <c r="AE310" s="208"/>
      <c r="AF310" s="208"/>
      <c r="AG310" s="208"/>
      <c r="AH310" s="208"/>
      <c r="AI310" s="208"/>
    </row>
    <row r="311" spans="1:35" s="207" customFormat="1" ht="15.75" customHeight="1" x14ac:dyDescent="0.2">
      <c r="A311" s="9"/>
      <c r="E311" s="208"/>
      <c r="F311" s="208"/>
      <c r="G311" s="208"/>
      <c r="H311" s="208"/>
      <c r="I311" s="208"/>
      <c r="J311" s="208"/>
      <c r="K311" s="208"/>
      <c r="L311" s="208"/>
      <c r="M311" s="208"/>
      <c r="N311" s="208"/>
      <c r="O311" s="208"/>
      <c r="P311" s="208"/>
      <c r="Q311" s="208"/>
      <c r="R311" s="208"/>
      <c r="S311" s="208"/>
      <c r="T311" s="208"/>
      <c r="U311" s="208"/>
      <c r="V311" s="208"/>
      <c r="W311" s="208"/>
      <c r="X311" s="208"/>
      <c r="Y311" s="208"/>
      <c r="Z311" s="208"/>
      <c r="AA311" s="208"/>
      <c r="AB311" s="208"/>
      <c r="AC311" s="208"/>
      <c r="AD311" s="208"/>
      <c r="AE311" s="208"/>
      <c r="AF311" s="208"/>
      <c r="AG311" s="208"/>
      <c r="AH311" s="208"/>
      <c r="AI311" s="208"/>
    </row>
    <row r="312" spans="1:35" s="207" customFormat="1" ht="15.75" customHeight="1" x14ac:dyDescent="0.2">
      <c r="A312" s="9"/>
      <c r="E312" s="208"/>
      <c r="F312" s="208"/>
      <c r="G312" s="208"/>
      <c r="H312" s="208"/>
      <c r="I312" s="208"/>
      <c r="J312" s="208"/>
      <c r="K312" s="208"/>
      <c r="L312" s="208"/>
      <c r="M312" s="208"/>
      <c r="N312" s="208"/>
      <c r="O312" s="208"/>
      <c r="P312" s="208"/>
      <c r="Q312" s="208"/>
      <c r="R312" s="208"/>
      <c r="S312" s="208"/>
      <c r="T312" s="208"/>
      <c r="U312" s="208"/>
      <c r="V312" s="208"/>
      <c r="W312" s="208"/>
      <c r="X312" s="208"/>
      <c r="Y312" s="208"/>
      <c r="Z312" s="208"/>
      <c r="AA312" s="208"/>
      <c r="AB312" s="208"/>
      <c r="AC312" s="208"/>
      <c r="AD312" s="208"/>
      <c r="AE312" s="208"/>
      <c r="AF312" s="208"/>
      <c r="AG312" s="208"/>
      <c r="AH312" s="208"/>
      <c r="AI312" s="208"/>
    </row>
    <row r="313" spans="1:35" s="207" customFormat="1" ht="15.75" customHeight="1" x14ac:dyDescent="0.2">
      <c r="A313" s="9"/>
      <c r="E313" s="208"/>
      <c r="F313" s="208"/>
      <c r="G313" s="208"/>
      <c r="H313" s="208"/>
      <c r="I313" s="208"/>
      <c r="J313" s="208"/>
      <c r="K313" s="208"/>
      <c r="L313" s="208"/>
      <c r="M313" s="208"/>
      <c r="N313" s="208"/>
      <c r="O313" s="208"/>
      <c r="P313" s="208"/>
      <c r="Q313" s="208"/>
      <c r="R313" s="208"/>
      <c r="S313" s="208"/>
      <c r="T313" s="208"/>
      <c r="U313" s="208"/>
      <c r="V313" s="208"/>
      <c r="W313" s="208"/>
      <c r="X313" s="208"/>
      <c r="Y313" s="208"/>
      <c r="Z313" s="208"/>
      <c r="AA313" s="208"/>
      <c r="AB313" s="208"/>
      <c r="AC313" s="208"/>
      <c r="AD313" s="208"/>
      <c r="AE313" s="208"/>
      <c r="AF313" s="208"/>
      <c r="AG313" s="208"/>
      <c r="AH313" s="208"/>
      <c r="AI313" s="208"/>
    </row>
    <row r="314" spans="1:35" s="207" customFormat="1" ht="15.75" customHeight="1" x14ac:dyDescent="0.2">
      <c r="A314" s="9"/>
      <c r="E314" s="208"/>
      <c r="F314" s="208"/>
      <c r="G314" s="208"/>
      <c r="H314" s="208"/>
      <c r="I314" s="208"/>
      <c r="J314" s="208"/>
      <c r="K314" s="208"/>
      <c r="L314" s="208"/>
      <c r="M314" s="208"/>
      <c r="N314" s="208"/>
      <c r="O314" s="208"/>
      <c r="P314" s="208"/>
      <c r="Q314" s="208"/>
      <c r="R314" s="208"/>
      <c r="S314" s="208"/>
      <c r="T314" s="208"/>
      <c r="U314" s="208"/>
      <c r="V314" s="208"/>
      <c r="W314" s="208"/>
      <c r="X314" s="208"/>
      <c r="Y314" s="208"/>
      <c r="Z314" s="208"/>
      <c r="AA314" s="208"/>
      <c r="AB314" s="208"/>
      <c r="AC314" s="208"/>
      <c r="AD314" s="208"/>
      <c r="AE314" s="208"/>
      <c r="AF314" s="208"/>
      <c r="AG314" s="208"/>
      <c r="AH314" s="208"/>
      <c r="AI314" s="208"/>
    </row>
    <row r="315" spans="1:35" s="207" customFormat="1" ht="15.75" customHeight="1" x14ac:dyDescent="0.2">
      <c r="A315" s="9"/>
      <c r="E315" s="208"/>
      <c r="F315" s="208"/>
      <c r="G315" s="208"/>
      <c r="H315" s="208"/>
      <c r="I315" s="208"/>
      <c r="J315" s="208"/>
      <c r="K315" s="208"/>
      <c r="L315" s="208"/>
      <c r="M315" s="208"/>
      <c r="N315" s="208"/>
      <c r="O315" s="208"/>
      <c r="P315" s="208"/>
      <c r="Q315" s="208"/>
      <c r="R315" s="208"/>
      <c r="S315" s="208"/>
      <c r="T315" s="208"/>
      <c r="U315" s="208"/>
      <c r="V315" s="208"/>
      <c r="W315" s="208"/>
      <c r="X315" s="208"/>
      <c r="Y315" s="208"/>
      <c r="Z315" s="208"/>
      <c r="AA315" s="208"/>
      <c r="AB315" s="208"/>
      <c r="AC315" s="208"/>
      <c r="AD315" s="208"/>
      <c r="AE315" s="208"/>
      <c r="AF315" s="208"/>
      <c r="AG315" s="208"/>
      <c r="AH315" s="208"/>
      <c r="AI315" s="208"/>
    </row>
    <row r="316" spans="1:35" s="207" customFormat="1" ht="15.75" customHeight="1" x14ac:dyDescent="0.2">
      <c r="A316" s="9"/>
      <c r="E316" s="208"/>
      <c r="F316" s="208"/>
      <c r="G316" s="208"/>
      <c r="H316" s="208"/>
      <c r="I316" s="208"/>
      <c r="J316" s="208"/>
      <c r="K316" s="208"/>
      <c r="L316" s="208"/>
      <c r="M316" s="208"/>
      <c r="N316" s="208"/>
      <c r="O316" s="208"/>
      <c r="P316" s="208"/>
      <c r="Q316" s="208"/>
      <c r="R316" s="208"/>
      <c r="S316" s="208"/>
      <c r="T316" s="208"/>
      <c r="U316" s="208"/>
      <c r="V316" s="208"/>
      <c r="W316" s="208"/>
      <c r="X316" s="208"/>
      <c r="Y316" s="208"/>
      <c r="Z316" s="208"/>
      <c r="AA316" s="208"/>
      <c r="AB316" s="208"/>
      <c r="AC316" s="208"/>
      <c r="AD316" s="208"/>
      <c r="AE316" s="208"/>
      <c r="AF316" s="208"/>
      <c r="AG316" s="208"/>
      <c r="AH316" s="208"/>
      <c r="AI316" s="208"/>
    </row>
    <row r="317" spans="1:35" s="207" customFormat="1" ht="15.75" customHeight="1" x14ac:dyDescent="0.2">
      <c r="A317" s="9"/>
      <c r="E317" s="208"/>
      <c r="F317" s="208"/>
      <c r="G317" s="208"/>
      <c r="H317" s="208"/>
      <c r="I317" s="208"/>
      <c r="J317" s="208"/>
      <c r="K317" s="208"/>
      <c r="L317" s="208"/>
      <c r="M317" s="208"/>
      <c r="N317" s="208"/>
      <c r="O317" s="208"/>
      <c r="P317" s="208"/>
      <c r="Q317" s="208"/>
      <c r="R317" s="208"/>
      <c r="S317" s="208"/>
      <c r="T317" s="208"/>
      <c r="U317" s="208"/>
      <c r="V317" s="208"/>
      <c r="W317" s="208"/>
      <c r="X317" s="208"/>
      <c r="Y317" s="208"/>
      <c r="Z317" s="208"/>
      <c r="AA317" s="208"/>
      <c r="AB317" s="208"/>
      <c r="AC317" s="208"/>
      <c r="AD317" s="208"/>
      <c r="AE317" s="208"/>
      <c r="AF317" s="208"/>
      <c r="AG317" s="208"/>
      <c r="AH317" s="208"/>
      <c r="AI317" s="208"/>
    </row>
    <row r="318" spans="1:35" s="207" customFormat="1" ht="15.75" customHeight="1" x14ac:dyDescent="0.2">
      <c r="A318" s="9"/>
      <c r="E318" s="208"/>
      <c r="F318" s="208"/>
      <c r="G318" s="208"/>
      <c r="H318" s="208"/>
      <c r="I318" s="208"/>
      <c r="J318" s="208"/>
      <c r="K318" s="208"/>
      <c r="L318" s="208"/>
      <c r="M318" s="208"/>
      <c r="N318" s="208"/>
      <c r="O318" s="208"/>
      <c r="P318" s="208"/>
      <c r="Q318" s="208"/>
      <c r="R318" s="208"/>
      <c r="S318" s="208"/>
      <c r="T318" s="208"/>
      <c r="U318" s="208"/>
      <c r="V318" s="208"/>
      <c r="W318" s="208"/>
      <c r="X318" s="208"/>
      <c r="Y318" s="208"/>
      <c r="Z318" s="208"/>
      <c r="AA318" s="208"/>
      <c r="AB318" s="208"/>
      <c r="AC318" s="208"/>
      <c r="AD318" s="208"/>
      <c r="AE318" s="208"/>
      <c r="AF318" s="208"/>
      <c r="AG318" s="208"/>
      <c r="AH318" s="208"/>
      <c r="AI318" s="208"/>
    </row>
    <row r="319" spans="1:35" s="207" customFormat="1" ht="15.75" customHeight="1" x14ac:dyDescent="0.2">
      <c r="A319" s="9"/>
      <c r="E319" s="208"/>
      <c r="F319" s="208"/>
      <c r="G319" s="208"/>
      <c r="H319" s="208"/>
      <c r="I319" s="208"/>
      <c r="J319" s="208"/>
      <c r="K319" s="208"/>
      <c r="L319" s="208"/>
      <c r="M319" s="208"/>
      <c r="N319" s="208"/>
      <c r="O319" s="208"/>
      <c r="P319" s="208"/>
      <c r="Q319" s="208"/>
      <c r="R319" s="208"/>
      <c r="S319" s="208"/>
      <c r="T319" s="208"/>
      <c r="U319" s="208"/>
      <c r="V319" s="208"/>
      <c r="W319" s="208"/>
      <c r="X319" s="208"/>
      <c r="Y319" s="208"/>
      <c r="Z319" s="208"/>
      <c r="AA319" s="208"/>
      <c r="AB319" s="208"/>
      <c r="AC319" s="208"/>
      <c r="AD319" s="208"/>
      <c r="AE319" s="208"/>
      <c r="AF319" s="208"/>
      <c r="AG319" s="208"/>
      <c r="AH319" s="208"/>
      <c r="AI319" s="208"/>
    </row>
    <row r="320" spans="1:35" s="207" customFormat="1" ht="15.75" customHeight="1" x14ac:dyDescent="0.2">
      <c r="A320" s="9"/>
      <c r="E320" s="208"/>
      <c r="F320" s="208"/>
      <c r="G320" s="208"/>
      <c r="H320" s="208"/>
      <c r="I320" s="208"/>
      <c r="J320" s="208"/>
      <c r="K320" s="208"/>
      <c r="L320" s="208"/>
      <c r="M320" s="208"/>
      <c r="N320" s="208"/>
      <c r="O320" s="208"/>
      <c r="P320" s="208"/>
      <c r="Q320" s="208"/>
      <c r="R320" s="208"/>
      <c r="S320" s="208"/>
      <c r="T320" s="208"/>
      <c r="U320" s="208"/>
      <c r="V320" s="208"/>
      <c r="W320" s="208"/>
      <c r="X320" s="208"/>
      <c r="Y320" s="208"/>
      <c r="Z320" s="208"/>
      <c r="AA320" s="208"/>
      <c r="AB320" s="208"/>
      <c r="AC320" s="208"/>
      <c r="AD320" s="208"/>
      <c r="AE320" s="208"/>
      <c r="AF320" s="208"/>
      <c r="AG320" s="208"/>
      <c r="AH320" s="208"/>
      <c r="AI320" s="208"/>
    </row>
    <row r="321" spans="1:35" s="207" customFormat="1" ht="15.75" customHeight="1" x14ac:dyDescent="0.2">
      <c r="A321" s="9"/>
      <c r="E321" s="208"/>
      <c r="F321" s="208"/>
      <c r="G321" s="208"/>
      <c r="H321" s="208"/>
      <c r="I321" s="208"/>
      <c r="J321" s="208"/>
      <c r="K321" s="208"/>
      <c r="L321" s="208"/>
      <c r="M321" s="208"/>
      <c r="N321" s="208"/>
      <c r="O321" s="208"/>
      <c r="P321" s="208"/>
      <c r="Q321" s="208"/>
      <c r="R321" s="208"/>
      <c r="S321" s="208"/>
      <c r="T321" s="208"/>
      <c r="U321" s="208"/>
      <c r="V321" s="208"/>
      <c r="W321" s="208"/>
      <c r="X321" s="208"/>
      <c r="Y321" s="208"/>
      <c r="Z321" s="208"/>
      <c r="AA321" s="208"/>
      <c r="AB321" s="208"/>
      <c r="AC321" s="208"/>
      <c r="AD321" s="208"/>
      <c r="AE321" s="208"/>
      <c r="AF321" s="208"/>
      <c r="AG321" s="208"/>
      <c r="AH321" s="208"/>
      <c r="AI321" s="208"/>
    </row>
    <row r="322" spans="1:35" s="207" customFormat="1" ht="15.75" customHeight="1" x14ac:dyDescent="0.2">
      <c r="A322" s="9"/>
      <c r="E322" s="208"/>
      <c r="F322" s="208"/>
      <c r="G322" s="208"/>
      <c r="H322" s="208"/>
      <c r="I322" s="208"/>
      <c r="J322" s="208"/>
      <c r="K322" s="208"/>
      <c r="L322" s="208"/>
      <c r="M322" s="208"/>
      <c r="N322" s="208"/>
      <c r="O322" s="208"/>
      <c r="P322" s="208"/>
      <c r="Q322" s="208"/>
      <c r="R322" s="208"/>
      <c r="S322" s="208"/>
      <c r="T322" s="208"/>
      <c r="U322" s="208"/>
      <c r="V322" s="208"/>
      <c r="W322" s="208"/>
      <c r="X322" s="208"/>
      <c r="Y322" s="208"/>
      <c r="Z322" s="208"/>
      <c r="AA322" s="208"/>
      <c r="AB322" s="208"/>
      <c r="AC322" s="208"/>
      <c r="AD322" s="208"/>
      <c r="AE322" s="208"/>
      <c r="AF322" s="208"/>
      <c r="AG322" s="208"/>
      <c r="AH322" s="208"/>
      <c r="AI322" s="208"/>
    </row>
    <row r="323" spans="1:35" s="207" customFormat="1" ht="15.75" customHeight="1" x14ac:dyDescent="0.2">
      <c r="A323" s="9"/>
      <c r="E323" s="208"/>
      <c r="F323" s="208"/>
      <c r="G323" s="208"/>
      <c r="H323" s="208"/>
      <c r="I323" s="208"/>
      <c r="J323" s="208"/>
      <c r="K323" s="208"/>
      <c r="L323" s="208"/>
      <c r="M323" s="208"/>
      <c r="N323" s="208"/>
      <c r="O323" s="208"/>
      <c r="P323" s="208"/>
      <c r="Q323" s="208"/>
      <c r="R323" s="208"/>
      <c r="S323" s="208"/>
      <c r="T323" s="208"/>
      <c r="U323" s="208"/>
      <c r="V323" s="208"/>
      <c r="W323" s="208"/>
      <c r="X323" s="208"/>
      <c r="Y323" s="208"/>
      <c r="Z323" s="208"/>
      <c r="AA323" s="208"/>
      <c r="AB323" s="208"/>
      <c r="AC323" s="208"/>
      <c r="AD323" s="208"/>
      <c r="AE323" s="208"/>
      <c r="AF323" s="208"/>
      <c r="AG323" s="208"/>
      <c r="AH323" s="208"/>
      <c r="AI323" s="208"/>
    </row>
    <row r="324" spans="1:35" s="207" customFormat="1" ht="15.75" customHeight="1" x14ac:dyDescent="0.2">
      <c r="A324" s="9"/>
      <c r="E324" s="208"/>
      <c r="F324" s="208"/>
      <c r="G324" s="208"/>
      <c r="H324" s="208"/>
      <c r="I324" s="208"/>
      <c r="J324" s="208"/>
      <c r="K324" s="208"/>
      <c r="L324" s="208"/>
      <c r="M324" s="208"/>
      <c r="N324" s="208"/>
      <c r="O324" s="208"/>
      <c r="P324" s="208"/>
      <c r="Q324" s="208"/>
      <c r="R324" s="208"/>
      <c r="S324" s="208"/>
      <c r="T324" s="208"/>
      <c r="U324" s="208"/>
      <c r="V324" s="208"/>
      <c r="W324" s="208"/>
      <c r="X324" s="208"/>
      <c r="Y324" s="208"/>
      <c r="Z324" s="208"/>
      <c r="AA324" s="208"/>
      <c r="AB324" s="208"/>
      <c r="AC324" s="208"/>
      <c r="AD324" s="208"/>
      <c r="AE324" s="208"/>
      <c r="AF324" s="208"/>
      <c r="AG324" s="208"/>
      <c r="AH324" s="208"/>
      <c r="AI324" s="208"/>
    </row>
    <row r="325" spans="1:35" s="207" customFormat="1" ht="15.75" customHeight="1" x14ac:dyDescent="0.2">
      <c r="A325" s="9"/>
      <c r="E325" s="208"/>
      <c r="F325" s="208"/>
      <c r="G325" s="208"/>
      <c r="H325" s="208"/>
      <c r="I325" s="208"/>
      <c r="J325" s="208"/>
      <c r="K325" s="208"/>
      <c r="L325" s="208"/>
      <c r="M325" s="208"/>
      <c r="N325" s="208"/>
      <c r="O325" s="208"/>
      <c r="P325" s="208"/>
      <c r="Q325" s="208"/>
      <c r="R325" s="208"/>
      <c r="S325" s="208"/>
      <c r="T325" s="208"/>
      <c r="U325" s="208"/>
      <c r="V325" s="208"/>
      <c r="W325" s="208"/>
      <c r="X325" s="208"/>
      <c r="Y325" s="208"/>
      <c r="Z325" s="208"/>
      <c r="AA325" s="208"/>
      <c r="AB325" s="208"/>
      <c r="AC325" s="208"/>
      <c r="AD325" s="208"/>
      <c r="AE325" s="208"/>
      <c r="AF325" s="208"/>
      <c r="AG325" s="208"/>
      <c r="AH325" s="208"/>
      <c r="AI325" s="208"/>
    </row>
    <row r="326" spans="1:35" s="207" customFormat="1" ht="15.75" customHeight="1" x14ac:dyDescent="0.2">
      <c r="A326" s="9"/>
      <c r="E326" s="208"/>
      <c r="F326" s="208"/>
      <c r="G326" s="208"/>
      <c r="H326" s="208"/>
      <c r="I326" s="208"/>
      <c r="J326" s="208"/>
      <c r="K326" s="208"/>
      <c r="L326" s="208"/>
      <c r="M326" s="208"/>
      <c r="N326" s="208"/>
      <c r="O326" s="208"/>
      <c r="P326" s="208"/>
      <c r="Q326" s="208"/>
      <c r="R326" s="208"/>
      <c r="S326" s="208"/>
      <c r="T326" s="208"/>
      <c r="U326" s="208"/>
      <c r="V326" s="208"/>
      <c r="W326" s="208"/>
      <c r="X326" s="208"/>
      <c r="Y326" s="208"/>
      <c r="Z326" s="208"/>
      <c r="AA326" s="208"/>
      <c r="AB326" s="208"/>
      <c r="AC326" s="208"/>
      <c r="AD326" s="208"/>
      <c r="AE326" s="208"/>
      <c r="AF326" s="208"/>
      <c r="AG326" s="208"/>
      <c r="AH326" s="208"/>
      <c r="AI326" s="208"/>
    </row>
    <row r="327" spans="1:35" s="207" customFormat="1" ht="15.75" customHeight="1" x14ac:dyDescent="0.2">
      <c r="A327" s="9"/>
      <c r="E327" s="208"/>
      <c r="F327" s="208"/>
      <c r="G327" s="208"/>
      <c r="H327" s="208"/>
      <c r="I327" s="208"/>
      <c r="J327" s="208"/>
      <c r="K327" s="208"/>
      <c r="L327" s="208"/>
      <c r="M327" s="208"/>
      <c r="N327" s="208"/>
      <c r="O327" s="208"/>
      <c r="P327" s="208"/>
      <c r="Q327" s="208"/>
      <c r="R327" s="208"/>
      <c r="S327" s="208"/>
      <c r="T327" s="208"/>
      <c r="U327" s="208"/>
      <c r="V327" s="208"/>
      <c r="W327" s="208"/>
      <c r="X327" s="208"/>
      <c r="Y327" s="208"/>
      <c r="Z327" s="208"/>
      <c r="AA327" s="208"/>
      <c r="AB327" s="208"/>
      <c r="AC327" s="208"/>
      <c r="AD327" s="208"/>
      <c r="AE327" s="208"/>
      <c r="AF327" s="208"/>
      <c r="AG327" s="208"/>
      <c r="AH327" s="208"/>
      <c r="AI327" s="208"/>
    </row>
    <row r="328" spans="1:35" s="207" customFormat="1" ht="15.75" customHeight="1" x14ac:dyDescent="0.2">
      <c r="A328" s="9"/>
      <c r="E328" s="208"/>
      <c r="F328" s="208"/>
      <c r="G328" s="208"/>
      <c r="H328" s="208"/>
      <c r="I328" s="208"/>
      <c r="J328" s="208"/>
      <c r="K328" s="208"/>
      <c r="L328" s="208"/>
      <c r="M328" s="208"/>
      <c r="N328" s="208"/>
      <c r="O328" s="208"/>
      <c r="P328" s="208"/>
      <c r="Q328" s="208"/>
      <c r="R328" s="208"/>
      <c r="S328" s="208"/>
      <c r="T328" s="208"/>
      <c r="U328" s="208"/>
      <c r="V328" s="208"/>
      <c r="W328" s="208"/>
      <c r="X328" s="208"/>
      <c r="Y328" s="208"/>
      <c r="Z328" s="208"/>
      <c r="AA328" s="208"/>
      <c r="AB328" s="208"/>
      <c r="AC328" s="208"/>
      <c r="AD328" s="208"/>
      <c r="AE328" s="208"/>
      <c r="AF328" s="208"/>
      <c r="AG328" s="208"/>
      <c r="AH328" s="208"/>
      <c r="AI328" s="208"/>
    </row>
    <row r="329" spans="1:35" s="207" customFormat="1" ht="15.75" customHeight="1" x14ac:dyDescent="0.2">
      <c r="A329" s="9"/>
      <c r="E329" s="208"/>
      <c r="F329" s="208"/>
      <c r="G329" s="208"/>
      <c r="H329" s="208"/>
      <c r="I329" s="208"/>
      <c r="J329" s="208"/>
      <c r="K329" s="208"/>
      <c r="L329" s="208"/>
      <c r="M329" s="208"/>
      <c r="N329" s="208"/>
      <c r="O329" s="208"/>
      <c r="P329" s="208"/>
      <c r="Q329" s="208"/>
      <c r="R329" s="208"/>
      <c r="S329" s="208"/>
      <c r="T329" s="208"/>
      <c r="U329" s="208"/>
      <c r="V329" s="208"/>
      <c r="W329" s="208"/>
      <c r="X329" s="208"/>
      <c r="Y329" s="208"/>
      <c r="Z329" s="208"/>
      <c r="AA329" s="208"/>
      <c r="AB329" s="208"/>
      <c r="AC329" s="208"/>
      <c r="AD329" s="208"/>
      <c r="AE329" s="208"/>
      <c r="AF329" s="208"/>
      <c r="AG329" s="208"/>
      <c r="AH329" s="208"/>
      <c r="AI329" s="208"/>
    </row>
    <row r="330" spans="1:35" s="207" customFormat="1" ht="15.75" customHeight="1" x14ac:dyDescent="0.2">
      <c r="A330" s="9"/>
      <c r="E330" s="208"/>
      <c r="F330" s="208"/>
      <c r="G330" s="208"/>
      <c r="H330" s="208"/>
      <c r="I330" s="208"/>
      <c r="J330" s="208"/>
      <c r="K330" s="208"/>
      <c r="L330" s="208"/>
      <c r="M330" s="208"/>
      <c r="N330" s="208"/>
      <c r="O330" s="208"/>
      <c r="P330" s="208"/>
      <c r="Q330" s="208"/>
      <c r="R330" s="208"/>
      <c r="S330" s="208"/>
      <c r="T330" s="208"/>
      <c r="U330" s="208"/>
      <c r="V330" s="208"/>
      <c r="W330" s="208"/>
      <c r="X330" s="208"/>
      <c r="Y330" s="208"/>
      <c r="Z330" s="208"/>
      <c r="AA330" s="208"/>
      <c r="AB330" s="208"/>
      <c r="AC330" s="208"/>
      <c r="AD330" s="208"/>
      <c r="AE330" s="208"/>
      <c r="AF330" s="208"/>
      <c r="AG330" s="208"/>
      <c r="AH330" s="208"/>
      <c r="AI330" s="208"/>
    </row>
    <row r="331" spans="1:35" s="207" customFormat="1" ht="15.75" customHeight="1" x14ac:dyDescent="0.2">
      <c r="A331" s="9"/>
      <c r="E331" s="208"/>
      <c r="F331" s="208"/>
      <c r="G331" s="208"/>
      <c r="H331" s="208"/>
      <c r="I331" s="208"/>
      <c r="J331" s="208"/>
      <c r="K331" s="208"/>
      <c r="L331" s="208"/>
      <c r="M331" s="208"/>
      <c r="N331" s="208"/>
      <c r="O331" s="208"/>
      <c r="P331" s="208"/>
      <c r="Q331" s="208"/>
      <c r="R331" s="208"/>
      <c r="S331" s="208"/>
      <c r="T331" s="208"/>
      <c r="U331" s="208"/>
      <c r="V331" s="208"/>
      <c r="W331" s="208"/>
      <c r="X331" s="208"/>
      <c r="Y331" s="208"/>
      <c r="Z331" s="208"/>
      <c r="AA331" s="208"/>
      <c r="AB331" s="208"/>
      <c r="AC331" s="208"/>
      <c r="AD331" s="208"/>
      <c r="AE331" s="208"/>
      <c r="AF331" s="208"/>
      <c r="AG331" s="208"/>
      <c r="AH331" s="208"/>
      <c r="AI331" s="208"/>
    </row>
    <row r="332" spans="1:35" s="207" customFormat="1" ht="15.75" customHeight="1" x14ac:dyDescent="0.2">
      <c r="A332" s="9"/>
      <c r="E332" s="208"/>
      <c r="F332" s="208"/>
      <c r="G332" s="208"/>
      <c r="H332" s="208"/>
      <c r="I332" s="208"/>
      <c r="J332" s="208"/>
      <c r="K332" s="208"/>
      <c r="L332" s="208"/>
      <c r="M332" s="208"/>
      <c r="N332" s="208"/>
      <c r="O332" s="208"/>
      <c r="P332" s="208"/>
      <c r="Q332" s="208"/>
      <c r="R332" s="208"/>
      <c r="S332" s="208"/>
      <c r="T332" s="208"/>
      <c r="U332" s="208"/>
      <c r="V332" s="208"/>
      <c r="W332" s="208"/>
      <c r="X332" s="208"/>
      <c r="Y332" s="208"/>
      <c r="Z332" s="208"/>
      <c r="AA332" s="208"/>
      <c r="AB332" s="208"/>
      <c r="AC332" s="208"/>
      <c r="AD332" s="208"/>
      <c r="AE332" s="208"/>
      <c r="AF332" s="208"/>
      <c r="AG332" s="208"/>
      <c r="AH332" s="208"/>
      <c r="AI332" s="208"/>
    </row>
    <row r="333" spans="1:35" s="207" customFormat="1" ht="15.75" customHeight="1" x14ac:dyDescent="0.2">
      <c r="A333" s="9"/>
      <c r="E333" s="208"/>
      <c r="F333" s="208"/>
      <c r="G333" s="208"/>
      <c r="H333" s="208"/>
      <c r="I333" s="208"/>
      <c r="J333" s="208"/>
      <c r="K333" s="208"/>
      <c r="L333" s="208"/>
      <c r="M333" s="208"/>
      <c r="N333" s="208"/>
      <c r="O333" s="208"/>
      <c r="P333" s="208"/>
      <c r="Q333" s="208"/>
      <c r="R333" s="208"/>
      <c r="S333" s="208"/>
      <c r="T333" s="208"/>
      <c r="U333" s="208"/>
      <c r="V333" s="208"/>
      <c r="W333" s="208"/>
      <c r="X333" s="208"/>
      <c r="Y333" s="208"/>
      <c r="Z333" s="208"/>
      <c r="AA333" s="208"/>
      <c r="AB333" s="208"/>
      <c r="AC333" s="208"/>
      <c r="AD333" s="208"/>
      <c r="AE333" s="208"/>
      <c r="AF333" s="208"/>
      <c r="AG333" s="208"/>
      <c r="AH333" s="208"/>
      <c r="AI333" s="208"/>
    </row>
    <row r="334" spans="1:35" s="207" customFormat="1" ht="15.75" customHeight="1" x14ac:dyDescent="0.2">
      <c r="A334" s="9"/>
      <c r="E334" s="208"/>
      <c r="F334" s="208"/>
      <c r="G334" s="208"/>
      <c r="H334" s="208"/>
      <c r="I334" s="208"/>
      <c r="J334" s="208"/>
      <c r="K334" s="208"/>
      <c r="L334" s="208"/>
      <c r="M334" s="208"/>
      <c r="N334" s="208"/>
      <c r="O334" s="208"/>
      <c r="P334" s="208"/>
      <c r="Q334" s="208"/>
      <c r="R334" s="208"/>
      <c r="S334" s="208"/>
      <c r="T334" s="208"/>
      <c r="U334" s="208"/>
      <c r="V334" s="208"/>
      <c r="W334" s="208"/>
      <c r="X334" s="208"/>
      <c r="Y334" s="208"/>
      <c r="Z334" s="208"/>
      <c r="AA334" s="208"/>
      <c r="AB334" s="208"/>
      <c r="AC334" s="208"/>
      <c r="AD334" s="208"/>
      <c r="AE334" s="208"/>
      <c r="AF334" s="208"/>
      <c r="AG334" s="208"/>
      <c r="AH334" s="208"/>
      <c r="AI334" s="208"/>
    </row>
    <row r="335" spans="1:35" s="207" customFormat="1" ht="15.75" customHeight="1" x14ac:dyDescent="0.2">
      <c r="A335" s="9"/>
      <c r="E335" s="208"/>
      <c r="F335" s="208"/>
      <c r="G335" s="208"/>
      <c r="H335" s="208"/>
      <c r="I335" s="208"/>
      <c r="J335" s="208"/>
      <c r="K335" s="208"/>
      <c r="L335" s="208"/>
      <c r="M335" s="208"/>
      <c r="N335" s="208"/>
      <c r="O335" s="208"/>
      <c r="P335" s="208"/>
      <c r="Q335" s="208"/>
      <c r="R335" s="208"/>
      <c r="S335" s="208"/>
      <c r="T335" s="208"/>
      <c r="U335" s="208"/>
      <c r="V335" s="208"/>
      <c r="W335" s="208"/>
      <c r="X335" s="208"/>
      <c r="Y335" s="208"/>
      <c r="Z335" s="208"/>
      <c r="AA335" s="208"/>
      <c r="AB335" s="208"/>
      <c r="AC335" s="208"/>
      <c r="AD335" s="208"/>
      <c r="AE335" s="208"/>
      <c r="AF335" s="208"/>
      <c r="AG335" s="208"/>
      <c r="AH335" s="208"/>
      <c r="AI335" s="208"/>
    </row>
    <row r="336" spans="1:35" s="207" customFormat="1" ht="15.75" customHeight="1" x14ac:dyDescent="0.2">
      <c r="A336" s="9"/>
      <c r="E336" s="208"/>
      <c r="F336" s="208"/>
      <c r="G336" s="208"/>
      <c r="H336" s="208"/>
      <c r="I336" s="208"/>
      <c r="J336" s="208"/>
      <c r="K336" s="208"/>
      <c r="L336" s="208"/>
      <c r="M336" s="208"/>
      <c r="N336" s="208"/>
      <c r="O336" s="208"/>
      <c r="P336" s="208"/>
      <c r="Q336" s="208"/>
      <c r="R336" s="208"/>
      <c r="S336" s="208"/>
      <c r="T336" s="208"/>
      <c r="U336" s="208"/>
      <c r="V336" s="208"/>
      <c r="W336" s="208"/>
      <c r="X336" s="208"/>
      <c r="Y336" s="208"/>
      <c r="Z336" s="208"/>
      <c r="AA336" s="208"/>
      <c r="AB336" s="208"/>
      <c r="AC336" s="208"/>
      <c r="AD336" s="208"/>
      <c r="AE336" s="208"/>
      <c r="AF336" s="208"/>
      <c r="AG336" s="208"/>
      <c r="AH336" s="208"/>
      <c r="AI336" s="208"/>
    </row>
    <row r="337" spans="1:37" s="207" customFormat="1" ht="15.75" customHeight="1" x14ac:dyDescent="0.2">
      <c r="A337" s="9"/>
      <c r="E337" s="208"/>
      <c r="F337" s="208"/>
      <c r="G337" s="208"/>
      <c r="H337" s="208"/>
      <c r="I337" s="208"/>
      <c r="J337" s="208"/>
      <c r="K337" s="208"/>
      <c r="L337" s="208"/>
      <c r="M337" s="208"/>
      <c r="N337" s="208"/>
      <c r="O337" s="208"/>
      <c r="P337" s="208"/>
      <c r="Q337" s="208"/>
      <c r="R337" s="208"/>
      <c r="S337" s="208"/>
      <c r="T337" s="208"/>
      <c r="U337" s="208"/>
      <c r="V337" s="208"/>
      <c r="W337" s="208"/>
      <c r="X337" s="208"/>
      <c r="Y337" s="208"/>
      <c r="Z337" s="208"/>
      <c r="AA337" s="208"/>
      <c r="AB337" s="208"/>
      <c r="AC337" s="208"/>
      <c r="AD337" s="208"/>
      <c r="AE337" s="208"/>
      <c r="AF337" s="208"/>
      <c r="AG337" s="208"/>
      <c r="AH337" s="208"/>
      <c r="AI337" s="208"/>
    </row>
    <row r="338" spans="1:37" s="207" customFormat="1" ht="15.75" customHeight="1" x14ac:dyDescent="0.2">
      <c r="A338" s="9"/>
      <c r="E338" s="208"/>
      <c r="F338" s="208"/>
      <c r="G338" s="208"/>
      <c r="H338" s="208"/>
      <c r="I338" s="208"/>
      <c r="J338" s="208"/>
      <c r="K338" s="208"/>
      <c r="L338" s="208"/>
      <c r="M338" s="208"/>
      <c r="N338" s="208"/>
      <c r="O338" s="208"/>
      <c r="P338" s="208"/>
      <c r="Q338" s="208"/>
      <c r="R338" s="208"/>
      <c r="S338" s="208"/>
      <c r="T338" s="208"/>
      <c r="U338" s="208"/>
      <c r="V338" s="208"/>
      <c r="W338" s="208"/>
      <c r="X338" s="208"/>
      <c r="Y338" s="208"/>
      <c r="Z338" s="208"/>
      <c r="AA338" s="208"/>
      <c r="AB338" s="208"/>
      <c r="AC338" s="208"/>
      <c r="AD338" s="208"/>
      <c r="AE338" s="208"/>
      <c r="AF338" s="208"/>
      <c r="AG338" s="208"/>
      <c r="AH338" s="208"/>
      <c r="AI338" s="208"/>
    </row>
    <row r="339" spans="1:37" s="207" customFormat="1" ht="15.75" customHeight="1" x14ac:dyDescent="0.2">
      <c r="A339" s="9"/>
      <c r="E339" s="208"/>
      <c r="F339" s="208"/>
      <c r="G339" s="208"/>
      <c r="H339" s="208"/>
      <c r="I339" s="208"/>
      <c r="J339" s="208"/>
      <c r="K339" s="208"/>
      <c r="L339" s="208"/>
      <c r="M339" s="208"/>
      <c r="N339" s="208"/>
      <c r="O339" s="208"/>
      <c r="P339" s="208"/>
      <c r="Q339" s="208"/>
      <c r="R339" s="208"/>
      <c r="S339" s="208"/>
      <c r="T339" s="208"/>
      <c r="U339" s="208"/>
      <c r="V339" s="208"/>
      <c r="W339" s="208"/>
      <c r="X339" s="208"/>
      <c r="Y339" s="208"/>
      <c r="Z339" s="208"/>
      <c r="AA339" s="208"/>
      <c r="AB339" s="208"/>
      <c r="AC339" s="208"/>
      <c r="AD339" s="208"/>
      <c r="AE339" s="208"/>
      <c r="AF339" s="208"/>
      <c r="AG339" s="208"/>
      <c r="AH339" s="208"/>
      <c r="AI339" s="208"/>
    </row>
    <row r="340" spans="1:37" s="207" customFormat="1" ht="15.75" customHeight="1" x14ac:dyDescent="0.2">
      <c r="A340" s="9"/>
      <c r="E340" s="208"/>
      <c r="F340" s="208"/>
      <c r="G340" s="208"/>
      <c r="H340" s="208"/>
      <c r="I340" s="208"/>
      <c r="J340" s="208"/>
      <c r="K340" s="208"/>
      <c r="L340" s="208"/>
      <c r="M340" s="208"/>
      <c r="N340" s="208"/>
      <c r="O340" s="208"/>
      <c r="P340" s="208"/>
      <c r="Q340" s="208"/>
      <c r="R340" s="208"/>
      <c r="S340" s="208"/>
      <c r="T340" s="208"/>
      <c r="U340" s="208"/>
      <c r="V340" s="208"/>
      <c r="W340" s="208"/>
      <c r="X340" s="208"/>
      <c r="Y340" s="208"/>
      <c r="Z340" s="208"/>
      <c r="AA340" s="208"/>
      <c r="AB340" s="208"/>
      <c r="AC340" s="208"/>
      <c r="AD340" s="208"/>
      <c r="AE340" s="208"/>
      <c r="AF340" s="208"/>
      <c r="AG340" s="208"/>
      <c r="AH340" s="208"/>
      <c r="AI340" s="208"/>
    </row>
    <row r="341" spans="1:37" s="207" customFormat="1" ht="15.75" customHeight="1" x14ac:dyDescent="0.2">
      <c r="A341" s="9"/>
      <c r="E341" s="208"/>
      <c r="F341" s="208"/>
      <c r="G341" s="208"/>
      <c r="H341" s="208"/>
      <c r="I341" s="208"/>
      <c r="J341" s="208"/>
      <c r="K341" s="208"/>
      <c r="L341" s="208"/>
      <c r="M341" s="208"/>
      <c r="N341" s="208"/>
      <c r="O341" s="208"/>
      <c r="P341" s="208"/>
      <c r="Q341" s="208"/>
      <c r="R341" s="208"/>
      <c r="S341" s="208"/>
      <c r="T341" s="208"/>
      <c r="U341" s="208"/>
      <c r="V341" s="208"/>
      <c r="W341" s="208"/>
      <c r="X341" s="208"/>
      <c r="Y341" s="208"/>
      <c r="Z341" s="208"/>
      <c r="AA341" s="208"/>
      <c r="AB341" s="208"/>
      <c r="AC341" s="208"/>
      <c r="AD341" s="208"/>
      <c r="AE341" s="208"/>
      <c r="AF341" s="208"/>
      <c r="AG341" s="208"/>
      <c r="AH341" s="208"/>
      <c r="AI341" s="208"/>
    </row>
    <row r="342" spans="1:37" s="207" customFormat="1" ht="15.75" customHeight="1" x14ac:dyDescent="0.2">
      <c r="A342" s="9"/>
      <c r="E342" s="208"/>
      <c r="F342" s="208"/>
      <c r="G342" s="208"/>
      <c r="H342" s="208"/>
      <c r="I342" s="208"/>
      <c r="J342" s="208"/>
      <c r="K342" s="208"/>
      <c r="L342" s="208"/>
      <c r="M342" s="208"/>
      <c r="N342" s="208"/>
      <c r="O342" s="208"/>
      <c r="P342" s="208"/>
      <c r="Q342" s="208"/>
      <c r="R342" s="208"/>
      <c r="S342" s="208"/>
      <c r="T342" s="208"/>
      <c r="U342" s="208"/>
      <c r="V342" s="208"/>
      <c r="W342" s="208"/>
      <c r="X342" s="208"/>
      <c r="Y342" s="208"/>
      <c r="Z342" s="208"/>
      <c r="AA342" s="208"/>
      <c r="AB342" s="208"/>
      <c r="AC342" s="208"/>
      <c r="AD342" s="208"/>
      <c r="AE342" s="208"/>
      <c r="AF342" s="208"/>
      <c r="AG342" s="208"/>
      <c r="AH342" s="208"/>
      <c r="AI342" s="208"/>
    </row>
    <row r="343" spans="1:37" s="207" customFormat="1" ht="15.75" customHeight="1" x14ac:dyDescent="0.2">
      <c r="A343" s="9"/>
      <c r="E343" s="208"/>
      <c r="F343" s="208"/>
      <c r="G343" s="208"/>
      <c r="H343" s="208"/>
      <c r="I343" s="208"/>
      <c r="J343" s="208"/>
      <c r="K343" s="208"/>
      <c r="L343" s="208"/>
      <c r="M343" s="208"/>
      <c r="N343" s="208"/>
      <c r="O343" s="208"/>
      <c r="P343" s="208"/>
      <c r="Q343" s="208"/>
      <c r="R343" s="208"/>
      <c r="S343" s="208"/>
      <c r="T343" s="208"/>
      <c r="U343" s="208"/>
      <c r="V343" s="208"/>
      <c r="W343" s="208"/>
      <c r="X343" s="208"/>
      <c r="Y343" s="208"/>
      <c r="Z343" s="208"/>
      <c r="AA343" s="208"/>
      <c r="AB343" s="208"/>
      <c r="AC343" s="208"/>
      <c r="AD343" s="208"/>
      <c r="AE343" s="208"/>
      <c r="AF343" s="208"/>
      <c r="AG343" s="208"/>
      <c r="AH343" s="208"/>
      <c r="AI343" s="208"/>
    </row>
    <row r="344" spans="1:37" s="207" customFormat="1" ht="15.75" customHeight="1" x14ac:dyDescent="0.2">
      <c r="A344" s="9"/>
      <c r="E344" s="208"/>
      <c r="F344" s="208"/>
      <c r="G344" s="208"/>
      <c r="H344" s="208"/>
      <c r="I344" s="208"/>
      <c r="J344" s="208"/>
      <c r="K344" s="208"/>
      <c r="L344" s="208"/>
      <c r="M344" s="208"/>
      <c r="N344" s="208"/>
      <c r="O344" s="208"/>
      <c r="P344" s="208"/>
      <c r="Q344" s="208"/>
      <c r="R344" s="208"/>
      <c r="S344" s="208"/>
      <c r="T344" s="208"/>
      <c r="U344" s="208"/>
      <c r="V344" s="208"/>
      <c r="W344" s="208"/>
      <c r="X344" s="208"/>
      <c r="Y344" s="208"/>
      <c r="Z344" s="208"/>
      <c r="AA344" s="208"/>
      <c r="AB344" s="208"/>
      <c r="AC344" s="208"/>
      <c r="AD344" s="208"/>
      <c r="AE344" s="208"/>
      <c r="AF344" s="208"/>
      <c r="AG344" s="208"/>
      <c r="AH344" s="208"/>
      <c r="AI344" s="208"/>
    </row>
    <row r="345" spans="1:37" s="207" customFormat="1" ht="15.75" customHeight="1" x14ac:dyDescent="0.2">
      <c r="A345" s="9"/>
      <c r="E345" s="208"/>
      <c r="F345" s="208"/>
      <c r="G345" s="208"/>
      <c r="H345" s="208"/>
      <c r="I345" s="208"/>
      <c r="J345" s="208"/>
      <c r="K345" s="208"/>
      <c r="L345" s="208"/>
      <c r="M345" s="208"/>
      <c r="N345" s="208"/>
      <c r="O345" s="208"/>
      <c r="P345" s="208"/>
      <c r="Q345" s="208"/>
      <c r="R345" s="208"/>
      <c r="S345" s="208"/>
      <c r="T345" s="208"/>
      <c r="U345" s="208"/>
      <c r="V345" s="208"/>
      <c r="W345" s="208"/>
      <c r="X345" s="208"/>
      <c r="Y345" s="208"/>
      <c r="Z345" s="208"/>
      <c r="AA345" s="208"/>
      <c r="AB345" s="208"/>
      <c r="AC345" s="208"/>
      <c r="AD345" s="208"/>
      <c r="AE345" s="208"/>
      <c r="AF345" s="208"/>
      <c r="AG345" s="208"/>
      <c r="AH345" s="208"/>
      <c r="AI345" s="208"/>
    </row>
    <row r="346" spans="1:37" ht="15" customHeight="1" x14ac:dyDescent="0.2">
      <c r="A346" s="9"/>
      <c r="B346" s="185"/>
      <c r="C346" s="185"/>
      <c r="D346" s="185"/>
      <c r="E346" s="186"/>
      <c r="F346" s="186"/>
      <c r="G346" s="186"/>
      <c r="H346" s="186"/>
      <c r="I346" s="186"/>
      <c r="J346" s="186"/>
      <c r="K346" s="186"/>
      <c r="L346" s="186"/>
      <c r="M346" s="186"/>
      <c r="N346" s="186"/>
      <c r="O346" s="186"/>
      <c r="P346" s="186"/>
      <c r="Q346" s="186"/>
      <c r="R346" s="186"/>
      <c r="S346" s="186"/>
      <c r="T346" s="186"/>
      <c r="U346" s="186"/>
      <c r="V346" s="186"/>
      <c r="W346" s="186"/>
      <c r="X346" s="186"/>
      <c r="Y346" s="186"/>
      <c r="Z346" s="186"/>
      <c r="AA346" s="186"/>
      <c r="AB346" s="186"/>
      <c r="AC346" s="186"/>
      <c r="AD346" s="186"/>
      <c r="AE346" s="186"/>
      <c r="AF346" s="186"/>
      <c r="AG346" s="186"/>
      <c r="AH346" s="186"/>
      <c r="AI346" s="186"/>
      <c r="AJ346" s="185"/>
      <c r="AK346" s="185"/>
    </row>
    <row r="347" spans="1:37" ht="16.5" customHeight="1" x14ac:dyDescent="0.2">
      <c r="A347" s="9"/>
      <c r="B347" s="185"/>
      <c r="C347" s="185"/>
      <c r="D347" s="185"/>
      <c r="E347" s="186"/>
      <c r="F347" s="186"/>
      <c r="G347" s="186"/>
      <c r="H347" s="186"/>
      <c r="I347" s="186"/>
      <c r="J347" s="186"/>
      <c r="K347" s="186"/>
      <c r="L347" s="186"/>
      <c r="M347" s="186"/>
      <c r="N347" s="186"/>
      <c r="O347" s="186"/>
      <c r="P347" s="186"/>
      <c r="Q347" s="186"/>
      <c r="R347" s="186"/>
      <c r="S347" s="186"/>
      <c r="T347" s="186"/>
      <c r="U347" s="186"/>
      <c r="V347" s="186"/>
      <c r="W347" s="186"/>
      <c r="X347" s="186"/>
      <c r="Y347" s="186"/>
      <c r="Z347" s="186"/>
      <c r="AA347" s="186"/>
      <c r="AB347" s="186"/>
      <c r="AC347" s="186"/>
      <c r="AD347" s="186"/>
      <c r="AE347" s="186"/>
      <c r="AF347" s="186"/>
      <c r="AG347" s="186"/>
      <c r="AH347" s="186"/>
      <c r="AI347" s="186"/>
      <c r="AJ347" s="185"/>
      <c r="AK347" s="185"/>
    </row>
    <row r="348" spans="1:37" ht="15" customHeight="1" x14ac:dyDescent="0.2">
      <c r="A348" s="9"/>
      <c r="B348" s="1" t="s">
        <v>64</v>
      </c>
      <c r="E348" s="186"/>
      <c r="F348" s="186"/>
      <c r="G348" s="186"/>
      <c r="H348" s="186"/>
      <c r="I348" s="186"/>
      <c r="J348" s="186"/>
      <c r="K348" s="186"/>
      <c r="L348" s="186"/>
      <c r="M348" s="186"/>
      <c r="N348" s="186"/>
      <c r="O348" s="186"/>
      <c r="P348" s="186"/>
      <c r="Q348" s="186"/>
      <c r="R348" s="186"/>
      <c r="S348" s="186"/>
      <c r="T348" s="186"/>
      <c r="U348" s="186"/>
      <c r="V348" s="186"/>
      <c r="W348" s="186"/>
      <c r="X348" s="186"/>
      <c r="Y348" s="186"/>
      <c r="Z348" s="186"/>
      <c r="AA348" s="186"/>
      <c r="AB348" s="186"/>
      <c r="AC348" s="186"/>
      <c r="AD348" s="186"/>
      <c r="AE348" s="186"/>
      <c r="AF348" s="186"/>
      <c r="AG348" s="186"/>
      <c r="AH348" s="186"/>
      <c r="AI348" s="186"/>
    </row>
    <row r="349" spans="1:37" ht="15" customHeight="1" x14ac:dyDescent="0.2">
      <c r="A349" s="9"/>
      <c r="B349" s="185"/>
      <c r="C349" s="1" t="s">
        <v>328</v>
      </c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</row>
    <row r="350" spans="1:37" s="198" customFormat="1" ht="15" customHeight="1" x14ac:dyDescent="0.2">
      <c r="A350" s="9"/>
      <c r="E350" s="199"/>
      <c r="F350" s="199"/>
      <c r="G350" s="199"/>
      <c r="H350" s="199"/>
      <c r="I350" s="199"/>
      <c r="J350" s="199"/>
      <c r="K350" s="199"/>
      <c r="L350" s="199"/>
      <c r="M350" s="199"/>
      <c r="N350" s="199"/>
      <c r="O350" s="199"/>
      <c r="P350" s="199"/>
      <c r="Q350" s="199"/>
      <c r="R350" s="199"/>
      <c r="S350" s="199"/>
      <c r="T350" s="199"/>
      <c r="U350" s="199"/>
      <c r="V350" s="199"/>
      <c r="W350" s="199"/>
      <c r="X350" s="199"/>
      <c r="Y350" s="199"/>
      <c r="Z350" s="199"/>
      <c r="AA350" s="199"/>
      <c r="AB350" s="199"/>
      <c r="AC350" s="199"/>
      <c r="AD350" s="199"/>
      <c r="AE350" s="199"/>
      <c r="AF350" s="199"/>
      <c r="AG350" s="199"/>
      <c r="AH350" s="199"/>
      <c r="AI350" s="199"/>
    </row>
    <row r="351" spans="1:37" ht="16.5" customHeight="1" x14ac:dyDescent="0.2">
      <c r="A351" s="9"/>
      <c r="B351" s="185"/>
      <c r="D351" s="1" t="s">
        <v>12</v>
      </c>
    </row>
    <row r="352" spans="1:37" ht="15" customHeight="1" x14ac:dyDescent="0.2">
      <c r="A352" s="9"/>
      <c r="B352" s="185"/>
      <c r="E352" s="12" t="s">
        <v>35</v>
      </c>
      <c r="F352" s="188" t="s">
        <v>226</v>
      </c>
    </row>
    <row r="353" spans="1:51" x14ac:dyDescent="0.2">
      <c r="A353" s="9"/>
      <c r="B353" s="185"/>
      <c r="E353" s="12" t="s">
        <v>25</v>
      </c>
      <c r="F353" s="188" t="s">
        <v>62</v>
      </c>
    </row>
    <row r="354" spans="1:51" ht="16.5" customHeight="1" x14ac:dyDescent="0.2">
      <c r="A354" s="9"/>
      <c r="C354" s="188"/>
      <c r="D354" s="188"/>
      <c r="E354" s="12"/>
      <c r="F354" s="449" t="s">
        <v>258</v>
      </c>
      <c r="G354" s="450"/>
      <c r="H354" s="450"/>
      <c r="I354" s="450"/>
      <c r="J354" s="450"/>
      <c r="K354" s="450"/>
      <c r="L354" s="450"/>
      <c r="M354" s="450"/>
      <c r="N354" s="450"/>
      <c r="O354" s="451"/>
      <c r="P354" s="452"/>
      <c r="Q354" s="453" t="s">
        <v>259</v>
      </c>
      <c r="R354" s="451"/>
      <c r="S354" s="451"/>
      <c r="T354" s="451"/>
      <c r="U354" s="451"/>
      <c r="V354" s="451"/>
      <c r="W354" s="451"/>
      <c r="X354" s="451"/>
      <c r="Y354" s="451"/>
      <c r="Z354" s="452"/>
      <c r="AA354" s="454" t="s">
        <v>260</v>
      </c>
      <c r="AB354" s="455"/>
      <c r="AC354" s="455"/>
      <c r="AD354" s="455"/>
      <c r="AE354" s="455"/>
      <c r="AF354" s="455"/>
      <c r="AG354" s="455"/>
      <c r="AH354" s="455"/>
      <c r="AI354" s="456"/>
      <c r="AJ354" s="188"/>
      <c r="AK354" s="188"/>
    </row>
    <row r="355" spans="1:51" ht="15" customHeight="1" x14ac:dyDescent="0.2">
      <c r="C355" s="188"/>
      <c r="D355" s="188"/>
      <c r="E355" s="12"/>
      <c r="F355" s="457" t="s">
        <v>277</v>
      </c>
      <c r="G355" s="457"/>
      <c r="H355" s="457"/>
      <c r="I355" s="457"/>
      <c r="J355" s="457"/>
      <c r="K355" s="457"/>
      <c r="L355" s="457"/>
      <c r="M355" s="457"/>
      <c r="N355" s="457"/>
      <c r="O355" s="457"/>
      <c r="P355" s="457"/>
      <c r="Q355" s="457" t="s">
        <v>278</v>
      </c>
      <c r="R355" s="457"/>
      <c r="S355" s="457"/>
      <c r="T355" s="457"/>
      <c r="U355" s="457"/>
      <c r="V355" s="457"/>
      <c r="W355" s="457"/>
      <c r="X355" s="457"/>
      <c r="Y355" s="457"/>
      <c r="Z355" s="457"/>
      <c r="AA355" s="457" t="s">
        <v>279</v>
      </c>
      <c r="AB355" s="457"/>
      <c r="AC355" s="457"/>
      <c r="AD355" s="457"/>
      <c r="AE355" s="457"/>
      <c r="AF355" s="457"/>
      <c r="AG355" s="457"/>
      <c r="AH355" s="457"/>
      <c r="AI355" s="457"/>
      <c r="AJ355" s="188"/>
      <c r="AK355" s="188"/>
      <c r="AL355" s="165" t="s">
        <v>206</v>
      </c>
      <c r="AM355" s="165" t="s">
        <v>218</v>
      </c>
      <c r="AN355" s="165" t="s">
        <v>219</v>
      </c>
      <c r="AO355" s="165" t="s">
        <v>220</v>
      </c>
      <c r="AP355" s="165" t="s">
        <v>221</v>
      </c>
      <c r="AQ355" s="165" t="s">
        <v>222</v>
      </c>
      <c r="AR355" s="165" t="s">
        <v>223</v>
      </c>
      <c r="AS355" s="165" t="s">
        <v>224</v>
      </c>
      <c r="AT355" s="334" t="s">
        <v>254</v>
      </c>
      <c r="AU355" s="165" t="s">
        <v>225</v>
      </c>
      <c r="AV355" s="165"/>
      <c r="AW355" s="165"/>
      <c r="AX355" s="165"/>
      <c r="AY355" s="165"/>
    </row>
    <row r="356" spans="1:51" ht="15" customHeight="1" x14ac:dyDescent="0.2">
      <c r="C356" s="188"/>
      <c r="D356" s="188"/>
      <c r="E356" s="12"/>
      <c r="F356" s="457"/>
      <c r="G356" s="457"/>
      <c r="H356" s="457"/>
      <c r="I356" s="457"/>
      <c r="J356" s="457"/>
      <c r="K356" s="457"/>
      <c r="L356" s="457"/>
      <c r="M356" s="457"/>
      <c r="N356" s="457"/>
      <c r="O356" s="457"/>
      <c r="P356" s="457"/>
      <c r="Q356" s="457"/>
      <c r="R356" s="457"/>
      <c r="S356" s="457"/>
      <c r="T356" s="457"/>
      <c r="U356" s="457"/>
      <c r="V356" s="457"/>
      <c r="W356" s="457"/>
      <c r="X356" s="457"/>
      <c r="Y356" s="457"/>
      <c r="Z356" s="457"/>
      <c r="AA356" s="457"/>
      <c r="AB356" s="457"/>
      <c r="AC356" s="457"/>
      <c r="AD356" s="457"/>
      <c r="AE356" s="457"/>
      <c r="AF356" s="457"/>
      <c r="AG356" s="457"/>
      <c r="AH356" s="457"/>
      <c r="AI356" s="457"/>
      <c r="AJ356" s="188"/>
      <c r="AK356" s="188"/>
      <c r="AL356" s="165" t="s">
        <v>207</v>
      </c>
      <c r="AM356" s="165">
        <v>99.6</v>
      </c>
      <c r="AN356" s="165">
        <v>137.30000000000001</v>
      </c>
      <c r="AO356" s="165">
        <v>84.8</v>
      </c>
      <c r="AP356" s="165">
        <v>76.3</v>
      </c>
      <c r="AQ356" s="165">
        <v>86.6</v>
      </c>
      <c r="AR356" s="165">
        <v>101.2</v>
      </c>
      <c r="AS356" s="165">
        <v>108.5</v>
      </c>
      <c r="AT356" s="165">
        <v>86.7</v>
      </c>
      <c r="AU356" s="165">
        <v>128.9</v>
      </c>
      <c r="AV356" s="165"/>
      <c r="AW356" s="165"/>
      <c r="AX356" s="165"/>
      <c r="AY356" s="165"/>
    </row>
    <row r="357" spans="1:51" ht="15" customHeight="1" x14ac:dyDescent="0.2">
      <c r="A357" s="8"/>
      <c r="C357" s="188"/>
      <c r="D357" s="188"/>
      <c r="E357" s="12"/>
      <c r="F357" s="457"/>
      <c r="G357" s="457"/>
      <c r="H357" s="457"/>
      <c r="I357" s="457"/>
      <c r="J357" s="457"/>
      <c r="K357" s="457"/>
      <c r="L357" s="457"/>
      <c r="M357" s="457"/>
      <c r="N357" s="457"/>
      <c r="O357" s="457"/>
      <c r="P357" s="457"/>
      <c r="Q357" s="457"/>
      <c r="R357" s="457"/>
      <c r="S357" s="457"/>
      <c r="T357" s="457"/>
      <c r="U357" s="457"/>
      <c r="V357" s="457"/>
      <c r="W357" s="457"/>
      <c r="X357" s="457"/>
      <c r="Y357" s="457"/>
      <c r="Z357" s="457"/>
      <c r="AA357" s="457"/>
      <c r="AB357" s="457"/>
      <c r="AC357" s="457"/>
      <c r="AD357" s="457"/>
      <c r="AE357" s="457"/>
      <c r="AF357" s="457"/>
      <c r="AG357" s="457"/>
      <c r="AH357" s="457"/>
      <c r="AI357" s="457"/>
      <c r="AJ357" s="188"/>
      <c r="AK357" s="188"/>
    </row>
    <row r="358" spans="1:51" ht="15" customHeight="1" x14ac:dyDescent="0.2">
      <c r="C358" s="188"/>
      <c r="D358" s="188"/>
      <c r="E358" s="12"/>
      <c r="F358" s="457"/>
      <c r="G358" s="457"/>
      <c r="H358" s="457"/>
      <c r="I358" s="457"/>
      <c r="J358" s="457"/>
      <c r="K358" s="457"/>
      <c r="L358" s="457"/>
      <c r="M358" s="457"/>
      <c r="N358" s="457"/>
      <c r="O358" s="457"/>
      <c r="P358" s="457"/>
      <c r="Q358" s="457"/>
      <c r="R358" s="457"/>
      <c r="S358" s="457"/>
      <c r="T358" s="457"/>
      <c r="U358" s="457"/>
      <c r="V358" s="457"/>
      <c r="W358" s="457"/>
      <c r="X358" s="457"/>
      <c r="Y358" s="457"/>
      <c r="Z358" s="457"/>
      <c r="AA358" s="457"/>
      <c r="AB358" s="457"/>
      <c r="AC358" s="457"/>
      <c r="AD358" s="457"/>
      <c r="AE358" s="457"/>
      <c r="AF358" s="457"/>
      <c r="AG358" s="457"/>
      <c r="AH358" s="457"/>
      <c r="AI358" s="457"/>
      <c r="AJ358" s="188"/>
      <c r="AK358" s="188"/>
    </row>
    <row r="359" spans="1:51" ht="15" customHeight="1" x14ac:dyDescent="0.2">
      <c r="C359" s="188"/>
      <c r="D359" s="188"/>
      <c r="E359" s="12"/>
      <c r="F359" s="457"/>
      <c r="G359" s="457"/>
      <c r="H359" s="457"/>
      <c r="I359" s="457"/>
      <c r="J359" s="457"/>
      <c r="K359" s="457"/>
      <c r="L359" s="457"/>
      <c r="M359" s="457"/>
      <c r="N359" s="457"/>
      <c r="O359" s="457"/>
      <c r="P359" s="457"/>
      <c r="Q359" s="457"/>
      <c r="R359" s="457"/>
      <c r="S359" s="457"/>
      <c r="T359" s="457"/>
      <c r="U359" s="457"/>
      <c r="V359" s="457"/>
      <c r="W359" s="457"/>
      <c r="X359" s="457"/>
      <c r="Y359" s="457"/>
      <c r="Z359" s="457"/>
      <c r="AA359" s="457"/>
      <c r="AB359" s="457"/>
      <c r="AC359" s="457"/>
      <c r="AD359" s="457"/>
      <c r="AE359" s="457"/>
      <c r="AF359" s="457"/>
      <c r="AG359" s="457"/>
      <c r="AH359" s="457"/>
      <c r="AI359" s="457"/>
      <c r="AJ359" s="188"/>
      <c r="AK359" s="188"/>
    </row>
    <row r="360" spans="1:51" ht="15" customHeight="1" x14ac:dyDescent="0.2">
      <c r="A360" s="8"/>
      <c r="E360" s="12"/>
      <c r="F360" s="457"/>
      <c r="G360" s="457"/>
      <c r="H360" s="457"/>
      <c r="I360" s="457"/>
      <c r="J360" s="457"/>
      <c r="K360" s="457"/>
      <c r="L360" s="457"/>
      <c r="M360" s="457"/>
      <c r="N360" s="457"/>
      <c r="O360" s="457"/>
      <c r="P360" s="457"/>
      <c r="Q360" s="457"/>
      <c r="R360" s="457"/>
      <c r="S360" s="457"/>
      <c r="T360" s="457"/>
      <c r="U360" s="457"/>
      <c r="V360" s="457"/>
      <c r="W360" s="457"/>
      <c r="X360" s="457"/>
      <c r="Y360" s="457"/>
      <c r="Z360" s="457"/>
      <c r="AA360" s="457"/>
      <c r="AB360" s="457"/>
      <c r="AC360" s="457"/>
      <c r="AD360" s="457"/>
      <c r="AE360" s="457"/>
      <c r="AF360" s="457"/>
      <c r="AG360" s="457"/>
      <c r="AH360" s="457"/>
      <c r="AI360" s="457"/>
    </row>
    <row r="361" spans="1:51" ht="15" customHeight="1" x14ac:dyDescent="0.2">
      <c r="F361" s="457"/>
      <c r="G361" s="457"/>
      <c r="H361" s="457"/>
      <c r="I361" s="457"/>
      <c r="J361" s="457"/>
      <c r="K361" s="457"/>
      <c r="L361" s="457"/>
      <c r="M361" s="457"/>
      <c r="N361" s="457"/>
      <c r="O361" s="457"/>
      <c r="P361" s="457"/>
      <c r="Q361" s="457"/>
      <c r="R361" s="457"/>
      <c r="S361" s="457"/>
      <c r="T361" s="457"/>
      <c r="U361" s="457"/>
      <c r="V361" s="457"/>
      <c r="W361" s="457"/>
      <c r="X361" s="457"/>
      <c r="Y361" s="457"/>
      <c r="Z361" s="457"/>
      <c r="AA361" s="457"/>
      <c r="AB361" s="457"/>
      <c r="AC361" s="457"/>
      <c r="AD361" s="457"/>
      <c r="AE361" s="457"/>
      <c r="AF361" s="457"/>
      <c r="AG361" s="457"/>
      <c r="AH361" s="457"/>
      <c r="AI361" s="457"/>
    </row>
    <row r="362" spans="1:51" ht="15" customHeight="1" x14ac:dyDescent="0.2">
      <c r="F362" s="457"/>
      <c r="G362" s="457"/>
      <c r="H362" s="457"/>
      <c r="I362" s="457"/>
      <c r="J362" s="457"/>
      <c r="K362" s="457"/>
      <c r="L362" s="457"/>
      <c r="M362" s="457"/>
      <c r="N362" s="457"/>
      <c r="O362" s="457"/>
      <c r="P362" s="457"/>
      <c r="Q362" s="457"/>
      <c r="R362" s="457"/>
      <c r="S362" s="457"/>
      <c r="T362" s="457"/>
      <c r="U362" s="457"/>
      <c r="V362" s="457"/>
      <c r="W362" s="457"/>
      <c r="X362" s="457"/>
      <c r="Y362" s="457"/>
      <c r="Z362" s="457"/>
      <c r="AA362" s="457"/>
      <c r="AB362" s="457"/>
      <c r="AC362" s="457"/>
      <c r="AD362" s="457"/>
      <c r="AE362" s="457"/>
      <c r="AF362" s="457"/>
      <c r="AG362" s="457"/>
      <c r="AH362" s="457"/>
      <c r="AI362" s="457"/>
    </row>
    <row r="363" spans="1:51" ht="15" customHeight="1" x14ac:dyDescent="0.2">
      <c r="F363" s="457"/>
      <c r="G363" s="457"/>
      <c r="H363" s="457"/>
      <c r="I363" s="457"/>
      <c r="J363" s="457"/>
      <c r="K363" s="457"/>
      <c r="L363" s="457"/>
      <c r="M363" s="457"/>
      <c r="N363" s="457"/>
      <c r="O363" s="457"/>
      <c r="P363" s="457"/>
      <c r="Q363" s="457"/>
      <c r="R363" s="457"/>
      <c r="S363" s="457"/>
      <c r="T363" s="457"/>
      <c r="U363" s="457"/>
      <c r="V363" s="457"/>
      <c r="W363" s="457"/>
      <c r="X363" s="457"/>
      <c r="Y363" s="457"/>
      <c r="Z363" s="457"/>
      <c r="AA363" s="457"/>
      <c r="AB363" s="457"/>
      <c r="AC363" s="457"/>
      <c r="AD363" s="457"/>
      <c r="AE363" s="457"/>
      <c r="AF363" s="457"/>
      <c r="AG363" s="457"/>
      <c r="AH363" s="457"/>
      <c r="AI363" s="457"/>
    </row>
    <row r="364" spans="1:51" ht="15" customHeight="1" x14ac:dyDescent="0.2">
      <c r="A364" s="8"/>
      <c r="E364" s="12"/>
      <c r="F364" s="17"/>
      <c r="G364" s="17"/>
      <c r="H364" s="17"/>
      <c r="I364" s="17"/>
      <c r="J364" s="17"/>
      <c r="K364" s="17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21"/>
      <c r="AB364" s="21"/>
      <c r="AC364" s="21"/>
      <c r="AD364" s="21"/>
      <c r="AE364" s="21"/>
      <c r="AF364" s="21"/>
      <c r="AG364" s="21"/>
      <c r="AH364" s="21"/>
      <c r="AI364" s="21"/>
    </row>
    <row r="365" spans="1:51" ht="15" customHeight="1" x14ac:dyDescent="0.2">
      <c r="D365" s="1" t="s">
        <v>168</v>
      </c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20"/>
      <c r="S365" s="20"/>
      <c r="T365" s="20"/>
      <c r="U365" s="20" t="s">
        <v>9</v>
      </c>
      <c r="V365" s="20"/>
      <c r="W365" s="20"/>
      <c r="X365" s="20"/>
      <c r="Y365" s="20"/>
      <c r="Z365" s="15"/>
      <c r="AA365" s="15"/>
      <c r="AB365" s="15"/>
      <c r="AC365" s="15"/>
      <c r="AD365" s="15"/>
      <c r="AE365" s="15"/>
      <c r="AF365" s="15"/>
      <c r="AG365" s="15"/>
      <c r="AH365" s="15"/>
      <c r="AI365" s="8"/>
    </row>
    <row r="366" spans="1:51" ht="15" customHeight="1" x14ac:dyDescent="0.2">
      <c r="E366" s="12" t="s">
        <v>35</v>
      </c>
      <c r="F366" s="194" t="s">
        <v>285</v>
      </c>
    </row>
    <row r="367" spans="1:51" ht="15" customHeight="1" x14ac:dyDescent="0.2">
      <c r="E367" s="12" t="s">
        <v>25</v>
      </c>
      <c r="F367" s="194" t="s">
        <v>211</v>
      </c>
    </row>
    <row r="368" spans="1:51" s="430" customFormat="1" ht="15" customHeight="1" x14ac:dyDescent="0.2">
      <c r="E368" s="12"/>
      <c r="F368" s="449" t="s">
        <v>258</v>
      </c>
      <c r="G368" s="450"/>
      <c r="H368" s="450"/>
      <c r="I368" s="450"/>
      <c r="J368" s="450"/>
      <c r="K368" s="450"/>
      <c r="L368" s="450"/>
      <c r="M368" s="450"/>
      <c r="N368" s="450"/>
      <c r="O368" s="451"/>
      <c r="P368" s="452"/>
      <c r="Q368" s="453" t="s">
        <v>259</v>
      </c>
      <c r="R368" s="451"/>
      <c r="S368" s="451"/>
      <c r="T368" s="451"/>
      <c r="U368" s="451"/>
      <c r="V368" s="451"/>
      <c r="W368" s="451"/>
      <c r="X368" s="451"/>
      <c r="Y368" s="451"/>
      <c r="Z368" s="452"/>
      <c r="AA368" s="454" t="s">
        <v>260</v>
      </c>
      <c r="AB368" s="455"/>
      <c r="AC368" s="455"/>
      <c r="AD368" s="455"/>
      <c r="AE368" s="455"/>
      <c r="AF368" s="455"/>
      <c r="AG368" s="455"/>
      <c r="AH368" s="455"/>
      <c r="AI368" s="456"/>
    </row>
    <row r="369" spans="1:67" ht="15" customHeight="1" x14ac:dyDescent="0.2">
      <c r="C369" s="187"/>
      <c r="D369" s="187"/>
      <c r="E369" s="12"/>
      <c r="F369" s="457" t="s">
        <v>280</v>
      </c>
      <c r="G369" s="457"/>
      <c r="H369" s="457"/>
      <c r="I369" s="457"/>
      <c r="J369" s="457"/>
      <c r="K369" s="457"/>
      <c r="L369" s="457"/>
      <c r="M369" s="457"/>
      <c r="N369" s="457"/>
      <c r="O369" s="457"/>
      <c r="P369" s="457"/>
      <c r="Q369" s="457" t="s">
        <v>281</v>
      </c>
      <c r="R369" s="457"/>
      <c r="S369" s="457"/>
      <c r="T369" s="457"/>
      <c r="U369" s="457"/>
      <c r="V369" s="457"/>
      <c r="W369" s="457"/>
      <c r="X369" s="457"/>
      <c r="Y369" s="457"/>
      <c r="Z369" s="457"/>
      <c r="AA369" s="457" t="s">
        <v>282</v>
      </c>
      <c r="AB369" s="457"/>
      <c r="AC369" s="457"/>
      <c r="AD369" s="457"/>
      <c r="AE369" s="457"/>
      <c r="AF369" s="457"/>
      <c r="AG369" s="457"/>
      <c r="AH369" s="457"/>
      <c r="AI369" s="457"/>
      <c r="AJ369" s="187"/>
      <c r="AK369" s="187"/>
      <c r="AL369" s="165" t="s">
        <v>206</v>
      </c>
      <c r="AM369" s="165" t="s">
        <v>218</v>
      </c>
      <c r="AN369" s="165" t="s">
        <v>219</v>
      </c>
      <c r="AO369" s="165" t="s">
        <v>220</v>
      </c>
      <c r="AP369" s="165" t="s">
        <v>221</v>
      </c>
      <c r="AQ369" s="165" t="s">
        <v>222</v>
      </c>
      <c r="AR369" s="165" t="s">
        <v>223</v>
      </c>
      <c r="AS369" s="165" t="s">
        <v>224</v>
      </c>
      <c r="AT369" s="334" t="s">
        <v>254</v>
      </c>
      <c r="AU369" s="165" t="s">
        <v>225</v>
      </c>
    </row>
    <row r="370" spans="1:67" s="187" customFormat="1" ht="15" customHeight="1" x14ac:dyDescent="0.2">
      <c r="E370" s="12"/>
      <c r="F370" s="457"/>
      <c r="G370" s="457"/>
      <c r="H370" s="457"/>
      <c r="I370" s="457"/>
      <c r="J370" s="457"/>
      <c r="K370" s="457"/>
      <c r="L370" s="457"/>
      <c r="M370" s="457"/>
      <c r="N370" s="457"/>
      <c r="O370" s="457"/>
      <c r="P370" s="457"/>
      <c r="Q370" s="457"/>
      <c r="R370" s="457"/>
      <c r="S370" s="457"/>
      <c r="T370" s="457"/>
      <c r="U370" s="457"/>
      <c r="V370" s="457"/>
      <c r="W370" s="457"/>
      <c r="X370" s="457"/>
      <c r="Y370" s="457"/>
      <c r="Z370" s="457"/>
      <c r="AA370" s="457"/>
      <c r="AB370" s="457"/>
      <c r="AC370" s="457"/>
      <c r="AD370" s="457"/>
      <c r="AE370" s="457"/>
      <c r="AF370" s="457"/>
      <c r="AG370" s="457"/>
      <c r="AH370" s="457"/>
      <c r="AI370" s="457"/>
      <c r="AL370" s="165" t="s">
        <v>210</v>
      </c>
      <c r="AM370" s="165">
        <v>109.6</v>
      </c>
      <c r="AN370" s="165">
        <v>96.8</v>
      </c>
      <c r="AO370" s="165">
        <v>111.1</v>
      </c>
      <c r="AP370" s="165">
        <v>75.900000000000006</v>
      </c>
      <c r="AQ370" s="165">
        <v>91.8</v>
      </c>
      <c r="AR370" s="165">
        <v>91</v>
      </c>
      <c r="AS370" s="165">
        <v>100.9</v>
      </c>
      <c r="AT370" s="165">
        <v>96</v>
      </c>
      <c r="AU370" s="165">
        <v>135.9</v>
      </c>
    </row>
    <row r="371" spans="1:67" s="198" customFormat="1" ht="15" customHeight="1" x14ac:dyDescent="0.2">
      <c r="E371" s="12"/>
      <c r="F371" s="457"/>
      <c r="G371" s="457"/>
      <c r="H371" s="457"/>
      <c r="I371" s="457"/>
      <c r="J371" s="457"/>
      <c r="K371" s="457"/>
      <c r="L371" s="457"/>
      <c r="M371" s="457"/>
      <c r="N371" s="457"/>
      <c r="O371" s="457"/>
      <c r="P371" s="457"/>
      <c r="Q371" s="457"/>
      <c r="R371" s="457"/>
      <c r="S371" s="457"/>
      <c r="T371" s="457"/>
      <c r="U371" s="457"/>
      <c r="V371" s="457"/>
      <c r="W371" s="457"/>
      <c r="X371" s="457"/>
      <c r="Y371" s="457"/>
      <c r="Z371" s="457"/>
      <c r="AA371" s="457"/>
      <c r="AB371" s="457"/>
      <c r="AC371" s="457"/>
      <c r="AD371" s="457"/>
      <c r="AE371" s="457"/>
      <c r="AF371" s="457"/>
      <c r="AG371" s="457"/>
      <c r="AH371" s="457"/>
      <c r="AI371" s="457"/>
      <c r="AL371" s="166"/>
      <c r="AM371" s="166"/>
      <c r="AN371" s="166"/>
      <c r="AO371" s="166"/>
      <c r="AP371" s="166"/>
      <c r="AQ371" s="166"/>
      <c r="AR371" s="166"/>
      <c r="AS371" s="166"/>
      <c r="AT371" s="166"/>
      <c r="AU371" s="166"/>
    </row>
    <row r="372" spans="1:67" s="198" customFormat="1" ht="15" customHeight="1" x14ac:dyDescent="0.2">
      <c r="E372" s="12"/>
      <c r="F372" s="457"/>
      <c r="G372" s="457"/>
      <c r="H372" s="457"/>
      <c r="I372" s="457"/>
      <c r="J372" s="457"/>
      <c r="K372" s="457"/>
      <c r="L372" s="457"/>
      <c r="M372" s="457"/>
      <c r="N372" s="457"/>
      <c r="O372" s="457"/>
      <c r="P372" s="457"/>
      <c r="Q372" s="457"/>
      <c r="R372" s="457"/>
      <c r="S372" s="457"/>
      <c r="T372" s="457"/>
      <c r="U372" s="457"/>
      <c r="V372" s="457"/>
      <c r="W372" s="457"/>
      <c r="X372" s="457"/>
      <c r="Y372" s="457"/>
      <c r="Z372" s="457"/>
      <c r="AA372" s="457"/>
      <c r="AB372" s="457"/>
      <c r="AC372" s="457"/>
      <c r="AD372" s="457"/>
      <c r="AE372" s="457"/>
      <c r="AF372" s="457"/>
      <c r="AG372" s="457"/>
      <c r="AH372" s="457"/>
      <c r="AI372" s="457"/>
      <c r="AL372" s="166"/>
      <c r="AM372" s="166"/>
      <c r="AN372" s="166"/>
      <c r="AO372" s="166"/>
      <c r="AP372" s="166"/>
      <c r="AQ372" s="166"/>
      <c r="AR372" s="166"/>
      <c r="AS372" s="166"/>
      <c r="AT372" s="166"/>
      <c r="AU372" s="166"/>
    </row>
    <row r="373" spans="1:67" s="198" customFormat="1" ht="15" customHeight="1" x14ac:dyDescent="0.2">
      <c r="E373" s="12"/>
      <c r="F373" s="457"/>
      <c r="G373" s="457"/>
      <c r="H373" s="457"/>
      <c r="I373" s="457"/>
      <c r="J373" s="457"/>
      <c r="K373" s="457"/>
      <c r="L373" s="457"/>
      <c r="M373" s="457"/>
      <c r="N373" s="457"/>
      <c r="O373" s="457"/>
      <c r="P373" s="457"/>
      <c r="Q373" s="457"/>
      <c r="R373" s="457"/>
      <c r="S373" s="457"/>
      <c r="T373" s="457"/>
      <c r="U373" s="457"/>
      <c r="V373" s="457"/>
      <c r="W373" s="457"/>
      <c r="X373" s="457"/>
      <c r="Y373" s="457"/>
      <c r="Z373" s="457"/>
      <c r="AA373" s="457"/>
      <c r="AB373" s="457"/>
      <c r="AC373" s="457"/>
      <c r="AD373" s="457"/>
      <c r="AE373" s="457"/>
      <c r="AF373" s="457"/>
      <c r="AG373" s="457"/>
      <c r="AH373" s="457"/>
      <c r="AI373" s="457"/>
      <c r="AL373" s="166"/>
      <c r="AM373" s="166"/>
      <c r="AN373" s="166"/>
      <c r="AO373" s="166"/>
      <c r="AP373" s="166"/>
      <c r="AQ373" s="166"/>
      <c r="AR373" s="166"/>
      <c r="AS373" s="166"/>
      <c r="AT373" s="166"/>
      <c r="AU373" s="166"/>
    </row>
    <row r="374" spans="1:67" s="198" customFormat="1" ht="15" customHeight="1" x14ac:dyDescent="0.2">
      <c r="E374" s="12"/>
      <c r="F374" s="457"/>
      <c r="G374" s="457"/>
      <c r="H374" s="457"/>
      <c r="I374" s="457"/>
      <c r="J374" s="457"/>
      <c r="K374" s="457"/>
      <c r="L374" s="457"/>
      <c r="M374" s="457"/>
      <c r="N374" s="457"/>
      <c r="O374" s="457"/>
      <c r="P374" s="457"/>
      <c r="Q374" s="457"/>
      <c r="R374" s="457"/>
      <c r="S374" s="457"/>
      <c r="T374" s="457"/>
      <c r="U374" s="457"/>
      <c r="V374" s="457"/>
      <c r="W374" s="457"/>
      <c r="X374" s="457"/>
      <c r="Y374" s="457"/>
      <c r="Z374" s="457"/>
      <c r="AA374" s="457"/>
      <c r="AB374" s="457"/>
      <c r="AC374" s="457"/>
      <c r="AD374" s="457"/>
      <c r="AE374" s="457"/>
      <c r="AF374" s="457"/>
      <c r="AG374" s="457"/>
      <c r="AH374" s="457"/>
      <c r="AI374" s="457"/>
      <c r="AL374" s="166"/>
      <c r="AM374" s="166"/>
      <c r="AN374" s="166"/>
      <c r="AO374" s="166"/>
      <c r="AP374" s="166"/>
      <c r="AQ374" s="166"/>
      <c r="AR374" s="166"/>
      <c r="AS374" s="166"/>
      <c r="AT374" s="166"/>
      <c r="AU374" s="166"/>
    </row>
    <row r="375" spans="1:67" s="198" customFormat="1" ht="15" customHeight="1" x14ac:dyDescent="0.2">
      <c r="E375" s="12"/>
      <c r="F375" s="457"/>
      <c r="G375" s="457"/>
      <c r="H375" s="457"/>
      <c r="I375" s="457"/>
      <c r="J375" s="457"/>
      <c r="K375" s="457"/>
      <c r="L375" s="457"/>
      <c r="M375" s="457"/>
      <c r="N375" s="457"/>
      <c r="O375" s="457"/>
      <c r="P375" s="457"/>
      <c r="Q375" s="457"/>
      <c r="R375" s="457"/>
      <c r="S375" s="457"/>
      <c r="T375" s="457"/>
      <c r="U375" s="457"/>
      <c r="V375" s="457"/>
      <c r="W375" s="457"/>
      <c r="X375" s="457"/>
      <c r="Y375" s="457"/>
      <c r="Z375" s="457"/>
      <c r="AA375" s="457"/>
      <c r="AB375" s="457"/>
      <c r="AC375" s="457"/>
      <c r="AD375" s="457"/>
      <c r="AE375" s="457"/>
      <c r="AF375" s="457"/>
      <c r="AG375" s="457"/>
      <c r="AH375" s="457"/>
      <c r="AI375" s="457"/>
      <c r="AL375" s="166"/>
      <c r="AM375" s="166"/>
      <c r="AN375" s="166"/>
      <c r="AO375" s="166"/>
      <c r="AP375" s="166"/>
      <c r="AQ375" s="166"/>
      <c r="AR375" s="166"/>
      <c r="AS375" s="166"/>
      <c r="AT375" s="166"/>
      <c r="AU375" s="166"/>
    </row>
    <row r="376" spans="1:67" ht="15" customHeight="1" x14ac:dyDescent="0.2">
      <c r="E376" s="12"/>
      <c r="F376" s="457"/>
      <c r="G376" s="457"/>
      <c r="H376" s="457"/>
      <c r="I376" s="457"/>
      <c r="J376" s="457"/>
      <c r="K376" s="457"/>
      <c r="L376" s="457"/>
      <c r="M376" s="457"/>
      <c r="N376" s="457"/>
      <c r="O376" s="457"/>
      <c r="P376" s="457"/>
      <c r="Q376" s="457"/>
      <c r="R376" s="457"/>
      <c r="S376" s="457"/>
      <c r="T376" s="457"/>
      <c r="U376" s="457"/>
      <c r="V376" s="457"/>
      <c r="W376" s="457"/>
      <c r="X376" s="457"/>
      <c r="Y376" s="457"/>
      <c r="Z376" s="457"/>
      <c r="AA376" s="457"/>
      <c r="AB376" s="457"/>
      <c r="AC376" s="457"/>
      <c r="AD376" s="457"/>
      <c r="AE376" s="457"/>
      <c r="AF376" s="457"/>
      <c r="AG376" s="457"/>
      <c r="AH376" s="457"/>
      <c r="AI376" s="457"/>
    </row>
    <row r="377" spans="1:67" s="194" customFormat="1" ht="15" customHeight="1" x14ac:dyDescent="0.2">
      <c r="E377" s="12"/>
      <c r="F377" s="457"/>
      <c r="G377" s="457"/>
      <c r="H377" s="457"/>
      <c r="I377" s="457"/>
      <c r="J377" s="457"/>
      <c r="K377" s="457"/>
      <c r="L377" s="457"/>
      <c r="M377" s="457"/>
      <c r="N377" s="457"/>
      <c r="O377" s="457"/>
      <c r="P377" s="457"/>
      <c r="Q377" s="457"/>
      <c r="R377" s="457"/>
      <c r="S377" s="457"/>
      <c r="T377" s="457"/>
      <c r="U377" s="457"/>
      <c r="V377" s="457"/>
      <c r="W377" s="457"/>
      <c r="X377" s="457"/>
      <c r="Y377" s="457"/>
      <c r="Z377" s="457"/>
      <c r="AA377" s="457"/>
      <c r="AB377" s="457"/>
      <c r="AC377" s="457"/>
      <c r="AD377" s="457"/>
      <c r="AE377" s="457"/>
      <c r="AF377" s="457"/>
      <c r="AG377" s="457"/>
      <c r="AH377" s="457"/>
      <c r="AI377" s="457"/>
    </row>
    <row r="378" spans="1:67" s="194" customFormat="1" ht="15" customHeight="1" x14ac:dyDescent="0.2">
      <c r="E378" s="12"/>
    </row>
    <row r="379" spans="1:67" s="187" customFormat="1" ht="15" customHeight="1" x14ac:dyDescent="0.2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</row>
    <row r="380" spans="1:67" ht="15" customHeight="1" x14ac:dyDescent="0.2">
      <c r="D380" s="1" t="s">
        <v>44</v>
      </c>
      <c r="F380" s="187"/>
    </row>
    <row r="381" spans="1:67" ht="15" customHeight="1" x14ac:dyDescent="0.2">
      <c r="C381" s="187"/>
      <c r="D381" s="187"/>
      <c r="E381" s="12" t="s">
        <v>35</v>
      </c>
      <c r="F381" s="194" t="s">
        <v>300</v>
      </c>
      <c r="G381" s="162"/>
      <c r="H381" s="162"/>
      <c r="I381" s="162"/>
      <c r="J381" s="162"/>
      <c r="K381" s="162"/>
      <c r="L381" s="162"/>
      <c r="M381" s="162"/>
      <c r="N381" s="162"/>
      <c r="O381" s="192"/>
      <c r="P381" s="192"/>
      <c r="Q381" s="192"/>
      <c r="R381" s="192"/>
      <c r="S381" s="192"/>
      <c r="T381" s="192"/>
      <c r="U381" s="192"/>
      <c r="V381" s="192"/>
      <c r="W381" s="193"/>
      <c r="X381" s="193"/>
      <c r="Y381" s="162"/>
      <c r="Z381" s="193"/>
      <c r="AA381" s="193"/>
      <c r="AB381" s="193"/>
      <c r="AC381" s="193"/>
      <c r="AD381" s="193"/>
      <c r="AE381" s="193"/>
      <c r="AF381" s="193"/>
      <c r="AG381" s="193"/>
      <c r="AH381" s="193"/>
      <c r="AI381" s="193"/>
      <c r="AJ381" s="187"/>
      <c r="AK381" s="187"/>
      <c r="AL381" s="165" t="s">
        <v>206</v>
      </c>
      <c r="AM381" s="165" t="s">
        <v>218</v>
      </c>
      <c r="AN381" s="165" t="s">
        <v>219</v>
      </c>
      <c r="AO381" s="165" t="s">
        <v>220</v>
      </c>
      <c r="AP381" s="165" t="s">
        <v>221</v>
      </c>
      <c r="AQ381" s="165" t="s">
        <v>222</v>
      </c>
      <c r="AR381" s="165" t="s">
        <v>223</v>
      </c>
      <c r="AS381" s="165" t="s">
        <v>224</v>
      </c>
      <c r="AT381" s="334" t="s">
        <v>254</v>
      </c>
      <c r="AU381" s="165" t="s">
        <v>225</v>
      </c>
      <c r="BO381" s="1"/>
    </row>
    <row r="382" spans="1:67" ht="15" customHeight="1" x14ac:dyDescent="0.2">
      <c r="E382" s="12" t="s">
        <v>25</v>
      </c>
      <c r="F382" s="194" t="s">
        <v>211</v>
      </c>
      <c r="AL382" s="165" t="s">
        <v>213</v>
      </c>
      <c r="AM382" s="165">
        <v>109.2</v>
      </c>
      <c r="AN382" s="165">
        <v>133</v>
      </c>
      <c r="AO382" s="165">
        <v>94.1</v>
      </c>
      <c r="AP382" s="165">
        <v>75.5</v>
      </c>
      <c r="AQ382" s="165">
        <v>79.5</v>
      </c>
      <c r="AR382" s="165">
        <v>92.1</v>
      </c>
      <c r="AS382" s="165">
        <v>109.4</v>
      </c>
      <c r="AT382" s="165">
        <v>83.2</v>
      </c>
      <c r="AU382" s="165">
        <v>175.3</v>
      </c>
    </row>
    <row r="383" spans="1:67" s="430" customFormat="1" ht="15" customHeight="1" x14ac:dyDescent="0.2">
      <c r="E383" s="12"/>
      <c r="F383" s="449" t="s">
        <v>258</v>
      </c>
      <c r="G383" s="450"/>
      <c r="H383" s="450"/>
      <c r="I383" s="450"/>
      <c r="J383" s="450"/>
      <c r="K383" s="450"/>
      <c r="L383" s="450"/>
      <c r="M383" s="450"/>
      <c r="N383" s="450"/>
      <c r="O383" s="451"/>
      <c r="P383" s="452"/>
      <c r="Q383" s="453" t="s">
        <v>259</v>
      </c>
      <c r="R383" s="451"/>
      <c r="S383" s="451"/>
      <c r="T383" s="451"/>
      <c r="U383" s="451"/>
      <c r="V383" s="451"/>
      <c r="W383" s="451"/>
      <c r="X383" s="451"/>
      <c r="Y383" s="451"/>
      <c r="Z383" s="452"/>
      <c r="AA383" s="454" t="s">
        <v>260</v>
      </c>
      <c r="AB383" s="455"/>
      <c r="AC383" s="455"/>
      <c r="AD383" s="455"/>
      <c r="AE383" s="455"/>
      <c r="AF383" s="455"/>
      <c r="AG383" s="455"/>
      <c r="AH383" s="455"/>
      <c r="AI383" s="456"/>
      <c r="AL383" s="166"/>
      <c r="AM383" s="166"/>
      <c r="AN383" s="166"/>
      <c r="AO383" s="166"/>
      <c r="AP383" s="166"/>
      <c r="AQ383" s="166"/>
      <c r="AR383" s="166"/>
      <c r="AS383" s="166"/>
      <c r="AT383" s="166"/>
      <c r="AU383" s="166"/>
    </row>
    <row r="384" spans="1:67" ht="15" customHeight="1" x14ac:dyDescent="0.2">
      <c r="A384" s="194"/>
      <c r="B384" s="194"/>
      <c r="C384" s="194"/>
      <c r="D384" s="194"/>
      <c r="E384" s="12"/>
      <c r="F384" s="457" t="s">
        <v>283</v>
      </c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  <c r="R384" s="457"/>
      <c r="S384" s="457"/>
      <c r="T384" s="457"/>
      <c r="U384" s="457"/>
      <c r="V384" s="457"/>
      <c r="W384" s="457"/>
      <c r="X384" s="457"/>
      <c r="Y384" s="457"/>
      <c r="Z384" s="457"/>
      <c r="AA384" s="457" t="s">
        <v>284</v>
      </c>
      <c r="AB384" s="457"/>
      <c r="AC384" s="457"/>
      <c r="AD384" s="457"/>
      <c r="AE384" s="457"/>
      <c r="AF384" s="457"/>
      <c r="AG384" s="457"/>
      <c r="AH384" s="457"/>
      <c r="AI384" s="457"/>
      <c r="AJ384" s="194"/>
      <c r="AK384" s="194"/>
    </row>
    <row r="385" spans="1:47" ht="15" customHeight="1" x14ac:dyDescent="0.2">
      <c r="A385" s="194"/>
      <c r="B385" s="194"/>
      <c r="C385" s="194"/>
      <c r="D385" s="194"/>
      <c r="E385" s="12"/>
      <c r="F385" s="457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  <c r="R385" s="457"/>
      <c r="S385" s="457"/>
      <c r="T385" s="457"/>
      <c r="U385" s="457"/>
      <c r="V385" s="457"/>
      <c r="W385" s="457"/>
      <c r="X385" s="457"/>
      <c r="Y385" s="457"/>
      <c r="Z385" s="457"/>
      <c r="AA385" s="457"/>
      <c r="AB385" s="457"/>
      <c r="AC385" s="457"/>
      <c r="AD385" s="457"/>
      <c r="AE385" s="457"/>
      <c r="AF385" s="457"/>
      <c r="AG385" s="457"/>
      <c r="AH385" s="457"/>
      <c r="AI385" s="457"/>
      <c r="AJ385" s="194"/>
      <c r="AK385" s="194"/>
    </row>
    <row r="386" spans="1:47" ht="15" customHeight="1" x14ac:dyDescent="0.2">
      <c r="A386" s="194"/>
      <c r="B386" s="194"/>
      <c r="C386" s="194"/>
      <c r="D386" s="194"/>
      <c r="E386" s="12"/>
      <c r="F386" s="457"/>
      <c r="G386" s="457"/>
      <c r="H386" s="457"/>
      <c r="I386" s="457"/>
      <c r="J386" s="457"/>
      <c r="K386" s="457"/>
      <c r="L386" s="457"/>
      <c r="M386" s="457"/>
      <c r="N386" s="457"/>
      <c r="O386" s="457"/>
      <c r="P386" s="457"/>
      <c r="Q386" s="457"/>
      <c r="R386" s="457"/>
      <c r="S386" s="457"/>
      <c r="T386" s="457"/>
      <c r="U386" s="457"/>
      <c r="V386" s="457"/>
      <c r="W386" s="457"/>
      <c r="X386" s="457"/>
      <c r="Y386" s="457"/>
      <c r="Z386" s="457"/>
      <c r="AA386" s="457"/>
      <c r="AB386" s="457"/>
      <c r="AC386" s="457"/>
      <c r="AD386" s="457"/>
      <c r="AE386" s="457"/>
      <c r="AF386" s="457"/>
      <c r="AG386" s="457"/>
      <c r="AH386" s="457"/>
      <c r="AI386" s="457"/>
      <c r="AJ386" s="194"/>
      <c r="AK386" s="194"/>
    </row>
    <row r="387" spans="1:47" ht="15" customHeight="1" x14ac:dyDescent="0.2">
      <c r="A387" s="194"/>
      <c r="B387" s="194"/>
      <c r="C387" s="194"/>
      <c r="D387" s="194"/>
      <c r="E387" s="12"/>
      <c r="F387" s="457"/>
      <c r="G387" s="457"/>
      <c r="H387" s="457"/>
      <c r="I387" s="457"/>
      <c r="J387" s="457"/>
      <c r="K387" s="457"/>
      <c r="L387" s="457"/>
      <c r="M387" s="457"/>
      <c r="N387" s="457"/>
      <c r="O387" s="457"/>
      <c r="P387" s="457"/>
      <c r="Q387" s="457"/>
      <c r="R387" s="457"/>
      <c r="S387" s="457"/>
      <c r="T387" s="457"/>
      <c r="U387" s="457"/>
      <c r="V387" s="457"/>
      <c r="W387" s="457"/>
      <c r="X387" s="457"/>
      <c r="Y387" s="457"/>
      <c r="Z387" s="457"/>
      <c r="AA387" s="457"/>
      <c r="AB387" s="457"/>
      <c r="AC387" s="457"/>
      <c r="AD387" s="457"/>
      <c r="AE387" s="457"/>
      <c r="AF387" s="457"/>
      <c r="AG387" s="457"/>
      <c r="AH387" s="457"/>
      <c r="AI387" s="457"/>
      <c r="AJ387" s="194"/>
      <c r="AK387" s="194"/>
    </row>
    <row r="388" spans="1:47" ht="15" customHeight="1" x14ac:dyDescent="0.2">
      <c r="A388" s="194"/>
      <c r="B388" s="194"/>
      <c r="C388" s="194"/>
      <c r="D388" s="194"/>
      <c r="E388" s="12"/>
      <c r="F388" s="457"/>
      <c r="G388" s="457"/>
      <c r="H388" s="457"/>
      <c r="I388" s="457"/>
      <c r="J388" s="457"/>
      <c r="K388" s="457"/>
      <c r="L388" s="457"/>
      <c r="M388" s="457"/>
      <c r="N388" s="457"/>
      <c r="O388" s="457"/>
      <c r="P388" s="457"/>
      <c r="Q388" s="457"/>
      <c r="R388" s="457"/>
      <c r="S388" s="457"/>
      <c r="T388" s="457"/>
      <c r="U388" s="457"/>
      <c r="V388" s="457"/>
      <c r="W388" s="457"/>
      <c r="X388" s="457"/>
      <c r="Y388" s="457"/>
      <c r="Z388" s="457"/>
      <c r="AA388" s="457"/>
      <c r="AB388" s="457"/>
      <c r="AC388" s="457"/>
      <c r="AD388" s="457"/>
      <c r="AE388" s="457"/>
      <c r="AF388" s="457"/>
      <c r="AG388" s="457"/>
      <c r="AH388" s="457"/>
      <c r="AI388" s="457"/>
      <c r="AJ388" s="194"/>
      <c r="AK388" s="194"/>
    </row>
    <row r="389" spans="1:47" ht="15" customHeight="1" x14ac:dyDescent="0.2">
      <c r="A389" s="194"/>
      <c r="B389" s="194"/>
      <c r="C389" s="194"/>
      <c r="D389" s="194"/>
      <c r="E389" s="12"/>
      <c r="F389" s="457"/>
      <c r="G389" s="457"/>
      <c r="H389" s="457"/>
      <c r="I389" s="457"/>
      <c r="J389" s="457"/>
      <c r="K389" s="457"/>
      <c r="L389" s="457"/>
      <c r="M389" s="457"/>
      <c r="N389" s="457"/>
      <c r="O389" s="457"/>
      <c r="P389" s="457"/>
      <c r="Q389" s="457"/>
      <c r="R389" s="457"/>
      <c r="S389" s="457"/>
      <c r="T389" s="457"/>
      <c r="U389" s="457"/>
      <c r="V389" s="457"/>
      <c r="W389" s="457"/>
      <c r="X389" s="457"/>
      <c r="Y389" s="457"/>
      <c r="Z389" s="457"/>
      <c r="AA389" s="457"/>
      <c r="AB389" s="457"/>
      <c r="AC389" s="457"/>
      <c r="AD389" s="457"/>
      <c r="AE389" s="457"/>
      <c r="AF389" s="457"/>
      <c r="AG389" s="457"/>
      <c r="AH389" s="457"/>
      <c r="AI389" s="457"/>
      <c r="AJ389" s="194"/>
      <c r="AK389" s="194"/>
    </row>
    <row r="390" spans="1:47" ht="15" customHeight="1" x14ac:dyDescent="0.2">
      <c r="A390" s="194"/>
      <c r="B390" s="194"/>
      <c r="C390" s="194"/>
      <c r="D390" s="194"/>
      <c r="E390" s="12"/>
      <c r="F390" s="457"/>
      <c r="G390" s="457"/>
      <c r="H390" s="457"/>
      <c r="I390" s="457"/>
      <c r="J390" s="457"/>
      <c r="K390" s="457"/>
      <c r="L390" s="457"/>
      <c r="M390" s="457"/>
      <c r="N390" s="457"/>
      <c r="O390" s="457"/>
      <c r="P390" s="457"/>
      <c r="Q390" s="457"/>
      <c r="R390" s="457"/>
      <c r="S390" s="457"/>
      <c r="T390" s="457"/>
      <c r="U390" s="457"/>
      <c r="V390" s="457"/>
      <c r="W390" s="457"/>
      <c r="X390" s="457"/>
      <c r="Y390" s="457"/>
      <c r="Z390" s="457"/>
      <c r="AA390" s="457"/>
      <c r="AB390" s="457"/>
      <c r="AC390" s="457"/>
      <c r="AD390" s="457"/>
      <c r="AE390" s="457"/>
      <c r="AF390" s="457"/>
      <c r="AG390" s="457"/>
      <c r="AH390" s="457"/>
      <c r="AI390" s="457"/>
      <c r="AJ390" s="194"/>
      <c r="AK390" s="194"/>
    </row>
    <row r="391" spans="1:47" ht="15" customHeight="1" x14ac:dyDescent="0.2">
      <c r="A391" s="194"/>
      <c r="B391" s="194"/>
      <c r="C391" s="194"/>
      <c r="D391" s="194"/>
      <c r="E391" s="12"/>
      <c r="F391" s="457"/>
      <c r="G391" s="457"/>
      <c r="H391" s="457"/>
      <c r="I391" s="457"/>
      <c r="J391" s="457"/>
      <c r="K391" s="457"/>
      <c r="L391" s="457"/>
      <c r="M391" s="457"/>
      <c r="N391" s="457"/>
      <c r="O391" s="457"/>
      <c r="P391" s="457"/>
      <c r="Q391" s="457"/>
      <c r="R391" s="457"/>
      <c r="S391" s="457"/>
      <c r="T391" s="457"/>
      <c r="U391" s="457"/>
      <c r="V391" s="457"/>
      <c r="W391" s="457"/>
      <c r="X391" s="457"/>
      <c r="Y391" s="457"/>
      <c r="Z391" s="457"/>
      <c r="AA391" s="457"/>
      <c r="AB391" s="457"/>
      <c r="AC391" s="457"/>
      <c r="AD391" s="457"/>
      <c r="AE391" s="457"/>
      <c r="AF391" s="457"/>
      <c r="AG391" s="457"/>
      <c r="AH391" s="457"/>
      <c r="AI391" s="457"/>
      <c r="AJ391" s="194"/>
      <c r="AK391" s="194"/>
    </row>
    <row r="392" spans="1:47" ht="15" customHeight="1" x14ac:dyDescent="0.2">
      <c r="C392" s="187"/>
      <c r="D392" s="187"/>
      <c r="E392" s="12"/>
      <c r="F392" s="457"/>
      <c r="G392" s="457"/>
      <c r="H392" s="457"/>
      <c r="I392" s="457"/>
      <c r="J392" s="457"/>
      <c r="K392" s="457"/>
      <c r="L392" s="457"/>
      <c r="M392" s="457"/>
      <c r="N392" s="457"/>
      <c r="O392" s="457"/>
      <c r="P392" s="457"/>
      <c r="Q392" s="457"/>
      <c r="R392" s="457"/>
      <c r="S392" s="457"/>
      <c r="T392" s="457"/>
      <c r="U392" s="457"/>
      <c r="V392" s="457"/>
      <c r="W392" s="457"/>
      <c r="X392" s="457"/>
      <c r="Y392" s="457"/>
      <c r="Z392" s="457"/>
      <c r="AA392" s="457"/>
      <c r="AB392" s="457"/>
      <c r="AC392" s="457"/>
      <c r="AD392" s="457"/>
      <c r="AE392" s="457"/>
      <c r="AF392" s="457"/>
      <c r="AG392" s="457"/>
      <c r="AH392" s="457"/>
      <c r="AI392" s="457"/>
      <c r="AJ392" s="187"/>
      <c r="AK392" s="187"/>
    </row>
    <row r="393" spans="1:47" ht="15" customHeight="1" x14ac:dyDescent="0.2">
      <c r="C393" s="187"/>
      <c r="D393" s="187"/>
      <c r="E393" s="12"/>
      <c r="AJ393" s="187"/>
      <c r="AK393" s="187"/>
    </row>
    <row r="394" spans="1:47" ht="15" customHeight="1" x14ac:dyDescent="0.2">
      <c r="E394" s="12"/>
    </row>
    <row r="395" spans="1:47" ht="15" customHeight="1" x14ac:dyDescent="0.2">
      <c r="D395" s="187" t="s">
        <v>228</v>
      </c>
      <c r="AK395" s="156"/>
      <c r="AL395" s="165" t="s">
        <v>206</v>
      </c>
      <c r="AM395" s="165" t="s">
        <v>218</v>
      </c>
      <c r="AN395" s="165" t="s">
        <v>219</v>
      </c>
      <c r="AO395" s="165" t="s">
        <v>220</v>
      </c>
      <c r="AP395" s="165" t="s">
        <v>221</v>
      </c>
      <c r="AQ395" s="165" t="s">
        <v>222</v>
      </c>
      <c r="AR395" s="165" t="s">
        <v>223</v>
      </c>
      <c r="AS395" s="165" t="s">
        <v>224</v>
      </c>
      <c r="AT395" s="334" t="s">
        <v>254</v>
      </c>
      <c r="AU395" s="165" t="s">
        <v>225</v>
      </c>
    </row>
    <row r="396" spans="1:47" s="431" customFormat="1" ht="15" customHeight="1" x14ac:dyDescent="0.2">
      <c r="F396" s="449" t="s">
        <v>296</v>
      </c>
      <c r="G396" s="450"/>
      <c r="H396" s="450"/>
      <c r="I396" s="450"/>
      <c r="J396" s="450"/>
      <c r="K396" s="450"/>
      <c r="L396" s="450"/>
      <c r="M396" s="450"/>
      <c r="N396" s="450"/>
      <c r="O396" s="451"/>
      <c r="P396" s="452"/>
      <c r="Q396" s="474" t="s">
        <v>297</v>
      </c>
      <c r="R396" s="474"/>
      <c r="S396" s="474"/>
      <c r="T396" s="474"/>
      <c r="U396" s="474"/>
      <c r="V396" s="474"/>
      <c r="W396" s="474"/>
      <c r="X396" s="474"/>
      <c r="Y396" s="474"/>
      <c r="Z396" s="474"/>
      <c r="AA396" s="15"/>
      <c r="AB396" s="15"/>
      <c r="AC396" s="15"/>
      <c r="AD396" s="15"/>
      <c r="AE396" s="15"/>
      <c r="AF396" s="15"/>
      <c r="AG396" s="15"/>
      <c r="AH396" s="15"/>
      <c r="AI396" s="15"/>
      <c r="AL396" s="165"/>
      <c r="AM396" s="165"/>
      <c r="AN396" s="165"/>
      <c r="AO396" s="165"/>
      <c r="AP396" s="165"/>
      <c r="AQ396" s="165"/>
      <c r="AR396" s="165"/>
      <c r="AS396" s="165"/>
      <c r="AT396" s="334"/>
      <c r="AU396" s="165"/>
    </row>
    <row r="397" spans="1:47" ht="15" customHeight="1" x14ac:dyDescent="0.2">
      <c r="F397" s="465" t="s">
        <v>298</v>
      </c>
      <c r="G397" s="466"/>
      <c r="H397" s="466"/>
      <c r="I397" s="466"/>
      <c r="J397" s="466"/>
      <c r="K397" s="466"/>
      <c r="L397" s="466"/>
      <c r="M397" s="466"/>
      <c r="N397" s="466"/>
      <c r="O397" s="466"/>
      <c r="P397" s="467"/>
      <c r="Q397" s="457" t="s">
        <v>299</v>
      </c>
      <c r="R397" s="457"/>
      <c r="S397" s="457"/>
      <c r="T397" s="457"/>
      <c r="U397" s="457"/>
      <c r="V397" s="457"/>
      <c r="W397" s="457"/>
      <c r="X397" s="457"/>
      <c r="Y397" s="457"/>
      <c r="Z397" s="457"/>
      <c r="AA397" s="162" t="s">
        <v>294</v>
      </c>
      <c r="AB397" s="162"/>
      <c r="AC397" s="162"/>
      <c r="AD397" s="162"/>
      <c r="AE397" s="162"/>
      <c r="AF397" s="162"/>
      <c r="AG397" s="162"/>
      <c r="AH397" s="162"/>
      <c r="AI397" s="162"/>
      <c r="AL397" s="165" t="s">
        <v>227</v>
      </c>
      <c r="AM397" s="165">
        <v>45.7</v>
      </c>
      <c r="AN397" s="165">
        <v>97.2</v>
      </c>
      <c r="AO397" s="165">
        <v>94.1</v>
      </c>
      <c r="AP397" s="165">
        <v>10.4</v>
      </c>
      <c r="AQ397" s="165">
        <v>85.4</v>
      </c>
      <c r="AR397" s="165">
        <v>97.9</v>
      </c>
      <c r="AS397" s="165">
        <v>74.8</v>
      </c>
      <c r="AT397" s="165">
        <v>99.2</v>
      </c>
      <c r="AU397" s="165">
        <v>59.9</v>
      </c>
    </row>
    <row r="398" spans="1:47" ht="15" customHeight="1" x14ac:dyDescent="0.2">
      <c r="F398" s="468"/>
      <c r="G398" s="469"/>
      <c r="H398" s="469"/>
      <c r="I398" s="469"/>
      <c r="J398" s="469"/>
      <c r="K398" s="469"/>
      <c r="L398" s="469"/>
      <c r="M398" s="469"/>
      <c r="N398" s="469"/>
      <c r="O398" s="469"/>
      <c r="P398" s="470"/>
      <c r="Q398" s="457"/>
      <c r="R398" s="457"/>
      <c r="S398" s="457"/>
      <c r="T398" s="457"/>
      <c r="U398" s="457"/>
      <c r="V398" s="457"/>
      <c r="W398" s="457"/>
      <c r="X398" s="457"/>
      <c r="Y398" s="457"/>
      <c r="Z398" s="457"/>
      <c r="AA398" s="162"/>
      <c r="AB398" s="162"/>
      <c r="AC398" s="162"/>
      <c r="AD398" s="162"/>
      <c r="AE398" s="162"/>
      <c r="AF398" s="162"/>
      <c r="AG398" s="162"/>
      <c r="AH398" s="162"/>
      <c r="AI398" s="162"/>
    </row>
    <row r="399" spans="1:47" ht="15" customHeight="1" x14ac:dyDescent="0.2">
      <c r="F399" s="468"/>
      <c r="G399" s="469"/>
      <c r="H399" s="469"/>
      <c r="I399" s="469"/>
      <c r="J399" s="469"/>
      <c r="K399" s="469"/>
      <c r="L399" s="469"/>
      <c r="M399" s="469"/>
      <c r="N399" s="469"/>
      <c r="O399" s="469"/>
      <c r="P399" s="470"/>
      <c r="Q399" s="457"/>
      <c r="R399" s="457"/>
      <c r="S399" s="457"/>
      <c r="T399" s="457"/>
      <c r="U399" s="457"/>
      <c r="V399" s="457"/>
      <c r="W399" s="457"/>
      <c r="X399" s="457"/>
      <c r="Y399" s="457"/>
      <c r="Z399" s="457"/>
      <c r="AA399" s="162"/>
      <c r="AB399" s="162"/>
      <c r="AC399" s="162"/>
      <c r="AD399" s="162"/>
      <c r="AE399" s="162"/>
      <c r="AF399" s="162"/>
      <c r="AG399" s="162"/>
      <c r="AH399" s="162"/>
      <c r="AI399" s="162"/>
    </row>
    <row r="400" spans="1:47" ht="15" customHeight="1" x14ac:dyDescent="0.2">
      <c r="F400" s="468"/>
      <c r="G400" s="469"/>
      <c r="H400" s="469"/>
      <c r="I400" s="469"/>
      <c r="J400" s="469"/>
      <c r="K400" s="469"/>
      <c r="L400" s="469"/>
      <c r="M400" s="469"/>
      <c r="N400" s="469"/>
      <c r="O400" s="469"/>
      <c r="P400" s="470"/>
      <c r="Q400" s="457"/>
      <c r="R400" s="457"/>
      <c r="S400" s="457"/>
      <c r="T400" s="457"/>
      <c r="U400" s="457"/>
      <c r="V400" s="457"/>
      <c r="W400" s="457"/>
      <c r="X400" s="457"/>
      <c r="Y400" s="457"/>
      <c r="Z400" s="457"/>
      <c r="AA400" s="162"/>
      <c r="AB400" s="162"/>
      <c r="AC400" s="162"/>
      <c r="AD400" s="162"/>
      <c r="AE400" s="162"/>
      <c r="AF400" s="162"/>
      <c r="AG400" s="162"/>
      <c r="AH400" s="162"/>
      <c r="AI400" s="162"/>
    </row>
    <row r="401" spans="6:35" ht="15" customHeight="1" x14ac:dyDescent="0.2">
      <c r="F401" s="468"/>
      <c r="G401" s="469"/>
      <c r="H401" s="469"/>
      <c r="I401" s="469"/>
      <c r="J401" s="469"/>
      <c r="K401" s="469"/>
      <c r="L401" s="469"/>
      <c r="M401" s="469"/>
      <c r="N401" s="469"/>
      <c r="O401" s="469"/>
      <c r="P401" s="470"/>
      <c r="Q401" s="457"/>
      <c r="R401" s="457"/>
      <c r="S401" s="457"/>
      <c r="T401" s="457"/>
      <c r="U401" s="457"/>
      <c r="V401" s="457"/>
      <c r="W401" s="457"/>
      <c r="X401" s="457"/>
      <c r="Y401" s="457"/>
      <c r="Z401" s="457"/>
      <c r="AA401" s="162"/>
      <c r="AB401" s="162"/>
      <c r="AC401" s="162"/>
      <c r="AD401" s="162"/>
      <c r="AE401" s="162"/>
      <c r="AF401" s="162"/>
      <c r="AG401" s="162"/>
      <c r="AH401" s="162"/>
      <c r="AI401" s="162"/>
    </row>
    <row r="402" spans="6:35" ht="15" customHeight="1" x14ac:dyDescent="0.2">
      <c r="F402" s="468"/>
      <c r="G402" s="469"/>
      <c r="H402" s="469"/>
      <c r="I402" s="469"/>
      <c r="J402" s="469"/>
      <c r="K402" s="469"/>
      <c r="L402" s="469"/>
      <c r="M402" s="469"/>
      <c r="N402" s="469"/>
      <c r="O402" s="469"/>
      <c r="P402" s="470"/>
      <c r="Q402" s="457"/>
      <c r="R402" s="457"/>
      <c r="S402" s="457"/>
      <c r="T402" s="457"/>
      <c r="U402" s="457"/>
      <c r="V402" s="457"/>
      <c r="W402" s="457"/>
      <c r="X402" s="457"/>
      <c r="Y402" s="457"/>
      <c r="Z402" s="457"/>
      <c r="AA402" s="162"/>
      <c r="AB402" s="162"/>
      <c r="AC402" s="162"/>
      <c r="AD402" s="162"/>
      <c r="AE402" s="162"/>
      <c r="AF402" s="162"/>
      <c r="AG402" s="162"/>
      <c r="AH402" s="162"/>
      <c r="AI402" s="162"/>
    </row>
    <row r="403" spans="6:35" ht="15" customHeight="1" x14ac:dyDescent="0.2">
      <c r="F403" s="468"/>
      <c r="G403" s="469"/>
      <c r="H403" s="469"/>
      <c r="I403" s="469"/>
      <c r="J403" s="469"/>
      <c r="K403" s="469"/>
      <c r="L403" s="469"/>
      <c r="M403" s="469"/>
      <c r="N403" s="469"/>
      <c r="O403" s="469"/>
      <c r="P403" s="470"/>
      <c r="Q403" s="457"/>
      <c r="R403" s="457"/>
      <c r="S403" s="457"/>
      <c r="T403" s="457"/>
      <c r="U403" s="457"/>
      <c r="V403" s="457"/>
      <c r="W403" s="457"/>
      <c r="X403" s="457"/>
      <c r="Y403" s="457"/>
      <c r="Z403" s="457"/>
      <c r="AA403" s="162"/>
      <c r="AB403" s="162"/>
      <c r="AC403" s="162"/>
      <c r="AD403" s="162"/>
      <c r="AE403" s="162"/>
      <c r="AF403" s="162"/>
      <c r="AG403" s="162"/>
      <c r="AH403" s="162"/>
      <c r="AI403" s="162"/>
    </row>
    <row r="404" spans="6:35" ht="15" customHeight="1" x14ac:dyDescent="0.2">
      <c r="F404" s="468"/>
      <c r="G404" s="469"/>
      <c r="H404" s="469"/>
      <c r="I404" s="469"/>
      <c r="J404" s="469"/>
      <c r="K404" s="469"/>
      <c r="L404" s="469"/>
      <c r="M404" s="469"/>
      <c r="N404" s="469"/>
      <c r="O404" s="469"/>
      <c r="P404" s="470"/>
      <c r="Q404" s="457"/>
      <c r="R404" s="457"/>
      <c r="S404" s="457"/>
      <c r="T404" s="457"/>
      <c r="U404" s="457"/>
      <c r="V404" s="457"/>
      <c r="W404" s="457"/>
      <c r="X404" s="457"/>
      <c r="Y404" s="457"/>
      <c r="Z404" s="457"/>
      <c r="AA404" s="162"/>
      <c r="AB404" s="162"/>
      <c r="AC404" s="162"/>
      <c r="AD404" s="162"/>
      <c r="AE404" s="162"/>
      <c r="AF404" s="162"/>
      <c r="AG404" s="162"/>
      <c r="AH404" s="162"/>
      <c r="AI404" s="162"/>
    </row>
    <row r="405" spans="6:35" ht="30" customHeight="1" x14ac:dyDescent="0.2">
      <c r="F405" s="471"/>
      <c r="G405" s="472"/>
      <c r="H405" s="472"/>
      <c r="I405" s="472"/>
      <c r="J405" s="472"/>
      <c r="K405" s="472"/>
      <c r="L405" s="472"/>
      <c r="M405" s="472"/>
      <c r="N405" s="472"/>
      <c r="O405" s="472"/>
      <c r="P405" s="473"/>
      <c r="Q405" s="457"/>
      <c r="R405" s="457"/>
      <c r="S405" s="457"/>
      <c r="T405" s="457"/>
      <c r="U405" s="457"/>
      <c r="V405" s="457"/>
      <c r="W405" s="457"/>
      <c r="X405" s="457"/>
      <c r="Y405" s="457"/>
      <c r="Z405" s="457"/>
      <c r="AA405" s="162"/>
      <c r="AB405" s="162"/>
      <c r="AC405" s="162"/>
      <c r="AD405" s="162"/>
      <c r="AE405" s="162"/>
      <c r="AF405" s="162"/>
      <c r="AG405" s="162"/>
      <c r="AH405" s="162"/>
      <c r="AI405" s="162"/>
    </row>
    <row r="406" spans="6:35" ht="15" customHeight="1" x14ac:dyDescent="0.2">
      <c r="F406" s="430"/>
      <c r="G406" s="430"/>
      <c r="H406" s="430"/>
      <c r="I406" s="430"/>
      <c r="J406" s="430"/>
      <c r="K406" s="430"/>
      <c r="L406" s="430"/>
      <c r="M406" s="430"/>
      <c r="N406" s="430"/>
      <c r="O406" s="430"/>
      <c r="P406" s="430"/>
      <c r="Q406" s="430"/>
      <c r="R406" s="430"/>
      <c r="S406" s="430"/>
      <c r="T406" s="430"/>
      <c r="U406" s="430"/>
      <c r="V406" s="430"/>
      <c r="W406" s="430"/>
      <c r="X406" s="430"/>
      <c r="Y406" s="430"/>
      <c r="Z406" s="430"/>
      <c r="AA406" s="430"/>
      <c r="AB406" s="430"/>
      <c r="AC406" s="430"/>
      <c r="AD406" s="430"/>
      <c r="AE406" s="430"/>
      <c r="AF406" s="430"/>
      <c r="AG406" s="430"/>
      <c r="AH406" s="430"/>
      <c r="AI406" s="430"/>
    </row>
    <row r="407" spans="6:35" ht="15" customHeight="1" x14ac:dyDescent="0.2"/>
    <row r="408" spans="6:35" ht="15" customHeight="1" x14ac:dyDescent="0.2"/>
    <row r="409" spans="6:35" ht="15" customHeight="1" x14ac:dyDescent="0.2"/>
    <row r="410" spans="6:35" ht="15" customHeight="1" x14ac:dyDescent="0.2"/>
    <row r="411" spans="6:35" ht="15" customHeight="1" x14ac:dyDescent="0.2"/>
    <row r="412" spans="6:35" ht="15" customHeight="1" x14ac:dyDescent="0.2"/>
    <row r="413" spans="6:35" ht="15" customHeight="1" x14ac:dyDescent="0.2"/>
    <row r="414" spans="6:35" ht="15" customHeight="1" x14ac:dyDescent="0.2"/>
    <row r="415" spans="6:35" ht="15" customHeight="1" x14ac:dyDescent="0.2"/>
    <row r="416" spans="6:35" ht="15" customHeight="1" x14ac:dyDescent="0.2"/>
    <row r="417" spans="40:40" ht="15" customHeight="1" x14ac:dyDescent="0.2"/>
    <row r="418" spans="40:40" ht="15" customHeight="1" x14ac:dyDescent="0.2"/>
    <row r="419" spans="40:40" ht="15" customHeight="1" x14ac:dyDescent="0.2"/>
    <row r="420" spans="40:40" ht="15" customHeight="1" x14ac:dyDescent="0.2"/>
    <row r="421" spans="40:40" ht="15" customHeight="1" x14ac:dyDescent="0.2"/>
    <row r="422" spans="40:40" ht="15" customHeight="1" x14ac:dyDescent="0.2"/>
    <row r="423" spans="40:40" ht="15" customHeight="1" x14ac:dyDescent="0.2"/>
    <row r="424" spans="40:40" ht="15" customHeight="1" x14ac:dyDescent="0.2"/>
    <row r="425" spans="40:40" ht="15" customHeight="1" x14ac:dyDescent="0.2"/>
    <row r="426" spans="40:40" ht="15" customHeight="1" x14ac:dyDescent="0.2"/>
    <row r="427" spans="40:40" ht="15" customHeight="1" x14ac:dyDescent="0.2"/>
    <row r="428" spans="40:40" ht="15" customHeight="1" x14ac:dyDescent="0.2"/>
    <row r="429" spans="40:40" ht="15" customHeight="1" x14ac:dyDescent="0.2"/>
    <row r="430" spans="40:40" ht="30" customHeight="1" x14ac:dyDescent="0.2"/>
    <row r="431" spans="40:40" ht="30" customHeight="1" x14ac:dyDescent="0.2"/>
    <row r="432" spans="40:40" ht="15" customHeight="1" x14ac:dyDescent="0.2">
      <c r="AN432" s="36"/>
    </row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60" customHeight="1" x14ac:dyDescent="0.2"/>
    <row r="460" ht="15" customHeight="1" x14ac:dyDescent="0.2"/>
    <row r="461" ht="15" customHeight="1" x14ac:dyDescent="0.2"/>
    <row r="462" ht="60" customHeight="1" x14ac:dyDescent="0.2"/>
    <row r="463" ht="15" customHeight="1" x14ac:dyDescent="0.2"/>
    <row r="464" ht="15" customHeight="1" x14ac:dyDescent="0.2"/>
    <row r="465" spans="39:51" ht="15" customHeight="1" x14ac:dyDescent="0.2"/>
    <row r="466" spans="39:51" ht="15" customHeight="1" x14ac:dyDescent="0.2">
      <c r="AM466" s="157" t="s">
        <v>164</v>
      </c>
      <c r="AN466" s="158"/>
      <c r="AO466" s="158"/>
      <c r="AP466" s="158"/>
      <c r="AQ466" s="158"/>
      <c r="AR466" s="158"/>
      <c r="AS466" s="158"/>
      <c r="AT466" s="158"/>
    </row>
    <row r="467" spans="39:51" ht="69.900000000000006" customHeight="1" x14ac:dyDescent="0.2"/>
    <row r="468" spans="39:51" ht="15" customHeight="1" x14ac:dyDescent="0.2"/>
    <row r="469" spans="39:51" ht="15" customHeight="1" x14ac:dyDescent="0.2"/>
    <row r="470" spans="39:51" ht="15" customHeight="1" x14ac:dyDescent="0.2"/>
    <row r="471" spans="39:51" ht="15" customHeight="1" x14ac:dyDescent="0.2"/>
    <row r="472" spans="39:51" ht="60" customHeight="1" x14ac:dyDescent="0.2"/>
    <row r="473" spans="39:51" ht="15" customHeight="1" x14ac:dyDescent="0.2">
      <c r="AM473" s="157"/>
      <c r="AN473" s="158"/>
      <c r="AO473" s="158"/>
      <c r="AP473" s="158"/>
      <c r="AQ473" s="158"/>
      <c r="AR473" s="158"/>
      <c r="AS473" s="158"/>
      <c r="AT473" s="158"/>
      <c r="AU473" s="158"/>
      <c r="AV473" s="158"/>
      <c r="AW473" s="158"/>
      <c r="AX473" s="158"/>
      <c r="AY473" s="159"/>
    </row>
    <row r="474" spans="39:51" ht="15" customHeight="1" x14ac:dyDescent="0.2"/>
    <row r="475" spans="39:51" ht="15" customHeight="1" x14ac:dyDescent="0.2"/>
    <row r="476" spans="39:51" ht="15" customHeight="1" x14ac:dyDescent="0.2"/>
    <row r="477" spans="39:51" ht="15" customHeight="1" x14ac:dyDescent="0.2"/>
    <row r="478" spans="39:51" ht="15" customHeight="1" x14ac:dyDescent="0.2"/>
    <row r="479" spans="39:51" ht="15" customHeight="1" x14ac:dyDescent="0.2"/>
    <row r="480" spans="39:51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</sheetData>
  <mergeCells count="72">
    <mergeCell ref="AA384:AI392"/>
    <mergeCell ref="F396:P396"/>
    <mergeCell ref="Q396:Z396"/>
    <mergeCell ref="F55:P55"/>
    <mergeCell ref="Q55:Z55"/>
    <mergeCell ref="F56:P63"/>
    <mergeCell ref="Q56:Z63"/>
    <mergeCell ref="E103:AI103"/>
    <mergeCell ref="E120:AI120"/>
    <mergeCell ref="E86:AI86"/>
    <mergeCell ref="E87:AI87"/>
    <mergeCell ref="E104:AI104"/>
    <mergeCell ref="E105:AI105"/>
    <mergeCell ref="E280:AI280"/>
    <mergeCell ref="E244:AI244"/>
    <mergeCell ref="E261:AI261"/>
    <mergeCell ref="F397:P405"/>
    <mergeCell ref="Q397:Z405"/>
    <mergeCell ref="F369:P377"/>
    <mergeCell ref="Q369:Z377"/>
    <mergeCell ref="F384:P392"/>
    <mergeCell ref="Q384:Z392"/>
    <mergeCell ref="Q17:Z24"/>
    <mergeCell ref="AA17:AI24"/>
    <mergeCell ref="B3:AI3"/>
    <mergeCell ref="E69:AI69"/>
    <mergeCell ref="E70:AI70"/>
    <mergeCell ref="F16:P16"/>
    <mergeCell ref="Q16:Z16"/>
    <mergeCell ref="AA16:AI16"/>
    <mergeCell ref="F17:P24"/>
    <mergeCell ref="F30:P30"/>
    <mergeCell ref="Q30:Z30"/>
    <mergeCell ref="AA30:AI30"/>
    <mergeCell ref="F31:P38"/>
    <mergeCell ref="Q31:Z38"/>
    <mergeCell ref="AA31:AI38"/>
    <mergeCell ref="F44:P44"/>
    <mergeCell ref="E281:AI281"/>
    <mergeCell ref="E189:AI189"/>
    <mergeCell ref="E190:AI190"/>
    <mergeCell ref="E209:AI209"/>
    <mergeCell ref="E210:AI210"/>
    <mergeCell ref="E226:AI226"/>
    <mergeCell ref="E121:AI121"/>
    <mergeCell ref="E139:AI140"/>
    <mergeCell ref="E227:AI227"/>
    <mergeCell ref="E243:AI243"/>
    <mergeCell ref="E260:AI260"/>
    <mergeCell ref="E138:AI138"/>
    <mergeCell ref="E155:AI155"/>
    <mergeCell ref="E156:AI156"/>
    <mergeCell ref="E172:AI172"/>
    <mergeCell ref="E173:AI173"/>
    <mergeCell ref="F354:P354"/>
    <mergeCell ref="Q354:Z354"/>
    <mergeCell ref="AA354:AI354"/>
    <mergeCell ref="F355:P363"/>
    <mergeCell ref="Q355:Z363"/>
    <mergeCell ref="AA355:AI363"/>
    <mergeCell ref="Q44:Z44"/>
    <mergeCell ref="AA44:AI44"/>
    <mergeCell ref="F45:P52"/>
    <mergeCell ref="Q45:Z52"/>
    <mergeCell ref="AA45:AI52"/>
    <mergeCell ref="F368:P368"/>
    <mergeCell ref="Q368:Z368"/>
    <mergeCell ref="AA368:AI368"/>
    <mergeCell ref="F383:P383"/>
    <mergeCell ref="Q383:Z383"/>
    <mergeCell ref="AA383:AI383"/>
    <mergeCell ref="AA369:AI377"/>
  </mergeCells>
  <phoneticPr fontId="4"/>
  <pageMargins left="0.78740157480314965" right="0.39370078740157483" top="0.39370078740157483" bottom="0.39370078740157483" header="0.31496062992125984" footer="0.23622047244094491"/>
  <pageSetup paperSize="9" scale="80" orientation="portrait" r:id="rId1"/>
  <headerFooter>
    <oddFooter>&amp;C－&amp;P－</oddFooter>
  </headerFooter>
  <rowBreaks count="4" manualBreakCount="4">
    <brk id="65" max="36" man="1"/>
    <brk id="135" max="36" man="1"/>
    <brk id="206" max="36" man="1"/>
    <brk id="277" max="3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I459"/>
  <sheetViews>
    <sheetView view="pageBreakPreview" topLeftCell="A67" zoomScaleNormal="100" zoomScaleSheetLayoutView="100" workbookViewId="0"/>
  </sheetViews>
  <sheetFormatPr defaultColWidth="9" defaultRowHeight="13.2" x14ac:dyDescent="0.2"/>
  <cols>
    <col min="1" max="1" width="9.6640625" style="46" customWidth="1"/>
    <col min="2" max="2" width="3.6640625" style="47" customWidth="1"/>
    <col min="3" max="3" width="7.6640625" style="48" customWidth="1"/>
    <col min="4" max="5" width="9.77734375" style="47" customWidth="1"/>
    <col min="6" max="6" width="8.6640625" style="47" customWidth="1"/>
    <col min="7" max="8" width="9.33203125" style="47" customWidth="1"/>
    <col min="9" max="9" width="9.109375" style="47" customWidth="1"/>
    <col min="10" max="11" width="10.6640625" style="47" customWidth="1"/>
    <col min="12" max="12" width="10.21875" style="47" customWidth="1"/>
    <col min="13" max="35" width="9" style="64"/>
    <col min="36" max="16384" width="9" style="47"/>
  </cols>
  <sheetData>
    <row r="1" spans="1:35" ht="19.2" x14ac:dyDescent="0.2">
      <c r="A1" s="52" t="s">
        <v>78</v>
      </c>
      <c r="D1" s="64"/>
    </row>
    <row r="2" spans="1:35" ht="24.9" customHeight="1" x14ac:dyDescent="0.2">
      <c r="A2" s="53" t="s">
        <v>326</v>
      </c>
    </row>
    <row r="3" spans="1:35" s="49" customFormat="1" ht="18" customHeight="1" x14ac:dyDescent="0.2">
      <c r="A3" s="479"/>
      <c r="B3" s="480"/>
      <c r="C3" s="480"/>
      <c r="D3" s="489" t="s">
        <v>79</v>
      </c>
      <c r="E3" s="490"/>
      <c r="F3" s="490"/>
      <c r="G3" s="491" t="s">
        <v>80</v>
      </c>
      <c r="H3" s="492"/>
      <c r="I3" s="493"/>
      <c r="J3" s="489" t="s">
        <v>81</v>
      </c>
      <c r="K3" s="490"/>
      <c r="L3" s="494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</row>
    <row r="4" spans="1:35" s="49" customFormat="1" ht="18" customHeight="1" thickBot="1" x14ac:dyDescent="0.25">
      <c r="A4" s="481"/>
      <c r="B4" s="482"/>
      <c r="C4" s="482"/>
      <c r="D4" s="269" t="s">
        <v>50</v>
      </c>
      <c r="E4" s="267" t="s">
        <v>172</v>
      </c>
      <c r="F4" s="268" t="s">
        <v>82</v>
      </c>
      <c r="G4" s="269" t="s">
        <v>50</v>
      </c>
      <c r="H4" s="267" t="s">
        <v>172</v>
      </c>
      <c r="I4" s="270" t="s">
        <v>82</v>
      </c>
      <c r="J4" s="267" t="s">
        <v>50</v>
      </c>
      <c r="K4" s="267" t="s">
        <v>172</v>
      </c>
      <c r="L4" s="361" t="s">
        <v>82</v>
      </c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</row>
    <row r="5" spans="1:35" s="50" customFormat="1" ht="18" customHeight="1" x14ac:dyDescent="0.2">
      <c r="A5" s="54" t="s">
        <v>250</v>
      </c>
      <c r="B5" s="485" t="s">
        <v>48</v>
      </c>
      <c r="C5" s="486"/>
      <c r="D5" s="65">
        <v>1068234</v>
      </c>
      <c r="E5" s="66">
        <v>942710.30719999992</v>
      </c>
      <c r="F5" s="263">
        <f>+E5-D5</f>
        <v>-125523.69280000008</v>
      </c>
      <c r="G5" s="264">
        <v>420</v>
      </c>
      <c r="H5" s="265">
        <v>1608.25</v>
      </c>
      <c r="I5" s="266">
        <f>+H5-G5</f>
        <v>1188.25</v>
      </c>
      <c r="J5" s="65">
        <f>+D5+G5</f>
        <v>1068654</v>
      </c>
      <c r="K5" s="66">
        <f>+E5+H5</f>
        <v>944318.55719999992</v>
      </c>
      <c r="L5" s="362">
        <f>+K5-J5</f>
        <v>-124335.44280000008</v>
      </c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</row>
    <row r="6" spans="1:35" s="50" customFormat="1" ht="18" customHeight="1" x14ac:dyDescent="0.2">
      <c r="A6" s="54" t="s">
        <v>150</v>
      </c>
      <c r="B6" s="60"/>
      <c r="C6" s="232" t="s">
        <v>84</v>
      </c>
      <c r="D6" s="271"/>
      <c r="E6" s="236">
        <f>+E5/D5</f>
        <v>0.88249419808768481</v>
      </c>
      <c r="F6" s="237"/>
      <c r="G6" s="238"/>
      <c r="H6" s="236">
        <f>+H5/G5</f>
        <v>3.8291666666666666</v>
      </c>
      <c r="I6" s="239"/>
      <c r="J6" s="240"/>
      <c r="K6" s="236">
        <f>K5/J5</f>
        <v>0.8836522926971685</v>
      </c>
      <c r="L6" s="363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</row>
    <row r="7" spans="1:35" s="50" customFormat="1" ht="18" customHeight="1" x14ac:dyDescent="0.2">
      <c r="A7" s="54"/>
      <c r="B7" s="61"/>
      <c r="C7" s="233" t="s">
        <v>69</v>
      </c>
      <c r="D7" s="335">
        <f>+D5/J5</f>
        <v>0.99960698224121181</v>
      </c>
      <c r="E7" s="349">
        <f>+E5/K5</f>
        <v>0.99829692005124981</v>
      </c>
      <c r="F7" s="274"/>
      <c r="G7" s="432">
        <f>+G5/J5</f>
        <v>3.930177587881578E-4</v>
      </c>
      <c r="H7" s="349">
        <f>+H5/K5</f>
        <v>1.7030799487501591E-3</v>
      </c>
      <c r="I7" s="336"/>
      <c r="J7" s="275"/>
      <c r="K7" s="337"/>
      <c r="L7" s="387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</row>
    <row r="8" spans="1:35" s="50" customFormat="1" ht="18" customHeight="1" x14ac:dyDescent="0.2">
      <c r="A8" s="54"/>
      <c r="B8" s="477" t="s">
        <v>301</v>
      </c>
      <c r="C8" s="478"/>
      <c r="D8" s="338">
        <f>+D10*1000/D5</f>
        <v>719.95836118303669</v>
      </c>
      <c r="E8" s="339">
        <f>+E10*1000/E5</f>
        <v>729.81593045639295</v>
      </c>
      <c r="F8" s="340">
        <f>+E8-D8</f>
        <v>9.8575692733562619</v>
      </c>
      <c r="G8" s="338">
        <f>+G10*1000/G5</f>
        <v>540.47619047619048</v>
      </c>
      <c r="H8" s="339">
        <f>+H10*1000/H5</f>
        <v>752.37058914969691</v>
      </c>
      <c r="I8" s="341">
        <f>+H8-G8</f>
        <v>211.89439867350643</v>
      </c>
      <c r="J8" s="342">
        <f>+J10*1000/J5</f>
        <v>719.88782150256304</v>
      </c>
      <c r="K8" s="343">
        <f>+K10*1000/K5</f>
        <v>729.85434284336441</v>
      </c>
      <c r="L8" s="388">
        <f>+K8-J8</f>
        <v>9.9665213408013642</v>
      </c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</row>
    <row r="9" spans="1:35" s="50" customFormat="1" ht="18" customHeight="1" x14ac:dyDescent="0.2">
      <c r="A9" s="54"/>
      <c r="B9" s="62"/>
      <c r="C9" s="232" t="s">
        <v>84</v>
      </c>
      <c r="D9" s="344"/>
      <c r="E9" s="345">
        <f>+E8/D8</f>
        <v>1.0136918602586382</v>
      </c>
      <c r="F9" s="346"/>
      <c r="G9" s="347"/>
      <c r="H9" s="345">
        <f>+H8/G8</f>
        <v>1.392051310321025</v>
      </c>
      <c r="I9" s="348"/>
      <c r="J9" s="347"/>
      <c r="K9" s="345">
        <f>K8/J8</f>
        <v>1.0138445477796791</v>
      </c>
      <c r="L9" s="37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0"/>
      <c r="AG9" s="210"/>
      <c r="AH9" s="210"/>
      <c r="AI9" s="210"/>
    </row>
    <row r="10" spans="1:35" s="50" customFormat="1" ht="18" customHeight="1" x14ac:dyDescent="0.2">
      <c r="A10" s="54"/>
      <c r="B10" s="477" t="s">
        <v>151</v>
      </c>
      <c r="C10" s="478"/>
      <c r="D10" s="277">
        <v>769084</v>
      </c>
      <c r="E10" s="278">
        <v>688005</v>
      </c>
      <c r="F10" s="279">
        <f>+E10-D10</f>
        <v>-81079</v>
      </c>
      <c r="G10" s="280">
        <v>227</v>
      </c>
      <c r="H10" s="281">
        <v>1210</v>
      </c>
      <c r="I10" s="282">
        <f>+H10-G10</f>
        <v>983</v>
      </c>
      <c r="J10" s="277">
        <f>+D10+G10</f>
        <v>769311</v>
      </c>
      <c r="K10" s="278">
        <f>+E10+H10</f>
        <v>689215</v>
      </c>
      <c r="L10" s="369">
        <f>+K10-J10</f>
        <v>-80096</v>
      </c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</row>
    <row r="11" spans="1:35" s="50" customFormat="1" ht="18" customHeight="1" thickBot="1" x14ac:dyDescent="0.25">
      <c r="A11" s="54"/>
      <c r="B11" s="62"/>
      <c r="C11" s="234" t="s">
        <v>84</v>
      </c>
      <c r="D11" s="272"/>
      <c r="E11" s="273">
        <f>+E10/D10</f>
        <v>0.8945771853269604</v>
      </c>
      <c r="F11" s="274"/>
      <c r="G11" s="275"/>
      <c r="H11" s="273">
        <f>+H10/G10</f>
        <v>5.3303964757709252</v>
      </c>
      <c r="I11" s="276"/>
      <c r="J11" s="275"/>
      <c r="K11" s="273">
        <f>K10/J10</f>
        <v>0.89588605908403751</v>
      </c>
      <c r="L11" s="366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</row>
    <row r="12" spans="1:35" s="50" customFormat="1" ht="18" customHeight="1" thickTop="1" x14ac:dyDescent="0.2">
      <c r="A12" s="475" t="s">
        <v>251</v>
      </c>
      <c r="B12" s="483" t="s">
        <v>48</v>
      </c>
      <c r="C12" s="484"/>
      <c r="D12" s="283" t="s">
        <v>255</v>
      </c>
      <c r="E12" s="284">
        <v>19921</v>
      </c>
      <c r="F12" s="285" t="s">
        <v>178</v>
      </c>
      <c r="G12" s="286"/>
      <c r="H12" s="287"/>
      <c r="I12" s="288"/>
      <c r="J12" s="283" t="s">
        <v>178</v>
      </c>
      <c r="K12" s="284">
        <f>+E12+H12</f>
        <v>19921</v>
      </c>
      <c r="L12" s="367" t="s">
        <v>178</v>
      </c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</row>
    <row r="13" spans="1:35" s="50" customFormat="1" ht="18" customHeight="1" x14ac:dyDescent="0.2">
      <c r="A13" s="476"/>
      <c r="B13" s="60"/>
      <c r="C13" s="232" t="s">
        <v>84</v>
      </c>
      <c r="D13" s="271"/>
      <c r="E13" s="236"/>
      <c r="F13" s="237"/>
      <c r="G13" s="253"/>
      <c r="H13" s="254"/>
      <c r="I13" s="255"/>
      <c r="J13" s="240"/>
      <c r="K13" s="236"/>
      <c r="L13" s="363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</row>
    <row r="14" spans="1:35" s="50" customFormat="1" ht="18" customHeight="1" x14ac:dyDescent="0.2">
      <c r="A14" s="476"/>
      <c r="B14" s="61"/>
      <c r="C14" s="233" t="s">
        <v>69</v>
      </c>
      <c r="D14" s="335"/>
      <c r="E14" s="349">
        <f>+E12/K12</f>
        <v>1</v>
      </c>
      <c r="F14" s="350"/>
      <c r="G14" s="351"/>
      <c r="H14" s="352"/>
      <c r="I14" s="353"/>
      <c r="J14" s="275"/>
      <c r="K14" s="337"/>
      <c r="L14" s="387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</row>
    <row r="15" spans="1:35" s="50" customFormat="1" ht="18" customHeight="1" x14ac:dyDescent="0.2">
      <c r="A15" s="360" t="s">
        <v>256</v>
      </c>
      <c r="B15" s="477" t="s">
        <v>301</v>
      </c>
      <c r="C15" s="478"/>
      <c r="D15" s="338" t="s">
        <v>255</v>
      </c>
      <c r="E15" s="339">
        <f>+E17*1000/E12</f>
        <v>686.91330756488128</v>
      </c>
      <c r="F15" s="340" t="s">
        <v>178</v>
      </c>
      <c r="G15" s="354"/>
      <c r="H15" s="355"/>
      <c r="I15" s="356"/>
      <c r="J15" s="338" t="s">
        <v>255</v>
      </c>
      <c r="K15" s="339">
        <f>+K17*1000/K12</f>
        <v>686.91330756488128</v>
      </c>
      <c r="L15" s="388" t="s">
        <v>178</v>
      </c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</row>
    <row r="16" spans="1:35" s="50" customFormat="1" ht="18" customHeight="1" x14ac:dyDescent="0.2">
      <c r="A16" s="360" t="s">
        <v>257</v>
      </c>
      <c r="B16" s="62"/>
      <c r="C16" s="232" t="s">
        <v>84</v>
      </c>
      <c r="D16" s="344"/>
      <c r="E16" s="345"/>
      <c r="F16" s="346"/>
      <c r="G16" s="357"/>
      <c r="H16" s="358"/>
      <c r="I16" s="359"/>
      <c r="J16" s="347"/>
      <c r="K16" s="345"/>
      <c r="L16" s="37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AD16" s="210"/>
      <c r="AE16" s="210"/>
      <c r="AF16" s="210"/>
      <c r="AG16" s="210"/>
      <c r="AH16" s="210"/>
      <c r="AI16" s="210"/>
    </row>
    <row r="17" spans="1:35" s="50" customFormat="1" ht="18" customHeight="1" x14ac:dyDescent="0.2">
      <c r="A17" s="54"/>
      <c r="B17" s="477" t="s">
        <v>151</v>
      </c>
      <c r="C17" s="478"/>
      <c r="D17" s="277" t="s">
        <v>255</v>
      </c>
      <c r="E17" s="278">
        <v>13684</v>
      </c>
      <c r="F17" s="279" t="s">
        <v>178</v>
      </c>
      <c r="G17" s="301"/>
      <c r="H17" s="302"/>
      <c r="I17" s="303"/>
      <c r="J17" s="277" t="s">
        <v>178</v>
      </c>
      <c r="K17" s="278">
        <f>+E17+H17</f>
        <v>13684</v>
      </c>
      <c r="L17" s="369" t="s">
        <v>178</v>
      </c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</row>
    <row r="18" spans="1:35" s="50" customFormat="1" ht="18" customHeight="1" thickBot="1" x14ac:dyDescent="0.25">
      <c r="A18" s="57"/>
      <c r="B18" s="63"/>
      <c r="C18" s="235" t="s">
        <v>84</v>
      </c>
      <c r="D18" s="272"/>
      <c r="E18" s="273"/>
      <c r="F18" s="274"/>
      <c r="G18" s="297"/>
      <c r="H18" s="298"/>
      <c r="I18" s="299"/>
      <c r="J18" s="275"/>
      <c r="K18" s="273"/>
      <c r="L18" s="366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</row>
    <row r="19" spans="1:35" s="50" customFormat="1" ht="18" customHeight="1" thickTop="1" x14ac:dyDescent="0.2">
      <c r="A19" s="54" t="s">
        <v>31</v>
      </c>
      <c r="B19" s="483" t="s">
        <v>48</v>
      </c>
      <c r="C19" s="488"/>
      <c r="D19" s="283">
        <v>483627</v>
      </c>
      <c r="E19" s="284">
        <v>484894.24</v>
      </c>
      <c r="F19" s="285">
        <f>+E19-D19</f>
        <v>1267.2399999999907</v>
      </c>
      <c r="G19" s="304">
        <v>1713</v>
      </c>
      <c r="H19" s="305">
        <v>2382</v>
      </c>
      <c r="I19" s="289">
        <f>+H19-G19</f>
        <v>669</v>
      </c>
      <c r="J19" s="283">
        <f>+D19+G19</f>
        <v>485340</v>
      </c>
      <c r="K19" s="284">
        <f>+E19+H19</f>
        <v>487276.24</v>
      </c>
      <c r="L19" s="367">
        <f>+K19-J19</f>
        <v>1936.2399999999907</v>
      </c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</row>
    <row r="20" spans="1:35" s="50" customFormat="1" ht="18" customHeight="1" x14ac:dyDescent="0.2">
      <c r="A20" s="54"/>
      <c r="B20" s="60"/>
      <c r="C20" s="232" t="s">
        <v>84</v>
      </c>
      <c r="D20" s="271"/>
      <c r="E20" s="236">
        <f>+E19/D19</f>
        <v>1.0026202838137654</v>
      </c>
      <c r="F20" s="237"/>
      <c r="G20" s="240"/>
      <c r="H20" s="236">
        <f>+H19/G19</f>
        <v>1.3905429071803852</v>
      </c>
      <c r="I20" s="239"/>
      <c r="J20" s="240"/>
      <c r="K20" s="236">
        <f>+K19/J19</f>
        <v>1.0039894506943585</v>
      </c>
      <c r="L20" s="363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</row>
    <row r="21" spans="1:35" s="50" customFormat="1" ht="18" customHeight="1" x14ac:dyDescent="0.2">
      <c r="A21" s="54"/>
      <c r="B21" s="61"/>
      <c r="C21" s="233" t="s">
        <v>69</v>
      </c>
      <c r="D21" s="241">
        <f>+D19/J19</f>
        <v>0.99647051551489674</v>
      </c>
      <c r="E21" s="256">
        <f>+E19/K19</f>
        <v>0.99511160240441854</v>
      </c>
      <c r="F21" s="257"/>
      <c r="G21" s="241">
        <f>+G19/J19</f>
        <v>3.5294844851032265E-3</v>
      </c>
      <c r="H21" s="256">
        <f>+H19/K19</f>
        <v>4.8883975955815121E-3</v>
      </c>
      <c r="I21" s="261"/>
      <c r="J21" s="240"/>
      <c r="K21" s="243"/>
      <c r="L21" s="364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</row>
    <row r="22" spans="1:35" s="50" customFormat="1" ht="18" customHeight="1" x14ac:dyDescent="0.2">
      <c r="A22" s="54"/>
      <c r="B22" s="477" t="s">
        <v>301</v>
      </c>
      <c r="C22" s="478"/>
      <c r="D22" s="338">
        <f>+D24*1000/D19</f>
        <v>402.57140316814406</v>
      </c>
      <c r="E22" s="339">
        <f>+E24*1000/E19</f>
        <v>392.35566089628122</v>
      </c>
      <c r="F22" s="340">
        <f>+E22-D22</f>
        <v>-10.215742271862837</v>
      </c>
      <c r="G22" s="339">
        <f>+G24*1000/G19</f>
        <v>666.14127262113254</v>
      </c>
      <c r="H22" s="339">
        <f>+H24*1000/H19</f>
        <v>539.46263643996645</v>
      </c>
      <c r="I22" s="341">
        <f>+H22-G22</f>
        <v>-126.6786361811661</v>
      </c>
      <c r="J22" s="342">
        <f>+J24*1000/J19</f>
        <v>403.50166893311905</v>
      </c>
      <c r="K22" s="343">
        <f>+K24*1000/K19</f>
        <v>393.07477828182226</v>
      </c>
      <c r="L22" s="388">
        <f>+K22-J22</f>
        <v>-10.426890651296787</v>
      </c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</row>
    <row r="23" spans="1:35" s="50" customFormat="1" ht="18" customHeight="1" x14ac:dyDescent="0.2">
      <c r="A23" s="54"/>
      <c r="B23" s="62"/>
      <c r="C23" s="232" t="s">
        <v>84</v>
      </c>
      <c r="D23" s="344"/>
      <c r="E23" s="345">
        <f>+E22/D22</f>
        <v>0.97462377558001556</v>
      </c>
      <c r="F23" s="346"/>
      <c r="G23" s="347"/>
      <c r="H23" s="345">
        <f>+H22/G22</f>
        <v>0.80983217616480807</v>
      </c>
      <c r="I23" s="348"/>
      <c r="J23" s="347"/>
      <c r="K23" s="345">
        <f>+K22/J22</f>
        <v>0.97415899002632111</v>
      </c>
      <c r="L23" s="37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</row>
    <row r="24" spans="1:35" s="50" customFormat="1" ht="18" customHeight="1" x14ac:dyDescent="0.2">
      <c r="A24" s="54"/>
      <c r="B24" s="477" t="s">
        <v>151</v>
      </c>
      <c r="C24" s="487"/>
      <c r="D24" s="249">
        <v>194694.39999999999</v>
      </c>
      <c r="E24" s="247">
        <v>190251</v>
      </c>
      <c r="F24" s="245">
        <f>+E24-D24</f>
        <v>-4443.3999999999942</v>
      </c>
      <c r="G24" s="238">
        <v>1141.0999999999999</v>
      </c>
      <c r="H24" s="248">
        <v>1285</v>
      </c>
      <c r="I24" s="246">
        <f>+H24-G24</f>
        <v>143.90000000000009</v>
      </c>
      <c r="J24" s="249">
        <f>+D24+G24</f>
        <v>195835.5</v>
      </c>
      <c r="K24" s="247">
        <f>+E24+H24</f>
        <v>191536</v>
      </c>
      <c r="L24" s="365">
        <f>+K24-J24</f>
        <v>-4299.5</v>
      </c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</row>
    <row r="25" spans="1:35" s="50" customFormat="1" ht="18" customHeight="1" thickBot="1" x14ac:dyDescent="0.25">
      <c r="A25" s="54"/>
      <c r="B25" s="63"/>
      <c r="C25" s="235" t="s">
        <v>84</v>
      </c>
      <c r="D25" s="290"/>
      <c r="E25" s="291">
        <f>+E24/D24</f>
        <v>0.97717756648367904</v>
      </c>
      <c r="F25" s="292"/>
      <c r="G25" s="296"/>
      <c r="H25" s="291">
        <f>+H24/G24</f>
        <v>1.1261063885724303</v>
      </c>
      <c r="I25" s="306"/>
      <c r="J25" s="296"/>
      <c r="K25" s="291">
        <f>+K24/J24</f>
        <v>0.97804534928549725</v>
      </c>
      <c r="L25" s="368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</row>
    <row r="26" spans="1:35" s="50" customFormat="1" ht="18" customHeight="1" thickTop="1" x14ac:dyDescent="0.2">
      <c r="A26" s="56" t="s">
        <v>85</v>
      </c>
      <c r="B26" s="483" t="s">
        <v>48</v>
      </c>
      <c r="C26" s="484"/>
      <c r="D26" s="277">
        <v>1006381</v>
      </c>
      <c r="E26" s="278">
        <v>1017678.3</v>
      </c>
      <c r="F26" s="279">
        <f>+E26-D26</f>
        <v>11297.300000000047</v>
      </c>
      <c r="G26" s="280">
        <v>165933</v>
      </c>
      <c r="H26" s="281">
        <v>170341.6</v>
      </c>
      <c r="I26" s="300">
        <f>+H26-G26</f>
        <v>4408.6000000000058</v>
      </c>
      <c r="J26" s="277">
        <f>+D26+G26</f>
        <v>1172314</v>
      </c>
      <c r="K26" s="278">
        <f>+E26+H26</f>
        <v>1188019.9000000001</v>
      </c>
      <c r="L26" s="369">
        <f>+K26-J26</f>
        <v>15705.90000000014</v>
      </c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0"/>
      <c r="AD26" s="210"/>
      <c r="AE26" s="210"/>
      <c r="AF26" s="210"/>
      <c r="AG26" s="210"/>
      <c r="AH26" s="210"/>
      <c r="AI26" s="210"/>
    </row>
    <row r="27" spans="1:35" s="50" customFormat="1" ht="18" customHeight="1" x14ac:dyDescent="0.2">
      <c r="A27" s="54"/>
      <c r="B27" s="60"/>
      <c r="C27" s="232" t="s">
        <v>84</v>
      </c>
      <c r="D27" s="271"/>
      <c r="E27" s="236">
        <f>+E26/D26</f>
        <v>1.0112256690060724</v>
      </c>
      <c r="F27" s="237"/>
      <c r="G27" s="240"/>
      <c r="H27" s="236">
        <f>+H26/G26</f>
        <v>1.0265685547781334</v>
      </c>
      <c r="I27" s="239"/>
      <c r="J27" s="240"/>
      <c r="K27" s="236">
        <f>+K26/J26</f>
        <v>1.0133973491743682</v>
      </c>
      <c r="L27" s="363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0"/>
      <c r="AD27" s="210"/>
      <c r="AE27" s="210"/>
      <c r="AF27" s="210"/>
      <c r="AG27" s="210"/>
      <c r="AH27" s="210"/>
      <c r="AI27" s="210"/>
    </row>
    <row r="28" spans="1:35" s="50" customFormat="1" ht="18" customHeight="1" x14ac:dyDescent="0.2">
      <c r="A28" s="54"/>
      <c r="B28" s="61"/>
      <c r="C28" s="233" t="s">
        <v>69</v>
      </c>
      <c r="D28" s="241">
        <f>+D26/J26</f>
        <v>0.85845686394600762</v>
      </c>
      <c r="E28" s="256">
        <f>+E26/K26</f>
        <v>0.85661721659712931</v>
      </c>
      <c r="F28" s="257"/>
      <c r="G28" s="241">
        <f>+G26/J26</f>
        <v>0.14154313605399235</v>
      </c>
      <c r="H28" s="256">
        <f>+H26/K26</f>
        <v>0.14338278340287058</v>
      </c>
      <c r="I28" s="261"/>
      <c r="J28" s="240"/>
      <c r="K28" s="243"/>
      <c r="L28" s="364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</row>
    <row r="29" spans="1:35" s="50" customFormat="1" ht="18" customHeight="1" x14ac:dyDescent="0.2">
      <c r="A29" s="54"/>
      <c r="B29" s="477" t="s">
        <v>301</v>
      </c>
      <c r="C29" s="478"/>
      <c r="D29" s="338">
        <f>+D31*1000/D26</f>
        <v>312.3757304639098</v>
      </c>
      <c r="E29" s="339">
        <f>+E31*1000/E26</f>
        <v>296.03264607292891</v>
      </c>
      <c r="F29" s="340">
        <f>+E29-D29</f>
        <v>-16.343084390980891</v>
      </c>
      <c r="G29" s="338">
        <f>+G31*1000/G26</f>
        <v>223.656536071788</v>
      </c>
      <c r="H29" s="339">
        <f>+H31*1000/H26</f>
        <v>228.49967359705437</v>
      </c>
      <c r="I29" s="341">
        <f>+H29-G29</f>
        <v>4.8431375252663713</v>
      </c>
      <c r="J29" s="342">
        <f>+J31*1000/J26</f>
        <v>299.81813746146508</v>
      </c>
      <c r="K29" s="343">
        <f>+K31*1000/K26</f>
        <v>286.34958050786855</v>
      </c>
      <c r="L29" s="388">
        <f>+K29-J29</f>
        <v>-13.468556953596533</v>
      </c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0"/>
      <c r="AD29" s="210"/>
      <c r="AE29" s="210"/>
      <c r="AF29" s="210"/>
      <c r="AG29" s="210"/>
      <c r="AH29" s="210"/>
      <c r="AI29" s="210"/>
    </row>
    <row r="30" spans="1:35" s="50" customFormat="1" ht="18" customHeight="1" x14ac:dyDescent="0.2">
      <c r="A30" s="54"/>
      <c r="B30" s="62"/>
      <c r="C30" s="232" t="s">
        <v>84</v>
      </c>
      <c r="D30" s="344"/>
      <c r="E30" s="345">
        <f>+E29/D29</f>
        <v>0.94768132477286326</v>
      </c>
      <c r="F30" s="346"/>
      <c r="G30" s="347"/>
      <c r="H30" s="345">
        <f>+H29/G29</f>
        <v>1.0216543527425099</v>
      </c>
      <c r="I30" s="348"/>
      <c r="J30" s="347"/>
      <c r="K30" s="345">
        <f>+K29/J29</f>
        <v>0.95507757780221814</v>
      </c>
      <c r="L30" s="37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</row>
    <row r="31" spans="1:35" s="50" customFormat="1" ht="18" customHeight="1" x14ac:dyDescent="0.2">
      <c r="A31" s="54"/>
      <c r="B31" s="477" t="s">
        <v>151</v>
      </c>
      <c r="C31" s="478"/>
      <c r="D31" s="249">
        <v>314369</v>
      </c>
      <c r="E31" s="247">
        <v>301266</v>
      </c>
      <c r="F31" s="245">
        <f>+E31-D31</f>
        <v>-13103</v>
      </c>
      <c r="G31" s="238">
        <v>37112</v>
      </c>
      <c r="H31" s="248">
        <v>38923</v>
      </c>
      <c r="I31" s="246">
        <f>+H31-G31</f>
        <v>1811</v>
      </c>
      <c r="J31" s="249">
        <f>+D31+G31</f>
        <v>351481</v>
      </c>
      <c r="K31" s="247">
        <f>+E31+H31</f>
        <v>340189</v>
      </c>
      <c r="L31" s="365">
        <f>+K31-J31</f>
        <v>-11292</v>
      </c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</row>
    <row r="32" spans="1:35" s="50" customFormat="1" ht="18" customHeight="1" thickBot="1" x14ac:dyDescent="0.25">
      <c r="A32" s="57"/>
      <c r="B32" s="63"/>
      <c r="C32" s="235" t="s">
        <v>84</v>
      </c>
      <c r="D32" s="272"/>
      <c r="E32" s="273">
        <f>+E31/D31</f>
        <v>0.95831968164799963</v>
      </c>
      <c r="F32" s="274"/>
      <c r="G32" s="275"/>
      <c r="H32" s="273">
        <f>+H31/G31</f>
        <v>1.0487982323776677</v>
      </c>
      <c r="I32" s="276"/>
      <c r="J32" s="275"/>
      <c r="K32" s="273">
        <f>+K31/J31</f>
        <v>0.96787308560064411</v>
      </c>
      <c r="L32" s="366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</row>
    <row r="33" spans="1:35" s="49" customFormat="1" ht="18" customHeight="1" thickTop="1" x14ac:dyDescent="0.2">
      <c r="A33" s="54" t="s">
        <v>86</v>
      </c>
      <c r="B33" s="483" t="s">
        <v>48</v>
      </c>
      <c r="C33" s="484"/>
      <c r="D33" s="283">
        <v>18765</v>
      </c>
      <c r="E33" s="284">
        <v>20465.25</v>
      </c>
      <c r="F33" s="285">
        <f>+E33-D33</f>
        <v>1700.25</v>
      </c>
      <c r="G33" s="304">
        <v>12868</v>
      </c>
      <c r="H33" s="305">
        <v>16594.8</v>
      </c>
      <c r="I33" s="289">
        <f>+H33-G33</f>
        <v>3726.7999999999993</v>
      </c>
      <c r="J33" s="283">
        <f>+D33+G33</f>
        <v>31633</v>
      </c>
      <c r="K33" s="284">
        <f>+E33+H33</f>
        <v>37060.050000000003</v>
      </c>
      <c r="L33" s="367">
        <f>+K33-J33</f>
        <v>5427.0500000000029</v>
      </c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</row>
    <row r="34" spans="1:35" s="49" customFormat="1" ht="18" customHeight="1" x14ac:dyDescent="0.2">
      <c r="A34" s="54"/>
      <c r="B34" s="60"/>
      <c r="C34" s="232" t="s">
        <v>84</v>
      </c>
      <c r="D34" s="271"/>
      <c r="E34" s="236">
        <f>+E33/D33</f>
        <v>1.090607513988809</v>
      </c>
      <c r="F34" s="237"/>
      <c r="G34" s="240"/>
      <c r="H34" s="236">
        <f>+H33/G33</f>
        <v>1.2896176562014299</v>
      </c>
      <c r="I34" s="239"/>
      <c r="J34" s="240"/>
      <c r="K34" s="236">
        <f>+K33/J33</f>
        <v>1.1715629247937283</v>
      </c>
      <c r="L34" s="363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</row>
    <row r="35" spans="1:35" s="49" customFormat="1" ht="18" customHeight="1" x14ac:dyDescent="0.2">
      <c r="A35" s="54"/>
      <c r="B35" s="61"/>
      <c r="C35" s="233" t="s">
        <v>69</v>
      </c>
      <c r="D35" s="241">
        <f>+D33/J33</f>
        <v>0.59320962286220091</v>
      </c>
      <c r="E35" s="256">
        <f>+E33/K33</f>
        <v>0.55221862895489882</v>
      </c>
      <c r="F35" s="257"/>
      <c r="G35" s="241">
        <f>+G33/J33</f>
        <v>0.40679037713779914</v>
      </c>
      <c r="H35" s="256">
        <f>+H33/K33</f>
        <v>0.44778137104510107</v>
      </c>
      <c r="I35" s="261"/>
      <c r="J35" s="240"/>
      <c r="K35" s="243"/>
      <c r="L35" s="364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</row>
    <row r="36" spans="1:35" s="49" customFormat="1" ht="18" customHeight="1" x14ac:dyDescent="0.2">
      <c r="A36" s="54"/>
      <c r="B36" s="477" t="s">
        <v>301</v>
      </c>
      <c r="C36" s="478"/>
      <c r="D36" s="338">
        <f>+D38*1000/D33</f>
        <v>835.06528110844658</v>
      </c>
      <c r="E36" s="339">
        <f>+E38*1000/E33</f>
        <v>689.51026740450277</v>
      </c>
      <c r="F36" s="340">
        <f>+E36-D36</f>
        <v>-145.55501370394381</v>
      </c>
      <c r="G36" s="338">
        <f>+G38*1000/G33</f>
        <v>864.62542741684797</v>
      </c>
      <c r="H36" s="339">
        <f>+H38*1000/H33</f>
        <v>783.92026417914053</v>
      </c>
      <c r="I36" s="341">
        <f>+H36-G36</f>
        <v>-80.705163237707438</v>
      </c>
      <c r="J36" s="342">
        <f>+J38*1000/J33</f>
        <v>847.09006417348974</v>
      </c>
      <c r="K36" s="343">
        <f>+K38*1000/K33</f>
        <v>731.78530520061349</v>
      </c>
      <c r="L36" s="388">
        <f>+K36-J36</f>
        <v>-115.30475897287624</v>
      </c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</row>
    <row r="37" spans="1:35" s="49" customFormat="1" ht="18" customHeight="1" x14ac:dyDescent="0.2">
      <c r="A37" s="54"/>
      <c r="B37" s="62"/>
      <c r="C37" s="232" t="s">
        <v>84</v>
      </c>
      <c r="D37" s="344"/>
      <c r="E37" s="345">
        <f>+E36/D36</f>
        <v>0.8256962455549135</v>
      </c>
      <c r="F37" s="346"/>
      <c r="G37" s="347"/>
      <c r="H37" s="345">
        <f>+H36/G36</f>
        <v>0.90665881354100131</v>
      </c>
      <c r="I37" s="348"/>
      <c r="J37" s="347"/>
      <c r="K37" s="345">
        <f>+K36/J36</f>
        <v>0.8638813464476417</v>
      </c>
      <c r="L37" s="37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</row>
    <row r="38" spans="1:35" s="49" customFormat="1" ht="18" customHeight="1" x14ac:dyDescent="0.2">
      <c r="A38" s="54"/>
      <c r="B38" s="477" t="s">
        <v>151</v>
      </c>
      <c r="C38" s="478"/>
      <c r="D38" s="249">
        <v>15670</v>
      </c>
      <c r="E38" s="247">
        <v>14111</v>
      </c>
      <c r="F38" s="245">
        <f>+E38-D38</f>
        <v>-1559</v>
      </c>
      <c r="G38" s="238">
        <v>11126</v>
      </c>
      <c r="H38" s="248">
        <v>13009</v>
      </c>
      <c r="I38" s="246">
        <f>+H38-G38</f>
        <v>1883</v>
      </c>
      <c r="J38" s="249">
        <f>+D38+G38</f>
        <v>26796</v>
      </c>
      <c r="K38" s="247">
        <f>+E38+H38</f>
        <v>27120</v>
      </c>
      <c r="L38" s="365">
        <f>+K38-J38</f>
        <v>324</v>
      </c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</row>
    <row r="39" spans="1:35" s="49" customFormat="1" ht="18" customHeight="1" thickBot="1" x14ac:dyDescent="0.25">
      <c r="A39" s="54"/>
      <c r="B39" s="63"/>
      <c r="C39" s="235" t="s">
        <v>84</v>
      </c>
      <c r="D39" s="290"/>
      <c r="E39" s="291">
        <f>+E38/D38</f>
        <v>0.90051052967453737</v>
      </c>
      <c r="F39" s="292"/>
      <c r="G39" s="296"/>
      <c r="H39" s="291">
        <f>+H38/G38</f>
        <v>1.1692432140931153</v>
      </c>
      <c r="I39" s="306"/>
      <c r="J39" s="296"/>
      <c r="K39" s="291">
        <f>+K38/J38</f>
        <v>1.0120913569189431</v>
      </c>
      <c r="L39" s="368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</row>
    <row r="40" spans="1:35" s="49" customFormat="1" ht="18" customHeight="1" thickTop="1" x14ac:dyDescent="0.2">
      <c r="A40" s="56" t="s">
        <v>87</v>
      </c>
      <c r="B40" s="483" t="s">
        <v>48</v>
      </c>
      <c r="C40" s="484"/>
      <c r="D40" s="277">
        <v>16320</v>
      </c>
      <c r="E40" s="278">
        <v>17287.089999999997</v>
      </c>
      <c r="F40" s="279">
        <f>+E40-D40</f>
        <v>967.08999999999651</v>
      </c>
      <c r="G40" s="280">
        <v>127.8</v>
      </c>
      <c r="H40" s="281">
        <v>97</v>
      </c>
      <c r="I40" s="282">
        <f>+H40-G40</f>
        <v>-30.799999999999997</v>
      </c>
      <c r="J40" s="277">
        <f>+D40+G40</f>
        <v>16447.8</v>
      </c>
      <c r="K40" s="278">
        <f>+E40+H40</f>
        <v>17384.089999999997</v>
      </c>
      <c r="L40" s="369">
        <f>+K40-J40</f>
        <v>936.28999999999724</v>
      </c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</row>
    <row r="41" spans="1:35" s="49" customFormat="1" ht="18" customHeight="1" x14ac:dyDescent="0.2">
      <c r="A41" s="54"/>
      <c r="B41" s="60"/>
      <c r="C41" s="232" t="s">
        <v>84</v>
      </c>
      <c r="D41" s="271"/>
      <c r="E41" s="236">
        <f>+E40/D40</f>
        <v>1.0592579656862744</v>
      </c>
      <c r="F41" s="237"/>
      <c r="G41" s="240"/>
      <c r="H41" s="236">
        <f>+H40/G40</f>
        <v>0.75899843505477305</v>
      </c>
      <c r="I41" s="239"/>
      <c r="J41" s="240"/>
      <c r="K41" s="236">
        <f>+K40/J40</f>
        <v>1.0569249382896191</v>
      </c>
      <c r="L41" s="363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</row>
    <row r="42" spans="1:35" s="49" customFormat="1" ht="18" customHeight="1" x14ac:dyDescent="0.2">
      <c r="A42" s="54"/>
      <c r="B42" s="61"/>
      <c r="C42" s="233" t="s">
        <v>69</v>
      </c>
      <c r="D42" s="241">
        <f>+D40/J40</f>
        <v>0.99222996388574769</v>
      </c>
      <c r="E42" s="256">
        <f>+E40/K40</f>
        <v>0.99442018535338916</v>
      </c>
      <c r="F42" s="257"/>
      <c r="G42" s="241">
        <f>+G40/J40</f>
        <v>7.770036114252362E-3</v>
      </c>
      <c r="H42" s="256">
        <f>+H40/K40</f>
        <v>5.5798146466107812E-3</v>
      </c>
      <c r="I42" s="261"/>
      <c r="J42" s="240"/>
      <c r="K42" s="243"/>
      <c r="L42" s="364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</row>
    <row r="43" spans="1:35" s="49" customFormat="1" ht="18" customHeight="1" x14ac:dyDescent="0.2">
      <c r="A43" s="54"/>
      <c r="B43" s="477" t="s">
        <v>301</v>
      </c>
      <c r="C43" s="478"/>
      <c r="D43" s="338">
        <f>+D45*1000/D40</f>
        <v>1317.2181372549019</v>
      </c>
      <c r="E43" s="339">
        <f>+E45*1000/E40</f>
        <v>1299.5825208291276</v>
      </c>
      <c r="F43" s="340">
        <f>+E43-D43</f>
        <v>-17.635616425774288</v>
      </c>
      <c r="G43" s="338">
        <f>+G45*1000/G40</f>
        <v>932.754303599374</v>
      </c>
      <c r="H43" s="339">
        <v>713</v>
      </c>
      <c r="I43" s="341">
        <f>+H43-G43</f>
        <v>-219.754303599374</v>
      </c>
      <c r="J43" s="342">
        <f>+J45*1000/J40</f>
        <v>1314.2308393827745</v>
      </c>
      <c r="K43" s="343">
        <f>+K45*1000/K40</f>
        <v>1296.3002377461232</v>
      </c>
      <c r="L43" s="388">
        <f>+K43-J43</f>
        <v>-17.930601636651318</v>
      </c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</row>
    <row r="44" spans="1:35" s="49" customFormat="1" ht="18" customHeight="1" x14ac:dyDescent="0.2">
      <c r="A44" s="54"/>
      <c r="B44" s="62"/>
      <c r="C44" s="232" t="s">
        <v>84</v>
      </c>
      <c r="D44" s="344"/>
      <c r="E44" s="345">
        <f>+E43/D43</f>
        <v>0.98661146857381787</v>
      </c>
      <c r="F44" s="346"/>
      <c r="G44" s="347"/>
      <c r="H44" s="345">
        <f>+H43/G43</f>
        <v>0.76440279851685322</v>
      </c>
      <c r="I44" s="348"/>
      <c r="J44" s="347"/>
      <c r="K44" s="345">
        <f>+K43/J43</f>
        <v>0.98635658127983639</v>
      </c>
      <c r="L44" s="37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</row>
    <row r="45" spans="1:35" s="49" customFormat="1" ht="18" customHeight="1" x14ac:dyDescent="0.2">
      <c r="A45" s="54"/>
      <c r="B45" s="477" t="s">
        <v>151</v>
      </c>
      <c r="C45" s="478"/>
      <c r="D45" s="238">
        <v>21497</v>
      </c>
      <c r="E45" s="248">
        <v>22466</v>
      </c>
      <c r="F45" s="245">
        <f>+E45-D45</f>
        <v>969</v>
      </c>
      <c r="G45" s="238">
        <v>119.206</v>
      </c>
      <c r="H45" s="248">
        <v>69</v>
      </c>
      <c r="I45" s="246">
        <f>+H45-G45</f>
        <v>-50.206000000000003</v>
      </c>
      <c r="J45" s="249">
        <f>+D45+G45</f>
        <v>21616.205999999998</v>
      </c>
      <c r="K45" s="247">
        <f>+E45+H45</f>
        <v>22535</v>
      </c>
      <c r="L45" s="365">
        <f>+K45-J45</f>
        <v>918.79400000000169</v>
      </c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</row>
    <row r="46" spans="1:35" s="49" customFormat="1" ht="18" customHeight="1" thickBot="1" x14ac:dyDescent="0.25">
      <c r="A46" s="57"/>
      <c r="B46" s="63"/>
      <c r="C46" s="235" t="s">
        <v>84</v>
      </c>
      <c r="D46" s="272"/>
      <c r="E46" s="273">
        <f>+E45/D45</f>
        <v>1.0450760571242499</v>
      </c>
      <c r="F46" s="274"/>
      <c r="G46" s="275"/>
      <c r="H46" s="273">
        <f>+H45/G45</f>
        <v>0.57882992466822136</v>
      </c>
      <c r="I46" s="276"/>
      <c r="J46" s="275"/>
      <c r="K46" s="273">
        <f>+K45/J45</f>
        <v>1.0425048688007508</v>
      </c>
      <c r="L46" s="366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</row>
    <row r="47" spans="1:35" s="49" customFormat="1" ht="18" customHeight="1" thickTop="1" x14ac:dyDescent="0.2">
      <c r="A47" s="54" t="s">
        <v>88</v>
      </c>
      <c r="B47" s="485" t="s">
        <v>48</v>
      </c>
      <c r="C47" s="486"/>
      <c r="D47" s="283">
        <v>756223</v>
      </c>
      <c r="E47" s="284">
        <v>784309.2</v>
      </c>
      <c r="F47" s="285">
        <f>+E47-D47</f>
        <v>28086.199999999953</v>
      </c>
      <c r="G47" s="304">
        <v>17708</v>
      </c>
      <c r="H47" s="305">
        <v>9987.18</v>
      </c>
      <c r="I47" s="289">
        <f>+H47-G47</f>
        <v>-7720.82</v>
      </c>
      <c r="J47" s="283">
        <f>+D47+G47</f>
        <v>773931</v>
      </c>
      <c r="K47" s="284">
        <f>+E47+H47</f>
        <v>794296.38</v>
      </c>
      <c r="L47" s="367">
        <f>+K47-J47</f>
        <v>20365.380000000005</v>
      </c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</row>
    <row r="48" spans="1:35" s="49" customFormat="1" ht="18" customHeight="1" x14ac:dyDescent="0.2">
      <c r="A48" s="54"/>
      <c r="B48" s="60"/>
      <c r="C48" s="232" t="s">
        <v>84</v>
      </c>
      <c r="D48" s="271"/>
      <c r="E48" s="236">
        <f>+E47/D47</f>
        <v>1.0371401028532587</v>
      </c>
      <c r="F48" s="237"/>
      <c r="G48" s="240"/>
      <c r="H48" s="236">
        <f>+H47/G47</f>
        <v>0.5639925457420375</v>
      </c>
      <c r="I48" s="239"/>
      <c r="J48" s="240"/>
      <c r="K48" s="236">
        <f>+K47/J47</f>
        <v>1.0263142063052133</v>
      </c>
      <c r="L48" s="363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</row>
    <row r="49" spans="1:35" s="49" customFormat="1" ht="18" customHeight="1" x14ac:dyDescent="0.2">
      <c r="A49" s="54"/>
      <c r="B49" s="61"/>
      <c r="C49" s="233" t="s">
        <v>69</v>
      </c>
      <c r="D49" s="241">
        <f>+D47/J47</f>
        <v>0.97711940728566238</v>
      </c>
      <c r="E49" s="256">
        <f>+E47/K47</f>
        <v>0.98742638106949443</v>
      </c>
      <c r="F49" s="257"/>
      <c r="G49" s="241">
        <f>+G47/J47</f>
        <v>2.2880592714337584E-2</v>
      </c>
      <c r="H49" s="256">
        <f>+H47/K47</f>
        <v>1.2573618930505513E-2</v>
      </c>
      <c r="I49" s="261"/>
      <c r="J49" s="240"/>
      <c r="K49" s="243"/>
      <c r="L49" s="364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</row>
    <row r="50" spans="1:35" s="49" customFormat="1" ht="18" customHeight="1" x14ac:dyDescent="0.2">
      <c r="A50" s="54"/>
      <c r="B50" s="477" t="s">
        <v>301</v>
      </c>
      <c r="C50" s="478"/>
      <c r="D50" s="338">
        <f>+D52*1000/D47</f>
        <v>687.40040966751872</v>
      </c>
      <c r="E50" s="339">
        <f>+E52*1000/E47</f>
        <v>604.33053698719846</v>
      </c>
      <c r="F50" s="340">
        <f>+E50-D50</f>
        <v>-83.069872680320259</v>
      </c>
      <c r="G50" s="338">
        <f>+G52*1000/G47</f>
        <v>815.49017393268582</v>
      </c>
      <c r="H50" s="339">
        <f>+H52*1000/H47</f>
        <v>792.01536369625853</v>
      </c>
      <c r="I50" s="341">
        <f>+H50-G50</f>
        <v>-23.474810236427288</v>
      </c>
      <c r="J50" s="342">
        <f>+J52*1000/J47</f>
        <v>690.33117939454542</v>
      </c>
      <c r="K50" s="343">
        <f>+K52*1000/K47</f>
        <v>606.69041447727614</v>
      </c>
      <c r="L50" s="388">
        <f>+K50-J50</f>
        <v>-83.64076491726928</v>
      </c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</row>
    <row r="51" spans="1:35" s="49" customFormat="1" ht="18" customHeight="1" x14ac:dyDescent="0.2">
      <c r="A51" s="54"/>
      <c r="B51" s="62"/>
      <c r="C51" s="232" t="s">
        <v>84</v>
      </c>
      <c r="D51" s="344"/>
      <c r="E51" s="345">
        <f>+E50/D50</f>
        <v>0.87915358863329829</v>
      </c>
      <c r="F51" s="346"/>
      <c r="G51" s="347"/>
      <c r="H51" s="345">
        <f>+H50/G50</f>
        <v>0.9712138650019283</v>
      </c>
      <c r="I51" s="348"/>
      <c r="J51" s="347"/>
      <c r="K51" s="345">
        <f>+K50/J50</f>
        <v>0.87883965346802617</v>
      </c>
      <c r="L51" s="37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</row>
    <row r="52" spans="1:35" s="49" customFormat="1" ht="18" customHeight="1" x14ac:dyDescent="0.2">
      <c r="A52" s="54"/>
      <c r="B52" s="477" t="s">
        <v>151</v>
      </c>
      <c r="C52" s="478"/>
      <c r="D52" s="249">
        <v>519828</v>
      </c>
      <c r="E52" s="247">
        <v>473982</v>
      </c>
      <c r="F52" s="245">
        <f>+E52-D52</f>
        <v>-45846</v>
      </c>
      <c r="G52" s="238">
        <v>14440.7</v>
      </c>
      <c r="H52" s="248">
        <v>7910</v>
      </c>
      <c r="I52" s="246">
        <f>+H52-G52</f>
        <v>-6530.7000000000007</v>
      </c>
      <c r="J52" s="249">
        <f>+D52+G52</f>
        <v>534268.69999999995</v>
      </c>
      <c r="K52" s="247">
        <f>+E52+H52</f>
        <v>481892</v>
      </c>
      <c r="L52" s="365">
        <f>+K52-J52</f>
        <v>-52376.699999999953</v>
      </c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</row>
    <row r="53" spans="1:35" s="49" customFormat="1" ht="18" customHeight="1" thickBot="1" x14ac:dyDescent="0.25">
      <c r="A53" s="55"/>
      <c r="B53" s="61"/>
      <c r="C53" s="233" t="s">
        <v>84</v>
      </c>
      <c r="D53" s="290"/>
      <c r="E53" s="291">
        <f>+E52/D52</f>
        <v>0.91180544333895053</v>
      </c>
      <c r="F53" s="292"/>
      <c r="G53" s="296"/>
      <c r="H53" s="291">
        <f>+H52/G52</f>
        <v>0.54775738018240105</v>
      </c>
      <c r="I53" s="306"/>
      <c r="J53" s="296"/>
      <c r="K53" s="291">
        <f>+K52/J52</f>
        <v>0.90196562141858594</v>
      </c>
      <c r="L53" s="368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</row>
    <row r="54" spans="1:35" s="49" customFormat="1" ht="18" customHeight="1" thickTop="1" x14ac:dyDescent="0.2">
      <c r="A54" s="54" t="s">
        <v>89</v>
      </c>
      <c r="B54" s="485" t="s">
        <v>48</v>
      </c>
      <c r="C54" s="486"/>
      <c r="D54" s="277">
        <v>1178502</v>
      </c>
      <c r="E54" s="278">
        <v>1236097.8707001167</v>
      </c>
      <c r="F54" s="279">
        <f>+E54-D54</f>
        <v>57595.870700116735</v>
      </c>
      <c r="G54" s="280">
        <v>71258</v>
      </c>
      <c r="H54" s="281">
        <v>34776</v>
      </c>
      <c r="I54" s="282">
        <f>+H54-G54</f>
        <v>-36482</v>
      </c>
      <c r="J54" s="277">
        <f>+D54+G54</f>
        <v>1249760</v>
      </c>
      <c r="K54" s="278">
        <f>+E54+H54</f>
        <v>1270873.8707001167</v>
      </c>
      <c r="L54" s="369">
        <f>+K54-J54</f>
        <v>21113.870700116735</v>
      </c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10"/>
      <c r="AG54" s="210"/>
      <c r="AH54" s="210"/>
      <c r="AI54" s="210"/>
    </row>
    <row r="55" spans="1:35" s="49" customFormat="1" ht="18" customHeight="1" x14ac:dyDescent="0.2">
      <c r="A55" s="54"/>
      <c r="B55" s="60"/>
      <c r="C55" s="232" t="s">
        <v>84</v>
      </c>
      <c r="D55" s="271"/>
      <c r="E55" s="236">
        <f>+E54/D54</f>
        <v>1.0488721026354786</v>
      </c>
      <c r="F55" s="237"/>
      <c r="G55" s="240"/>
      <c r="H55" s="236">
        <f>+H54/G54</f>
        <v>0.48802941424120799</v>
      </c>
      <c r="I55" s="239"/>
      <c r="J55" s="240"/>
      <c r="K55" s="236">
        <f>+K54/J54</f>
        <v>1.0168943402734258</v>
      </c>
      <c r="L55" s="363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0"/>
      <c r="AF55" s="210"/>
      <c r="AG55" s="210"/>
      <c r="AH55" s="210"/>
      <c r="AI55" s="210"/>
    </row>
    <row r="56" spans="1:35" s="49" customFormat="1" ht="18" customHeight="1" x14ac:dyDescent="0.2">
      <c r="A56" s="54"/>
      <c r="B56" s="61"/>
      <c r="C56" s="233" t="s">
        <v>69</v>
      </c>
      <c r="D56" s="241">
        <f>+D54/J54</f>
        <v>0.94298265266931247</v>
      </c>
      <c r="E56" s="256">
        <f>+E54/K54</f>
        <v>0.972636151547563</v>
      </c>
      <c r="F56" s="257"/>
      <c r="G56" s="241">
        <f>+G54/J54</f>
        <v>5.7017347330687494E-2</v>
      </c>
      <c r="H56" s="256">
        <f>+H54/K54</f>
        <v>2.7363848452436994E-2</v>
      </c>
      <c r="I56" s="261"/>
      <c r="J56" s="240"/>
      <c r="K56" s="243"/>
      <c r="L56" s="364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0"/>
      <c r="AD56" s="210"/>
      <c r="AE56" s="210"/>
      <c r="AF56" s="210"/>
      <c r="AG56" s="210"/>
      <c r="AH56" s="210"/>
      <c r="AI56" s="210"/>
    </row>
    <row r="57" spans="1:35" s="49" customFormat="1" ht="18" customHeight="1" x14ac:dyDescent="0.2">
      <c r="A57" s="54"/>
      <c r="B57" s="477" t="s">
        <v>301</v>
      </c>
      <c r="C57" s="478"/>
      <c r="D57" s="338">
        <f>+D59*1000/D54</f>
        <v>554.77122652316245</v>
      </c>
      <c r="E57" s="339">
        <f>+E59*1000/E54</f>
        <v>531.06069960964783</v>
      </c>
      <c r="F57" s="340">
        <f>+E57-D57</f>
        <v>-23.710526913514627</v>
      </c>
      <c r="G57" s="338">
        <f>+G59*1000/G54</f>
        <v>357.16691459204583</v>
      </c>
      <c r="H57" s="339">
        <f>+H59*1000/H54</f>
        <v>523.11939268461003</v>
      </c>
      <c r="I57" s="341">
        <f>+H57-G57</f>
        <v>165.95247809256421</v>
      </c>
      <c r="J57" s="342">
        <f>+J59*1000/J54</f>
        <v>543.5043528357445</v>
      </c>
      <c r="K57" s="343">
        <f>+K59*1000/K54</f>
        <v>530.8433948904368</v>
      </c>
      <c r="L57" s="388">
        <f>+K57-J57</f>
        <v>-12.6609579453077</v>
      </c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210"/>
      <c r="AE57" s="210"/>
      <c r="AF57" s="210"/>
      <c r="AG57" s="210"/>
      <c r="AH57" s="210"/>
      <c r="AI57" s="210"/>
    </row>
    <row r="58" spans="1:35" s="49" customFormat="1" ht="18" customHeight="1" x14ac:dyDescent="0.2">
      <c r="A58" s="54"/>
      <c r="B58" s="62"/>
      <c r="C58" s="232" t="s">
        <v>84</v>
      </c>
      <c r="D58" s="344"/>
      <c r="E58" s="345">
        <f>+E57/D57</f>
        <v>0.95726071256054102</v>
      </c>
      <c r="F58" s="346"/>
      <c r="G58" s="347" t="s">
        <v>173</v>
      </c>
      <c r="H58" s="345">
        <f>+H57/G57</f>
        <v>1.4646356404039109</v>
      </c>
      <c r="I58" s="348"/>
      <c r="J58" s="347"/>
      <c r="K58" s="345">
        <f>+K57/J57</f>
        <v>0.97670495575748584</v>
      </c>
      <c r="L58" s="37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  <c r="AE58" s="210"/>
      <c r="AF58" s="210"/>
      <c r="AG58" s="210"/>
      <c r="AH58" s="210"/>
      <c r="AI58" s="210"/>
    </row>
    <row r="59" spans="1:35" s="49" customFormat="1" ht="18" customHeight="1" x14ac:dyDescent="0.2">
      <c r="A59" s="54"/>
      <c r="B59" s="477" t="s">
        <v>151</v>
      </c>
      <c r="C59" s="478"/>
      <c r="D59" s="249">
        <v>653799</v>
      </c>
      <c r="E59" s="247">
        <v>656443</v>
      </c>
      <c r="F59" s="245">
        <f>+E59-D59</f>
        <v>2644</v>
      </c>
      <c r="G59" s="238">
        <v>25451</v>
      </c>
      <c r="H59" s="248">
        <v>18192</v>
      </c>
      <c r="I59" s="246">
        <f>+H59-G59</f>
        <v>-7259</v>
      </c>
      <c r="J59" s="249">
        <f>+D59+G59</f>
        <v>679250</v>
      </c>
      <c r="K59" s="247">
        <f>+E59+H59</f>
        <v>674635</v>
      </c>
      <c r="L59" s="365">
        <f>+K59-J59</f>
        <v>-4615</v>
      </c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  <c r="AE59" s="210"/>
      <c r="AF59" s="210"/>
      <c r="AG59" s="210"/>
      <c r="AH59" s="210"/>
      <c r="AI59" s="210"/>
    </row>
    <row r="60" spans="1:35" s="49" customFormat="1" ht="18" customHeight="1" thickBot="1" x14ac:dyDescent="0.25">
      <c r="A60" s="57"/>
      <c r="B60" s="63"/>
      <c r="C60" s="235" t="s">
        <v>84</v>
      </c>
      <c r="D60" s="272"/>
      <c r="E60" s="273">
        <f>+E59/D59</f>
        <v>1.0040440563537112</v>
      </c>
      <c r="F60" s="274"/>
      <c r="G60" s="275"/>
      <c r="H60" s="273">
        <f>+H59/G59</f>
        <v>0.71478527366311739</v>
      </c>
      <c r="I60" s="276"/>
      <c r="J60" s="275"/>
      <c r="K60" s="273">
        <f>+K59/J59</f>
        <v>0.9932057416267942</v>
      </c>
      <c r="L60" s="366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  <c r="AH60" s="210"/>
      <c r="AI60" s="210"/>
    </row>
    <row r="61" spans="1:35" s="49" customFormat="1" ht="18" customHeight="1" thickTop="1" x14ac:dyDescent="0.2">
      <c r="A61" s="54" t="s">
        <v>90</v>
      </c>
      <c r="B61" s="483" t="s">
        <v>48</v>
      </c>
      <c r="C61" s="484"/>
      <c r="D61" s="283">
        <v>254899</v>
      </c>
      <c r="E61" s="284">
        <v>272380.88</v>
      </c>
      <c r="F61" s="285">
        <f>+E61-D61</f>
        <v>17481.880000000005</v>
      </c>
      <c r="G61" s="304">
        <v>76945</v>
      </c>
      <c r="H61" s="305">
        <v>51224.45</v>
      </c>
      <c r="I61" s="289">
        <f>+H61-G61</f>
        <v>-25720.550000000003</v>
      </c>
      <c r="J61" s="283">
        <f>+D61+G61</f>
        <v>331844</v>
      </c>
      <c r="K61" s="284">
        <f>+E61+H61</f>
        <v>323605.33</v>
      </c>
      <c r="L61" s="367">
        <f>+K61-J61</f>
        <v>-8238.6699999999837</v>
      </c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0"/>
      <c r="AD61" s="210"/>
      <c r="AE61" s="210"/>
      <c r="AF61" s="210"/>
      <c r="AG61" s="210"/>
      <c r="AH61" s="210"/>
      <c r="AI61" s="210"/>
    </row>
    <row r="62" spans="1:35" s="49" customFormat="1" ht="18" customHeight="1" x14ac:dyDescent="0.2">
      <c r="A62" s="54"/>
      <c r="B62" s="60"/>
      <c r="C62" s="232" t="s">
        <v>84</v>
      </c>
      <c r="D62" s="271"/>
      <c r="E62" s="236">
        <f>+E61/D61</f>
        <v>1.0685835566243884</v>
      </c>
      <c r="F62" s="237"/>
      <c r="G62" s="240"/>
      <c r="H62" s="236">
        <f>+H61/G61</f>
        <v>0.66572811748651628</v>
      </c>
      <c r="I62" s="239"/>
      <c r="J62" s="240"/>
      <c r="K62" s="236">
        <f>+K61/J61</f>
        <v>0.97517306324658581</v>
      </c>
      <c r="L62" s="363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  <c r="AE62" s="210"/>
      <c r="AF62" s="210"/>
      <c r="AG62" s="210"/>
      <c r="AH62" s="210"/>
      <c r="AI62" s="210"/>
    </row>
    <row r="63" spans="1:35" s="49" customFormat="1" ht="18" customHeight="1" x14ac:dyDescent="0.2">
      <c r="A63" s="54"/>
      <c r="B63" s="61"/>
      <c r="C63" s="233" t="s">
        <v>69</v>
      </c>
      <c r="D63" s="241">
        <f>+D61/J61</f>
        <v>0.7681290003736696</v>
      </c>
      <c r="E63" s="256">
        <f>+E61/K61</f>
        <v>0.84170702627178606</v>
      </c>
      <c r="F63" s="257"/>
      <c r="G63" s="241">
        <f>+G61/J61</f>
        <v>0.23187099962633045</v>
      </c>
      <c r="H63" s="256">
        <f>+H61/K61</f>
        <v>0.15829297372821391</v>
      </c>
      <c r="I63" s="261"/>
      <c r="J63" s="240"/>
      <c r="K63" s="243"/>
      <c r="L63" s="364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  <c r="AH63" s="210"/>
      <c r="AI63" s="210"/>
    </row>
    <row r="64" spans="1:35" s="49" customFormat="1" ht="18" customHeight="1" x14ac:dyDescent="0.2">
      <c r="A64" s="54"/>
      <c r="B64" s="477" t="s">
        <v>301</v>
      </c>
      <c r="C64" s="478"/>
      <c r="D64" s="338">
        <f>+D66*1000/D61</f>
        <v>551.61456106143999</v>
      </c>
      <c r="E64" s="339">
        <f>+E66*1000/E61</f>
        <v>486.74121325990279</v>
      </c>
      <c r="F64" s="340">
        <f>+E64-D64</f>
        <v>-64.873347801537193</v>
      </c>
      <c r="G64" s="338">
        <f>+G66*1000/G61</f>
        <v>370.31645980895445</v>
      </c>
      <c r="H64" s="339">
        <f>+H66*1000/H61</f>
        <v>322.18989174115097</v>
      </c>
      <c r="I64" s="341">
        <f>+H64-G64</f>
        <v>-48.126568067803476</v>
      </c>
      <c r="J64" s="342">
        <f>+J66*1000/J61</f>
        <v>509.57678909367053</v>
      </c>
      <c r="K64" s="343">
        <f>+K66*1000/K61</f>
        <v>460.69389524579213</v>
      </c>
      <c r="L64" s="388">
        <f>+K64-J64</f>
        <v>-48.882893847878393</v>
      </c>
      <c r="M64" s="210"/>
      <c r="N64" s="210"/>
      <c r="O64" s="210"/>
      <c r="P64" s="210"/>
      <c r="Q64" s="210"/>
      <c r="R64" s="210"/>
      <c r="S64" s="210"/>
      <c r="T64" s="210"/>
      <c r="U64" s="210"/>
      <c r="V64" s="210"/>
      <c r="W64" s="210"/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  <c r="AH64" s="210"/>
      <c r="AI64" s="210"/>
    </row>
    <row r="65" spans="1:35" s="49" customFormat="1" ht="18" customHeight="1" x14ac:dyDescent="0.2">
      <c r="A65" s="54"/>
      <c r="B65" s="62"/>
      <c r="C65" s="232" t="s">
        <v>84</v>
      </c>
      <c r="D65" s="344"/>
      <c r="E65" s="345">
        <f>+E64/D64</f>
        <v>0.88239369954863922</v>
      </c>
      <c r="F65" s="346"/>
      <c r="G65" s="347"/>
      <c r="H65" s="345">
        <f>+H64/G64</f>
        <v>0.87003934933750482</v>
      </c>
      <c r="I65" s="348"/>
      <c r="J65" s="347"/>
      <c r="K65" s="345">
        <f>+K64/J64</f>
        <v>0.90407158470694648</v>
      </c>
      <c r="L65" s="37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  <c r="AC65" s="210"/>
      <c r="AD65" s="210"/>
      <c r="AE65" s="210"/>
      <c r="AF65" s="210"/>
      <c r="AG65" s="210"/>
      <c r="AH65" s="210"/>
      <c r="AI65" s="210"/>
    </row>
    <row r="66" spans="1:35" s="49" customFormat="1" ht="18" customHeight="1" x14ac:dyDescent="0.2">
      <c r="A66" s="54"/>
      <c r="B66" s="477" t="s">
        <v>151</v>
      </c>
      <c r="C66" s="478"/>
      <c r="D66" s="249">
        <v>140606</v>
      </c>
      <c r="E66" s="244">
        <v>132579</v>
      </c>
      <c r="F66" s="245">
        <f>+E66-D66</f>
        <v>-8027</v>
      </c>
      <c r="G66" s="238">
        <v>28494</v>
      </c>
      <c r="H66" s="248">
        <v>16504</v>
      </c>
      <c r="I66" s="246">
        <f>+H66-G66</f>
        <v>-11990</v>
      </c>
      <c r="J66" s="249">
        <f>+D66+G66</f>
        <v>169100</v>
      </c>
      <c r="K66" s="247">
        <f>+E66+H66</f>
        <v>149083</v>
      </c>
      <c r="L66" s="365">
        <f>+K66-J66</f>
        <v>-20017</v>
      </c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  <c r="AA66" s="210"/>
      <c r="AB66" s="210"/>
      <c r="AC66" s="210"/>
      <c r="AD66" s="210"/>
      <c r="AE66" s="210"/>
      <c r="AF66" s="210"/>
      <c r="AG66" s="210"/>
      <c r="AH66" s="210"/>
      <c r="AI66" s="210"/>
    </row>
    <row r="67" spans="1:35" s="49" customFormat="1" ht="18" customHeight="1" thickBot="1" x14ac:dyDescent="0.25">
      <c r="A67" s="54"/>
      <c r="B67" s="63"/>
      <c r="C67" s="235" t="s">
        <v>84</v>
      </c>
      <c r="D67" s="290"/>
      <c r="E67" s="291">
        <f>+E66/D66</f>
        <v>0.94291139780663702</v>
      </c>
      <c r="F67" s="292"/>
      <c r="G67" s="296"/>
      <c r="H67" s="291">
        <f>+H66/G66</f>
        <v>0.57920965817365055</v>
      </c>
      <c r="I67" s="306"/>
      <c r="J67" s="296"/>
      <c r="K67" s="291">
        <f>+K66/J66</f>
        <v>0.88162625665286809</v>
      </c>
      <c r="L67" s="368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210"/>
      <c r="Z67" s="210"/>
      <c r="AA67" s="210"/>
      <c r="AB67" s="210"/>
      <c r="AC67" s="210"/>
      <c r="AD67" s="210"/>
      <c r="AE67" s="210"/>
      <c r="AF67" s="210"/>
      <c r="AG67" s="210"/>
      <c r="AH67" s="210"/>
      <c r="AI67" s="210"/>
    </row>
    <row r="68" spans="1:35" s="49" customFormat="1" ht="18" customHeight="1" thickTop="1" x14ac:dyDescent="0.2">
      <c r="A68" s="56" t="s">
        <v>19</v>
      </c>
      <c r="B68" s="483" t="s">
        <v>48</v>
      </c>
      <c r="C68" s="484"/>
      <c r="D68" s="277">
        <v>43</v>
      </c>
      <c r="E68" s="278">
        <v>36</v>
      </c>
      <c r="F68" s="279">
        <f>+E68-D68</f>
        <v>-7</v>
      </c>
      <c r="G68" s="280">
        <v>41</v>
      </c>
      <c r="H68" s="281">
        <v>52</v>
      </c>
      <c r="I68" s="282">
        <f>+H68-G68</f>
        <v>11</v>
      </c>
      <c r="J68" s="277">
        <f>+D68+G68</f>
        <v>84</v>
      </c>
      <c r="K68" s="278">
        <v>88</v>
      </c>
      <c r="L68" s="369">
        <f>+K68-J68</f>
        <v>4</v>
      </c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  <c r="AA68" s="210"/>
      <c r="AB68" s="210"/>
      <c r="AC68" s="210"/>
      <c r="AD68" s="210"/>
      <c r="AE68" s="210"/>
      <c r="AF68" s="210"/>
      <c r="AG68" s="210"/>
      <c r="AH68" s="210"/>
      <c r="AI68" s="210"/>
    </row>
    <row r="69" spans="1:35" s="49" customFormat="1" ht="18" customHeight="1" x14ac:dyDescent="0.2">
      <c r="A69" s="54"/>
      <c r="B69" s="60"/>
      <c r="C69" s="232" t="s">
        <v>84</v>
      </c>
      <c r="D69" s="271"/>
      <c r="E69" s="236">
        <f>+E68/D68</f>
        <v>0.83720930232558144</v>
      </c>
      <c r="F69" s="237"/>
      <c r="G69" s="240"/>
      <c r="H69" s="236">
        <f>+H68/G68</f>
        <v>1.2682926829268293</v>
      </c>
      <c r="I69" s="239"/>
      <c r="J69" s="240"/>
      <c r="K69" s="236">
        <f>+K68/J68</f>
        <v>1.0476190476190477</v>
      </c>
      <c r="L69" s="363"/>
      <c r="M69" s="210"/>
      <c r="N69" s="210"/>
      <c r="O69" s="210"/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  <c r="AA69" s="210"/>
      <c r="AB69" s="210"/>
      <c r="AC69" s="210"/>
      <c r="AD69" s="210"/>
      <c r="AE69" s="210"/>
      <c r="AF69" s="210"/>
      <c r="AG69" s="210"/>
      <c r="AH69" s="210"/>
      <c r="AI69" s="210"/>
    </row>
    <row r="70" spans="1:35" s="49" customFormat="1" ht="18" customHeight="1" x14ac:dyDescent="0.2">
      <c r="A70" s="54"/>
      <c r="B70" s="61"/>
      <c r="C70" s="233" t="s">
        <v>69</v>
      </c>
      <c r="D70" s="241">
        <f>+D68/J68</f>
        <v>0.51190476190476186</v>
      </c>
      <c r="E70" s="256">
        <f>+E68/K68</f>
        <v>0.40909090909090912</v>
      </c>
      <c r="F70" s="257"/>
      <c r="G70" s="241">
        <f>+G68/J68</f>
        <v>0.48809523809523808</v>
      </c>
      <c r="H70" s="256">
        <f>+H68/K68</f>
        <v>0.59090909090909094</v>
      </c>
      <c r="I70" s="242"/>
      <c r="J70" s="240"/>
      <c r="K70" s="243"/>
      <c r="L70" s="364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210"/>
      <c r="AA70" s="210"/>
      <c r="AB70" s="210"/>
      <c r="AC70" s="210"/>
      <c r="AD70" s="210"/>
      <c r="AE70" s="210"/>
      <c r="AF70" s="210"/>
      <c r="AG70" s="210"/>
      <c r="AH70" s="210"/>
      <c r="AI70" s="210"/>
    </row>
    <row r="71" spans="1:35" s="49" customFormat="1" ht="18" customHeight="1" x14ac:dyDescent="0.2">
      <c r="A71" s="54"/>
      <c r="B71" s="477" t="s">
        <v>301</v>
      </c>
      <c r="C71" s="478"/>
      <c r="D71" s="338">
        <v>4276</v>
      </c>
      <c r="E71" s="339">
        <v>6895</v>
      </c>
      <c r="F71" s="340">
        <f>+E71-D71</f>
        <v>2619</v>
      </c>
      <c r="G71" s="338">
        <v>5074</v>
      </c>
      <c r="H71" s="339">
        <v>6972</v>
      </c>
      <c r="I71" s="341">
        <f>+H71-G71</f>
        <v>1898</v>
      </c>
      <c r="J71" s="342">
        <v>4668</v>
      </c>
      <c r="K71" s="343">
        <v>6874</v>
      </c>
      <c r="L71" s="388">
        <f>+K71-J71</f>
        <v>2206</v>
      </c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/>
      <c r="AE71" s="210"/>
      <c r="AF71" s="210"/>
      <c r="AG71" s="210"/>
      <c r="AH71" s="210"/>
      <c r="AI71" s="210"/>
    </row>
    <row r="72" spans="1:35" s="49" customFormat="1" ht="18" customHeight="1" x14ac:dyDescent="0.2">
      <c r="A72" s="54"/>
      <c r="B72" s="62"/>
      <c r="C72" s="232" t="s">
        <v>84</v>
      </c>
      <c r="D72" s="344"/>
      <c r="E72" s="345">
        <f>+E71/D71</f>
        <v>1.6124883068288121</v>
      </c>
      <c r="F72" s="346"/>
      <c r="G72" s="347"/>
      <c r="H72" s="345">
        <f>+H71/G71</f>
        <v>1.3740638549467876</v>
      </c>
      <c r="I72" s="348"/>
      <c r="J72" s="347"/>
      <c r="K72" s="345">
        <f>+K71/J71</f>
        <v>1.472579263067695</v>
      </c>
      <c r="L72" s="37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  <c r="AC72" s="210"/>
      <c r="AD72" s="210"/>
      <c r="AE72" s="210"/>
      <c r="AF72" s="210"/>
      <c r="AG72" s="210"/>
      <c r="AH72" s="210"/>
      <c r="AI72" s="210"/>
    </row>
    <row r="73" spans="1:35" s="49" customFormat="1" ht="18" customHeight="1" x14ac:dyDescent="0.2">
      <c r="A73" s="54"/>
      <c r="B73" s="477" t="s">
        <v>151</v>
      </c>
      <c r="C73" s="478"/>
      <c r="D73" s="249">
        <v>182.154</v>
      </c>
      <c r="E73" s="247">
        <v>245</v>
      </c>
      <c r="F73" s="245">
        <f>+E73-D73</f>
        <v>62.846000000000004</v>
      </c>
      <c r="G73" s="238">
        <v>208.05</v>
      </c>
      <c r="H73" s="248">
        <v>360</v>
      </c>
      <c r="I73" s="246">
        <f>+H73-G73</f>
        <v>151.94999999999999</v>
      </c>
      <c r="J73" s="249">
        <f>+D73+G73</f>
        <v>390.20400000000001</v>
      </c>
      <c r="K73" s="247">
        <f>+E73+H73</f>
        <v>605</v>
      </c>
      <c r="L73" s="365">
        <f>+K73-J73</f>
        <v>214.79599999999999</v>
      </c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  <c r="AA73" s="210"/>
      <c r="AB73" s="210"/>
      <c r="AC73" s="210"/>
      <c r="AD73" s="210"/>
      <c r="AE73" s="210"/>
      <c r="AF73" s="210"/>
      <c r="AG73" s="210"/>
      <c r="AH73" s="210"/>
      <c r="AI73" s="210"/>
    </row>
    <row r="74" spans="1:35" s="49" customFormat="1" ht="18" customHeight="1" thickBot="1" x14ac:dyDescent="0.25">
      <c r="A74" s="57"/>
      <c r="B74" s="63"/>
      <c r="C74" s="235" t="s">
        <v>84</v>
      </c>
      <c r="D74" s="272"/>
      <c r="E74" s="273">
        <f>+E73/D73</f>
        <v>1.3450157558988549</v>
      </c>
      <c r="F74" s="274"/>
      <c r="G74" s="275"/>
      <c r="H74" s="273">
        <f>+H73/G73</f>
        <v>1.7303532804614274</v>
      </c>
      <c r="I74" s="276"/>
      <c r="J74" s="420"/>
      <c r="K74" s="273">
        <f>+K73/J73</f>
        <v>1.5504710356633966</v>
      </c>
      <c r="L74" s="366"/>
      <c r="M74" s="210"/>
      <c r="N74" s="210"/>
      <c r="O74" s="210"/>
      <c r="P74" s="210"/>
      <c r="Q74" s="210"/>
      <c r="R74" s="210"/>
      <c r="S74" s="210"/>
      <c r="T74" s="210"/>
      <c r="U74" s="210"/>
      <c r="V74" s="210"/>
      <c r="W74" s="210"/>
      <c r="X74" s="210"/>
      <c r="Y74" s="210"/>
      <c r="Z74" s="210"/>
      <c r="AA74" s="210"/>
      <c r="AB74" s="210"/>
      <c r="AC74" s="210"/>
      <c r="AD74" s="210"/>
      <c r="AE74" s="210"/>
      <c r="AF74" s="210"/>
      <c r="AG74" s="210"/>
      <c r="AH74" s="210"/>
      <c r="AI74" s="210"/>
    </row>
    <row r="75" spans="1:35" s="49" customFormat="1" ht="18" customHeight="1" thickTop="1" x14ac:dyDescent="0.2">
      <c r="A75" s="54" t="s">
        <v>83</v>
      </c>
      <c r="B75" s="483" t="s">
        <v>48</v>
      </c>
      <c r="C75" s="484"/>
      <c r="D75" s="283" t="s">
        <v>255</v>
      </c>
      <c r="E75" s="284">
        <v>357</v>
      </c>
      <c r="F75" s="285" t="s">
        <v>255</v>
      </c>
      <c r="G75" s="286"/>
      <c r="H75" s="287"/>
      <c r="I75" s="288"/>
      <c r="J75" s="283" t="s">
        <v>255</v>
      </c>
      <c r="K75" s="284">
        <f>+E75+H75</f>
        <v>357</v>
      </c>
      <c r="L75" s="367" t="s">
        <v>255</v>
      </c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10"/>
      <c r="Z75" s="210"/>
      <c r="AA75" s="210"/>
      <c r="AB75" s="210"/>
      <c r="AC75" s="210"/>
      <c r="AD75" s="210"/>
      <c r="AE75" s="210"/>
      <c r="AF75" s="210"/>
      <c r="AG75" s="210"/>
      <c r="AH75" s="210"/>
      <c r="AI75" s="210"/>
    </row>
    <row r="76" spans="1:35" s="49" customFormat="1" ht="18" customHeight="1" x14ac:dyDescent="0.2">
      <c r="A76" s="54"/>
      <c r="B76" s="60"/>
      <c r="C76" s="232" t="s">
        <v>84</v>
      </c>
      <c r="D76" s="271"/>
      <c r="E76" s="236"/>
      <c r="F76" s="237"/>
      <c r="G76" s="253"/>
      <c r="H76" s="254"/>
      <c r="I76" s="255"/>
      <c r="J76" s="240"/>
      <c r="K76" s="236"/>
      <c r="L76" s="363"/>
      <c r="M76" s="210"/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10"/>
      <c r="Z76" s="210"/>
      <c r="AA76" s="210"/>
      <c r="AB76" s="210"/>
      <c r="AC76" s="210"/>
      <c r="AD76" s="210"/>
      <c r="AE76" s="210"/>
      <c r="AF76" s="210"/>
      <c r="AG76" s="210"/>
      <c r="AH76" s="210"/>
      <c r="AI76" s="210"/>
    </row>
    <row r="77" spans="1:35" s="49" customFormat="1" ht="18" customHeight="1" x14ac:dyDescent="0.2">
      <c r="A77" s="58" t="s">
        <v>158</v>
      </c>
      <c r="B77" s="61"/>
      <c r="C77" s="233" t="s">
        <v>69</v>
      </c>
      <c r="D77" s="335"/>
      <c r="E77" s="349">
        <f>+E75/K75</f>
        <v>1</v>
      </c>
      <c r="F77" s="350"/>
      <c r="G77" s="351"/>
      <c r="H77" s="352"/>
      <c r="I77" s="353"/>
      <c r="J77" s="275"/>
      <c r="K77" s="337"/>
      <c r="L77" s="387"/>
      <c r="M77" s="210"/>
      <c r="N77" s="210"/>
      <c r="O77" s="210"/>
      <c r="P77" s="210"/>
      <c r="Q77" s="210"/>
      <c r="R77" s="210"/>
      <c r="S77" s="210"/>
      <c r="T77" s="210"/>
      <c r="U77" s="210"/>
      <c r="V77" s="210"/>
      <c r="W77" s="210"/>
      <c r="X77" s="210"/>
      <c r="Y77" s="210"/>
      <c r="Z77" s="210"/>
      <c r="AA77" s="210"/>
      <c r="AB77" s="210"/>
      <c r="AC77" s="210"/>
      <c r="AD77" s="210"/>
      <c r="AE77" s="210"/>
      <c r="AF77" s="210"/>
      <c r="AG77" s="210"/>
      <c r="AH77" s="210"/>
      <c r="AI77" s="210"/>
    </row>
    <row r="78" spans="1:35" s="49" customFormat="1" ht="18" customHeight="1" x14ac:dyDescent="0.2">
      <c r="A78" s="58" t="s">
        <v>161</v>
      </c>
      <c r="B78" s="477" t="s">
        <v>301</v>
      </c>
      <c r="C78" s="478"/>
      <c r="D78" s="338" t="s">
        <v>255</v>
      </c>
      <c r="E78" s="339">
        <v>1744</v>
      </c>
      <c r="F78" s="340" t="s">
        <v>255</v>
      </c>
      <c r="G78" s="354"/>
      <c r="H78" s="355"/>
      <c r="I78" s="356"/>
      <c r="J78" s="338" t="s">
        <v>255</v>
      </c>
      <c r="K78" s="339">
        <f>+K80*1000/K75</f>
        <v>1742.2969187675069</v>
      </c>
      <c r="L78" s="388" t="s">
        <v>255</v>
      </c>
      <c r="M78" s="210"/>
      <c r="N78" s="210"/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  <c r="AA78" s="210"/>
      <c r="AB78" s="210"/>
      <c r="AC78" s="210"/>
      <c r="AD78" s="210"/>
      <c r="AE78" s="210"/>
      <c r="AF78" s="210"/>
      <c r="AG78" s="210"/>
      <c r="AH78" s="210"/>
      <c r="AI78" s="210"/>
    </row>
    <row r="79" spans="1:35" s="49" customFormat="1" ht="18" customHeight="1" x14ac:dyDescent="0.2">
      <c r="A79" s="54"/>
      <c r="B79" s="62"/>
      <c r="C79" s="232" t="s">
        <v>84</v>
      </c>
      <c r="D79" s="344"/>
      <c r="E79" s="345"/>
      <c r="F79" s="346"/>
      <c r="G79" s="357"/>
      <c r="H79" s="358"/>
      <c r="I79" s="359"/>
      <c r="J79" s="347"/>
      <c r="K79" s="345"/>
      <c r="L79" s="389"/>
      <c r="M79" s="210"/>
      <c r="N79" s="210"/>
      <c r="O79" s="210"/>
      <c r="P79" s="210"/>
      <c r="Q79" s="210"/>
      <c r="R79" s="210"/>
      <c r="S79" s="210"/>
      <c r="T79" s="210"/>
      <c r="U79" s="210"/>
      <c r="V79" s="210"/>
      <c r="W79" s="210"/>
      <c r="X79" s="210"/>
      <c r="Y79" s="210"/>
      <c r="Z79" s="210"/>
      <c r="AA79" s="210"/>
      <c r="AB79" s="210"/>
      <c r="AC79" s="210"/>
      <c r="AD79" s="210"/>
      <c r="AE79" s="210"/>
      <c r="AF79" s="210"/>
      <c r="AG79" s="210"/>
      <c r="AH79" s="210"/>
      <c r="AI79" s="210"/>
    </row>
    <row r="80" spans="1:35" s="49" customFormat="1" ht="18" customHeight="1" x14ac:dyDescent="0.2">
      <c r="A80" s="54"/>
      <c r="B80" s="477" t="s">
        <v>151</v>
      </c>
      <c r="C80" s="478"/>
      <c r="D80" s="277" t="s">
        <v>255</v>
      </c>
      <c r="E80" s="278">
        <v>622</v>
      </c>
      <c r="F80" s="279" t="s">
        <v>255</v>
      </c>
      <c r="G80" s="301"/>
      <c r="H80" s="302"/>
      <c r="I80" s="303"/>
      <c r="J80" s="277" t="s">
        <v>255</v>
      </c>
      <c r="K80" s="278">
        <f>+E80+H80</f>
        <v>622</v>
      </c>
      <c r="L80" s="369" t="s">
        <v>255</v>
      </c>
      <c r="M80" s="210"/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210"/>
      <c r="Y80" s="210"/>
      <c r="Z80" s="210"/>
      <c r="AA80" s="210"/>
      <c r="AB80" s="210"/>
      <c r="AC80" s="210"/>
      <c r="AD80" s="210"/>
      <c r="AE80" s="210"/>
      <c r="AF80" s="210"/>
      <c r="AG80" s="210"/>
      <c r="AH80" s="210"/>
      <c r="AI80" s="210"/>
    </row>
    <row r="81" spans="1:35" s="49" customFormat="1" ht="18" customHeight="1" thickBot="1" x14ac:dyDescent="0.25">
      <c r="A81" s="54"/>
      <c r="B81" s="63"/>
      <c r="C81" s="235" t="s">
        <v>84</v>
      </c>
      <c r="D81" s="290"/>
      <c r="E81" s="291"/>
      <c r="F81" s="292"/>
      <c r="G81" s="293"/>
      <c r="H81" s="294"/>
      <c r="I81" s="295"/>
      <c r="J81" s="296"/>
      <c r="K81" s="291"/>
      <c r="L81" s="368"/>
      <c r="M81" s="210"/>
      <c r="N81" s="210"/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  <c r="AC81" s="210"/>
      <c r="AD81" s="210"/>
      <c r="AE81" s="210"/>
      <c r="AF81" s="210"/>
      <c r="AG81" s="210"/>
      <c r="AH81" s="210"/>
      <c r="AI81" s="210"/>
    </row>
    <row r="82" spans="1:35" s="49" customFormat="1" ht="18" customHeight="1" thickTop="1" x14ac:dyDescent="0.2">
      <c r="A82" s="56" t="s">
        <v>92</v>
      </c>
      <c r="B82" s="483" t="s">
        <v>48</v>
      </c>
      <c r="C82" s="484"/>
      <c r="D82" s="283">
        <v>4532</v>
      </c>
      <c r="E82" s="284">
        <v>5870</v>
      </c>
      <c r="F82" s="285">
        <f>+E82-D82</f>
        <v>1338</v>
      </c>
      <c r="G82" s="286"/>
      <c r="H82" s="287"/>
      <c r="I82" s="288"/>
      <c r="J82" s="283">
        <f>+D82+G82</f>
        <v>4532</v>
      </c>
      <c r="K82" s="284">
        <f>+E82+H82</f>
        <v>5870</v>
      </c>
      <c r="L82" s="367">
        <f>+K82-J82</f>
        <v>1338</v>
      </c>
      <c r="M82" s="210"/>
      <c r="N82" s="210"/>
      <c r="O82" s="210"/>
      <c r="P82" s="210"/>
      <c r="Q82" s="210"/>
      <c r="R82" s="210"/>
      <c r="S82" s="210"/>
      <c r="T82" s="210"/>
      <c r="U82" s="210"/>
      <c r="V82" s="210"/>
      <c r="W82" s="210"/>
      <c r="X82" s="210"/>
      <c r="Y82" s="210"/>
      <c r="Z82" s="210"/>
      <c r="AA82" s="210"/>
      <c r="AB82" s="210"/>
      <c r="AC82" s="210"/>
      <c r="AD82" s="210"/>
      <c r="AE82" s="210"/>
      <c r="AF82" s="210"/>
      <c r="AG82" s="210"/>
      <c r="AH82" s="210"/>
      <c r="AI82" s="210"/>
    </row>
    <row r="83" spans="1:35" s="49" customFormat="1" ht="18" customHeight="1" x14ac:dyDescent="0.2">
      <c r="A83" s="54"/>
      <c r="B83" s="60"/>
      <c r="C83" s="232" t="s">
        <v>84</v>
      </c>
      <c r="D83" s="271" t="s">
        <v>9</v>
      </c>
      <c r="E83" s="236">
        <f>+E82/D82</f>
        <v>1.295233892321271</v>
      </c>
      <c r="F83" s="237"/>
      <c r="G83" s="253"/>
      <c r="H83" s="254"/>
      <c r="I83" s="255"/>
      <c r="J83" s="240"/>
      <c r="K83" s="236">
        <f>+K82/J82</f>
        <v>1.295233892321271</v>
      </c>
      <c r="L83" s="363"/>
      <c r="M83" s="210"/>
      <c r="N83" s="210"/>
      <c r="O83" s="210"/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210"/>
      <c r="AA83" s="210"/>
      <c r="AB83" s="210"/>
      <c r="AC83" s="210"/>
      <c r="AD83" s="210"/>
      <c r="AE83" s="210"/>
      <c r="AF83" s="210"/>
      <c r="AG83" s="210"/>
      <c r="AH83" s="210"/>
      <c r="AI83" s="210"/>
    </row>
    <row r="84" spans="1:35" s="49" customFormat="1" ht="18" customHeight="1" x14ac:dyDescent="0.2">
      <c r="A84" s="54"/>
      <c r="B84" s="61"/>
      <c r="C84" s="233" t="s">
        <v>69</v>
      </c>
      <c r="D84" s="241">
        <f>+D82/J82</f>
        <v>1</v>
      </c>
      <c r="E84" s="256">
        <f>+E82/K82</f>
        <v>1</v>
      </c>
      <c r="F84" s="257"/>
      <c r="G84" s="258"/>
      <c r="H84" s="259"/>
      <c r="I84" s="260"/>
      <c r="J84" s="262">
        <v>0</v>
      </c>
      <c r="K84" s="256">
        <v>0</v>
      </c>
      <c r="L84" s="390"/>
      <c r="M84" s="210"/>
      <c r="N84" s="210"/>
      <c r="O84" s="210"/>
      <c r="P84" s="210"/>
      <c r="Q84" s="210"/>
      <c r="R84" s="210"/>
      <c r="S84" s="210"/>
      <c r="T84" s="210"/>
      <c r="U84" s="210"/>
      <c r="V84" s="210"/>
      <c r="W84" s="210"/>
      <c r="X84" s="210"/>
      <c r="Y84" s="210"/>
      <c r="Z84" s="210"/>
      <c r="AA84" s="210"/>
      <c r="AB84" s="210"/>
      <c r="AC84" s="210"/>
      <c r="AD84" s="210"/>
      <c r="AE84" s="210"/>
      <c r="AF84" s="210"/>
      <c r="AG84" s="210"/>
      <c r="AH84" s="210"/>
      <c r="AI84" s="210"/>
    </row>
    <row r="85" spans="1:35" s="49" customFormat="1" ht="18" customHeight="1" x14ac:dyDescent="0.2">
      <c r="A85" s="54"/>
      <c r="B85" s="477" t="s">
        <v>301</v>
      </c>
      <c r="C85" s="478"/>
      <c r="D85" s="338">
        <f>+D87*1000/D82</f>
        <v>1491.6151809355692</v>
      </c>
      <c r="E85" s="339">
        <f>+E87*1000/E82</f>
        <v>1492.6746166950595</v>
      </c>
      <c r="F85" s="340">
        <f>+E85-D85</f>
        <v>1.0594357594902704</v>
      </c>
      <c r="G85" s="354"/>
      <c r="H85" s="355"/>
      <c r="I85" s="356"/>
      <c r="J85" s="338">
        <f>+J87*1000/J82</f>
        <v>1491.6151809355692</v>
      </c>
      <c r="K85" s="339">
        <f>+K87*1000/K82</f>
        <v>1492.6746166950595</v>
      </c>
      <c r="L85" s="388">
        <f>+K85-J85</f>
        <v>1.0594357594902704</v>
      </c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  <c r="AH85" s="210"/>
      <c r="AI85" s="210"/>
    </row>
    <row r="86" spans="1:35" s="49" customFormat="1" ht="18" customHeight="1" x14ac:dyDescent="0.2">
      <c r="A86" s="54"/>
      <c r="B86" s="62"/>
      <c r="C86" s="232" t="s">
        <v>84</v>
      </c>
      <c r="D86" s="344"/>
      <c r="E86" s="345">
        <f>+E85/D85</f>
        <v>1.0007102607784037</v>
      </c>
      <c r="F86" s="346"/>
      <c r="G86" s="357"/>
      <c r="H86" s="358"/>
      <c r="I86" s="359"/>
      <c r="J86" s="347"/>
      <c r="K86" s="345">
        <f>+K85/J85</f>
        <v>1.0007102607784037</v>
      </c>
      <c r="L86" s="389"/>
      <c r="M86" s="210"/>
      <c r="N86" s="210"/>
      <c r="O86" s="210"/>
      <c r="P86" s="210"/>
      <c r="Q86" s="210"/>
      <c r="R86" s="210"/>
      <c r="S86" s="210"/>
      <c r="T86" s="210"/>
      <c r="U86" s="210"/>
      <c r="V86" s="210"/>
      <c r="W86" s="210"/>
      <c r="X86" s="210"/>
      <c r="Y86" s="210"/>
      <c r="Z86" s="210"/>
      <c r="AA86" s="210"/>
      <c r="AB86" s="210"/>
      <c r="AC86" s="210"/>
      <c r="AD86" s="210"/>
      <c r="AE86" s="210"/>
      <c r="AF86" s="210"/>
      <c r="AG86" s="210"/>
      <c r="AH86" s="210"/>
      <c r="AI86" s="210"/>
    </row>
    <row r="87" spans="1:35" s="49" customFormat="1" ht="18" customHeight="1" x14ac:dyDescent="0.2">
      <c r="A87" s="54"/>
      <c r="B87" s="477" t="s">
        <v>151</v>
      </c>
      <c r="C87" s="478"/>
      <c r="D87" s="249">
        <v>6760</v>
      </c>
      <c r="E87" s="247">
        <v>8762</v>
      </c>
      <c r="F87" s="245">
        <f>+E87-D87</f>
        <v>2002</v>
      </c>
      <c r="G87" s="250"/>
      <c r="H87" s="251"/>
      <c r="I87" s="252"/>
      <c r="J87" s="249">
        <f>+D87+G87</f>
        <v>6760</v>
      </c>
      <c r="K87" s="247">
        <f>+E87+H87</f>
        <v>8762</v>
      </c>
      <c r="L87" s="365">
        <f>+K87-J87</f>
        <v>2002</v>
      </c>
      <c r="M87" s="210"/>
      <c r="N87" s="210"/>
      <c r="O87" s="210"/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210"/>
      <c r="AA87" s="210"/>
      <c r="AB87" s="210"/>
      <c r="AC87" s="210"/>
      <c r="AD87" s="210"/>
      <c r="AE87" s="210"/>
      <c r="AF87" s="210"/>
      <c r="AG87" s="210"/>
      <c r="AH87" s="210"/>
      <c r="AI87" s="210"/>
    </row>
    <row r="88" spans="1:35" s="49" customFormat="1" ht="18" customHeight="1" thickBot="1" x14ac:dyDescent="0.25">
      <c r="A88" s="57"/>
      <c r="B88" s="63"/>
      <c r="C88" s="235" t="s">
        <v>84</v>
      </c>
      <c r="D88" s="290"/>
      <c r="E88" s="291">
        <f>+E87/D87</f>
        <v>1.2961538461538462</v>
      </c>
      <c r="F88" s="292"/>
      <c r="G88" s="293"/>
      <c r="H88" s="294"/>
      <c r="I88" s="295"/>
      <c r="J88" s="296"/>
      <c r="K88" s="291">
        <f>+K87/J87</f>
        <v>1.2961538461538462</v>
      </c>
      <c r="L88" s="368"/>
      <c r="M88" s="210"/>
      <c r="N88" s="210"/>
      <c r="O88" s="210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  <c r="AA88" s="210"/>
      <c r="AB88" s="210"/>
      <c r="AC88" s="210"/>
      <c r="AD88" s="210"/>
      <c r="AE88" s="210"/>
      <c r="AF88" s="210"/>
      <c r="AG88" s="210"/>
      <c r="AH88" s="210"/>
      <c r="AI88" s="210"/>
    </row>
    <row r="89" spans="1:35" s="49" customFormat="1" ht="18" customHeight="1" thickTop="1" x14ac:dyDescent="0.2">
      <c r="A89" s="54" t="s">
        <v>93</v>
      </c>
      <c r="B89" s="483" t="s">
        <v>48</v>
      </c>
      <c r="C89" s="484"/>
      <c r="D89" s="277">
        <v>7044</v>
      </c>
      <c r="E89" s="278">
        <v>8322</v>
      </c>
      <c r="F89" s="279">
        <f>+E89-D89</f>
        <v>1278</v>
      </c>
      <c r="G89" s="301"/>
      <c r="H89" s="302"/>
      <c r="I89" s="303"/>
      <c r="J89" s="277">
        <f>+D89+G89</f>
        <v>7044</v>
      </c>
      <c r="K89" s="278">
        <f>+E89+H89</f>
        <v>8322</v>
      </c>
      <c r="L89" s="369">
        <f>+K89-J89</f>
        <v>1278</v>
      </c>
      <c r="M89" s="210"/>
      <c r="N89" s="210"/>
      <c r="O89" s="210"/>
      <c r="P89" s="210"/>
      <c r="Q89" s="210"/>
      <c r="R89" s="210"/>
      <c r="S89" s="210"/>
      <c r="T89" s="210"/>
      <c r="U89" s="210"/>
      <c r="V89" s="210"/>
      <c r="W89" s="210"/>
      <c r="X89" s="210"/>
      <c r="Y89" s="210"/>
      <c r="Z89" s="210"/>
      <c r="AA89" s="210"/>
      <c r="AB89" s="210"/>
      <c r="AC89" s="210"/>
      <c r="AD89" s="210"/>
      <c r="AE89" s="210"/>
      <c r="AF89" s="210"/>
      <c r="AG89" s="210"/>
      <c r="AH89" s="210"/>
      <c r="AI89" s="210"/>
    </row>
    <row r="90" spans="1:35" s="49" customFormat="1" ht="18" customHeight="1" x14ac:dyDescent="0.2">
      <c r="A90" s="54"/>
      <c r="B90" s="60"/>
      <c r="C90" s="232" t="s">
        <v>84</v>
      </c>
      <c r="D90" s="271"/>
      <c r="E90" s="236">
        <f>+E89/D89</f>
        <v>1.1814310051107326</v>
      </c>
      <c r="F90" s="237"/>
      <c r="G90" s="253"/>
      <c r="H90" s="254"/>
      <c r="I90" s="255"/>
      <c r="J90" s="240"/>
      <c r="K90" s="236">
        <f>+K89/J89</f>
        <v>1.1814310051107326</v>
      </c>
      <c r="L90" s="363"/>
      <c r="M90" s="210"/>
      <c r="N90" s="210"/>
      <c r="O90" s="210"/>
      <c r="P90" s="210"/>
      <c r="Q90" s="210"/>
      <c r="R90" s="210"/>
      <c r="S90" s="210"/>
      <c r="T90" s="210"/>
      <c r="U90" s="210"/>
      <c r="V90" s="210"/>
      <c r="W90" s="210"/>
      <c r="X90" s="210"/>
      <c r="Y90" s="210"/>
      <c r="Z90" s="210"/>
      <c r="AA90" s="210"/>
      <c r="AB90" s="210"/>
      <c r="AC90" s="210"/>
      <c r="AD90" s="210"/>
      <c r="AE90" s="210"/>
      <c r="AF90" s="210"/>
      <c r="AG90" s="210"/>
      <c r="AH90" s="210"/>
      <c r="AI90" s="210"/>
    </row>
    <row r="91" spans="1:35" s="49" customFormat="1" ht="18" customHeight="1" x14ac:dyDescent="0.2">
      <c r="A91" s="54"/>
      <c r="B91" s="61"/>
      <c r="C91" s="233" t="s">
        <v>69</v>
      </c>
      <c r="D91" s="241">
        <f>+D89/J89</f>
        <v>1</v>
      </c>
      <c r="E91" s="256">
        <f>+E89/K89</f>
        <v>1</v>
      </c>
      <c r="F91" s="257"/>
      <c r="G91" s="258"/>
      <c r="H91" s="259"/>
      <c r="I91" s="260"/>
      <c r="J91" s="262">
        <v>0</v>
      </c>
      <c r="K91" s="256">
        <v>0</v>
      </c>
      <c r="L91" s="391"/>
      <c r="M91" s="210"/>
      <c r="N91" s="210"/>
      <c r="O91" s="210"/>
      <c r="P91" s="210"/>
      <c r="Q91" s="210"/>
      <c r="R91" s="210"/>
      <c r="S91" s="210"/>
      <c r="T91" s="210"/>
      <c r="U91" s="210"/>
      <c r="V91" s="210"/>
      <c r="W91" s="210"/>
      <c r="X91" s="210"/>
      <c r="Y91" s="210"/>
      <c r="Z91" s="210"/>
      <c r="AA91" s="210"/>
      <c r="AB91" s="210"/>
      <c r="AC91" s="210"/>
      <c r="AD91" s="210"/>
      <c r="AE91" s="210"/>
      <c r="AF91" s="210"/>
      <c r="AG91" s="210"/>
      <c r="AH91" s="210"/>
      <c r="AI91" s="210"/>
    </row>
    <row r="92" spans="1:35" s="49" customFormat="1" ht="18" customHeight="1" x14ac:dyDescent="0.2">
      <c r="A92" s="54"/>
      <c r="B92" s="477" t="s">
        <v>301</v>
      </c>
      <c r="C92" s="478"/>
      <c r="D92" s="338">
        <f>+D94*1000/D89</f>
        <v>781.18966496308917</v>
      </c>
      <c r="E92" s="339">
        <f>+E94*1000/E89</f>
        <v>729.87262677241051</v>
      </c>
      <c r="F92" s="340">
        <f>+E92-D92</f>
        <v>-51.317038190678659</v>
      </c>
      <c r="G92" s="354"/>
      <c r="H92" s="355"/>
      <c r="I92" s="356"/>
      <c r="J92" s="338">
        <f>+J94*1000/J89</f>
        <v>781.18966496308917</v>
      </c>
      <c r="K92" s="339">
        <f>+K94*1000/K89</f>
        <v>729.87262677241051</v>
      </c>
      <c r="L92" s="388">
        <f>+K92-J92</f>
        <v>-51.317038190678659</v>
      </c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210"/>
      <c r="AD92" s="210"/>
      <c r="AE92" s="210"/>
      <c r="AF92" s="210"/>
      <c r="AG92" s="210"/>
      <c r="AH92" s="210"/>
      <c r="AI92" s="210"/>
    </row>
    <row r="93" spans="1:35" s="49" customFormat="1" ht="18" customHeight="1" x14ac:dyDescent="0.2">
      <c r="A93" s="54"/>
      <c r="B93" s="62"/>
      <c r="C93" s="232" t="s">
        <v>84</v>
      </c>
      <c r="D93" s="344"/>
      <c r="E93" s="345">
        <f>+E92/D92</f>
        <v>0.93430911788483095</v>
      </c>
      <c r="F93" s="346"/>
      <c r="G93" s="357"/>
      <c r="H93" s="358"/>
      <c r="I93" s="359"/>
      <c r="J93" s="347"/>
      <c r="K93" s="345">
        <f>+K92/J92</f>
        <v>0.93430911788483095</v>
      </c>
      <c r="L93" s="389"/>
      <c r="M93" s="210"/>
      <c r="N93" s="210"/>
      <c r="O93" s="210"/>
      <c r="P93" s="210"/>
      <c r="Q93" s="210"/>
      <c r="R93" s="210"/>
      <c r="S93" s="210"/>
      <c r="T93" s="210"/>
      <c r="U93" s="210"/>
      <c r="V93" s="210"/>
      <c r="W93" s="210"/>
      <c r="X93" s="210"/>
      <c r="Y93" s="210"/>
      <c r="Z93" s="210"/>
      <c r="AA93" s="210"/>
      <c r="AB93" s="210"/>
      <c r="AC93" s="210"/>
      <c r="AD93" s="210"/>
      <c r="AE93" s="210"/>
      <c r="AF93" s="210"/>
      <c r="AG93" s="210"/>
      <c r="AH93" s="210"/>
      <c r="AI93" s="210"/>
    </row>
    <row r="94" spans="1:35" s="49" customFormat="1" ht="18" customHeight="1" x14ac:dyDescent="0.2">
      <c r="A94" s="54"/>
      <c r="B94" s="477" t="s">
        <v>151</v>
      </c>
      <c r="C94" s="478"/>
      <c r="D94" s="249">
        <v>5502.7</v>
      </c>
      <c r="E94" s="247">
        <v>6074</v>
      </c>
      <c r="F94" s="245">
        <f>+E94-D94</f>
        <v>571.30000000000018</v>
      </c>
      <c r="G94" s="250"/>
      <c r="H94" s="251"/>
      <c r="I94" s="252"/>
      <c r="J94" s="249">
        <f>+D94+G94</f>
        <v>5502.7</v>
      </c>
      <c r="K94" s="247">
        <f>+E94+H94</f>
        <v>6074</v>
      </c>
      <c r="L94" s="365">
        <f>+K94-J94</f>
        <v>571.30000000000018</v>
      </c>
      <c r="M94" s="210"/>
      <c r="N94" s="210"/>
      <c r="O94" s="210"/>
      <c r="P94" s="210"/>
      <c r="Q94" s="210"/>
      <c r="R94" s="210"/>
      <c r="S94" s="210"/>
      <c r="T94" s="210"/>
      <c r="U94" s="210"/>
      <c r="V94" s="210"/>
      <c r="W94" s="210"/>
      <c r="X94" s="210"/>
      <c r="Y94" s="210"/>
      <c r="Z94" s="210"/>
      <c r="AA94" s="210"/>
      <c r="AB94" s="210"/>
      <c r="AC94" s="210"/>
      <c r="AD94" s="210"/>
      <c r="AE94" s="210"/>
      <c r="AF94" s="210"/>
      <c r="AG94" s="210"/>
      <c r="AH94" s="210"/>
      <c r="AI94" s="210"/>
    </row>
    <row r="95" spans="1:35" s="49" customFormat="1" ht="18" customHeight="1" x14ac:dyDescent="0.2">
      <c r="A95" s="55"/>
      <c r="B95" s="61"/>
      <c r="C95" s="233" t="s">
        <v>84</v>
      </c>
      <c r="D95" s="392"/>
      <c r="E95" s="393">
        <f>+E94/D94</f>
        <v>1.1038217602267979</v>
      </c>
      <c r="F95" s="394"/>
      <c r="G95" s="395"/>
      <c r="H95" s="396"/>
      <c r="I95" s="397"/>
      <c r="J95" s="398"/>
      <c r="K95" s="393">
        <f>+K94/J94</f>
        <v>1.1038217602267979</v>
      </c>
      <c r="L95" s="399"/>
      <c r="M95" s="210"/>
      <c r="N95" s="210"/>
      <c r="O95" s="210"/>
      <c r="P95" s="210"/>
      <c r="Q95" s="210"/>
      <c r="R95" s="210"/>
      <c r="S95" s="210"/>
      <c r="T95" s="210"/>
      <c r="U95" s="210"/>
      <c r="V95" s="210"/>
      <c r="W95" s="210"/>
      <c r="X95" s="210"/>
      <c r="Y95" s="210"/>
      <c r="Z95" s="210"/>
      <c r="AA95" s="210"/>
      <c r="AB95" s="210"/>
      <c r="AC95" s="210"/>
      <c r="AD95" s="210"/>
      <c r="AE95" s="210"/>
      <c r="AF95" s="210"/>
      <c r="AG95" s="210"/>
      <c r="AH95" s="210"/>
      <c r="AI95" s="210"/>
    </row>
    <row r="96" spans="1:35" s="51" customFormat="1" ht="12" customHeight="1" x14ac:dyDescent="0.2">
      <c r="A96" s="46"/>
      <c r="B96" s="47"/>
      <c r="C96" s="47"/>
      <c r="M96" s="211"/>
      <c r="N96" s="211"/>
      <c r="O96" s="211"/>
      <c r="P96" s="211"/>
      <c r="Q96" s="211"/>
      <c r="R96" s="211"/>
      <c r="S96" s="211"/>
      <c r="T96" s="211"/>
      <c r="U96" s="211"/>
      <c r="V96" s="211"/>
      <c r="W96" s="211"/>
      <c r="X96" s="211"/>
      <c r="Y96" s="211"/>
      <c r="Z96" s="211"/>
      <c r="AA96" s="211"/>
      <c r="AB96" s="211"/>
      <c r="AC96" s="211"/>
      <c r="AD96" s="211"/>
      <c r="AE96" s="211"/>
      <c r="AF96" s="211"/>
      <c r="AG96" s="211"/>
      <c r="AH96" s="211"/>
      <c r="AI96" s="211"/>
    </row>
    <row r="97" spans="1:35" s="51" customFormat="1" ht="12" customHeight="1" x14ac:dyDescent="0.15">
      <c r="A97" s="59"/>
      <c r="C97" s="48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11"/>
      <c r="AH97" s="211"/>
      <c r="AI97" s="211"/>
    </row>
    <row r="98" spans="1:35" s="51" customFormat="1" ht="12" customHeight="1" x14ac:dyDescent="0.15">
      <c r="A98" s="59"/>
      <c r="C98" s="48"/>
      <c r="M98" s="211"/>
      <c r="N98" s="211"/>
      <c r="O98" s="211"/>
      <c r="P98" s="211"/>
      <c r="Q98" s="211"/>
      <c r="R98" s="211"/>
      <c r="S98" s="211"/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1"/>
      <c r="AE98" s="211"/>
      <c r="AF98" s="211"/>
      <c r="AG98" s="211"/>
      <c r="AH98" s="211"/>
      <c r="AI98" s="211"/>
    </row>
    <row r="99" spans="1:35" s="51" customFormat="1" ht="12" customHeight="1" x14ac:dyDescent="0.15">
      <c r="A99" s="59"/>
      <c r="C99" s="48"/>
      <c r="M99" s="211"/>
      <c r="N99" s="211"/>
      <c r="O99" s="211"/>
      <c r="P99" s="211"/>
      <c r="Q99" s="211"/>
      <c r="R99" s="211"/>
      <c r="S99" s="211"/>
      <c r="T99" s="211"/>
      <c r="U99" s="211"/>
      <c r="V99" s="211"/>
      <c r="W99" s="211"/>
      <c r="X99" s="211"/>
      <c r="Y99" s="211"/>
      <c r="Z99" s="211"/>
      <c r="AA99" s="211"/>
      <c r="AB99" s="211"/>
      <c r="AC99" s="211"/>
      <c r="AD99" s="211"/>
      <c r="AE99" s="211"/>
      <c r="AF99" s="211"/>
      <c r="AG99" s="211"/>
      <c r="AH99" s="211"/>
      <c r="AI99" s="211"/>
    </row>
    <row r="100" spans="1:35" s="51" customFormat="1" ht="12" customHeight="1" x14ac:dyDescent="0.15">
      <c r="A100" s="59"/>
      <c r="C100" s="48"/>
      <c r="M100" s="211"/>
      <c r="N100" s="211"/>
      <c r="O100" s="211"/>
      <c r="P100" s="211"/>
      <c r="Q100" s="211"/>
      <c r="R100" s="211"/>
      <c r="S100" s="211"/>
      <c r="T100" s="211"/>
      <c r="U100" s="211"/>
      <c r="V100" s="211"/>
      <c r="W100" s="211"/>
      <c r="X100" s="211"/>
      <c r="Y100" s="211"/>
      <c r="Z100" s="211"/>
      <c r="AA100" s="211"/>
      <c r="AB100" s="211"/>
      <c r="AC100" s="211"/>
      <c r="AD100" s="211"/>
      <c r="AE100" s="211"/>
      <c r="AF100" s="211"/>
      <c r="AG100" s="211"/>
      <c r="AH100" s="211"/>
      <c r="AI100" s="211"/>
    </row>
    <row r="101" spans="1:35" s="51" customFormat="1" ht="12" customHeight="1" x14ac:dyDescent="0.15">
      <c r="A101" s="59"/>
      <c r="C101" s="48"/>
      <c r="M101" s="211"/>
      <c r="N101" s="211"/>
      <c r="O101" s="211"/>
      <c r="P101" s="211"/>
      <c r="Q101" s="211"/>
      <c r="R101" s="211"/>
      <c r="S101" s="211"/>
      <c r="T101" s="211"/>
      <c r="U101" s="211"/>
      <c r="V101" s="211"/>
      <c r="W101" s="211"/>
      <c r="X101" s="211"/>
      <c r="Y101" s="211"/>
      <c r="Z101" s="211"/>
      <c r="AA101" s="211"/>
      <c r="AB101" s="211"/>
      <c r="AC101" s="211"/>
      <c r="AD101" s="211"/>
      <c r="AE101" s="211"/>
      <c r="AF101" s="211"/>
      <c r="AG101" s="211"/>
      <c r="AH101" s="211"/>
      <c r="AI101" s="211"/>
    </row>
    <row r="102" spans="1:35" s="51" customFormat="1" ht="12" customHeight="1" x14ac:dyDescent="0.15">
      <c r="A102" s="59"/>
      <c r="C102" s="48"/>
      <c r="M102" s="211"/>
      <c r="N102" s="211"/>
      <c r="O102" s="211"/>
      <c r="P102" s="211"/>
      <c r="Q102" s="211"/>
      <c r="R102" s="211"/>
      <c r="S102" s="211"/>
      <c r="T102" s="211"/>
      <c r="U102" s="211"/>
      <c r="V102" s="211"/>
      <c r="W102" s="211"/>
      <c r="X102" s="211"/>
      <c r="Y102" s="211"/>
      <c r="Z102" s="211"/>
      <c r="AA102" s="211"/>
      <c r="AB102" s="211"/>
      <c r="AC102" s="211"/>
      <c r="AD102" s="211"/>
      <c r="AE102" s="211"/>
      <c r="AF102" s="211"/>
      <c r="AG102" s="211"/>
      <c r="AH102" s="211"/>
      <c r="AI102" s="211"/>
    </row>
    <row r="103" spans="1:35" s="51" customFormat="1" ht="12" customHeight="1" x14ac:dyDescent="0.15">
      <c r="A103" s="59"/>
      <c r="C103" s="48"/>
      <c r="M103" s="211"/>
      <c r="N103" s="211"/>
      <c r="O103" s="211"/>
      <c r="P103" s="211"/>
      <c r="Q103" s="211"/>
      <c r="R103" s="211"/>
      <c r="S103" s="211"/>
      <c r="T103" s="211"/>
      <c r="U103" s="211"/>
      <c r="V103" s="211"/>
      <c r="W103" s="211"/>
      <c r="X103" s="211"/>
      <c r="Y103" s="211"/>
      <c r="Z103" s="211"/>
      <c r="AA103" s="211"/>
      <c r="AB103" s="211"/>
      <c r="AC103" s="211"/>
      <c r="AD103" s="211"/>
      <c r="AE103" s="211"/>
      <c r="AF103" s="211"/>
      <c r="AG103" s="211"/>
      <c r="AH103" s="211"/>
      <c r="AI103" s="211"/>
    </row>
    <row r="104" spans="1:35" s="51" customFormat="1" ht="12" customHeight="1" x14ac:dyDescent="0.15">
      <c r="A104" s="59"/>
      <c r="C104" s="48"/>
      <c r="M104" s="211"/>
      <c r="N104" s="211"/>
      <c r="O104" s="211"/>
      <c r="P104" s="211"/>
      <c r="Q104" s="211"/>
      <c r="R104" s="211"/>
      <c r="S104" s="211"/>
      <c r="T104" s="211"/>
      <c r="U104" s="211"/>
      <c r="V104" s="211"/>
      <c r="W104" s="211"/>
      <c r="X104" s="211"/>
      <c r="Y104" s="211"/>
      <c r="Z104" s="211"/>
      <c r="AA104" s="211"/>
      <c r="AB104" s="211"/>
      <c r="AC104" s="211"/>
      <c r="AD104" s="211"/>
      <c r="AE104" s="211"/>
      <c r="AF104" s="211"/>
      <c r="AG104" s="211"/>
      <c r="AH104" s="211"/>
      <c r="AI104" s="211"/>
    </row>
    <row r="105" spans="1:35" s="51" customFormat="1" ht="12" customHeight="1" x14ac:dyDescent="0.15">
      <c r="A105" s="59"/>
      <c r="C105" s="48"/>
      <c r="M105" s="211"/>
      <c r="N105" s="211"/>
      <c r="O105" s="211"/>
      <c r="P105" s="211"/>
      <c r="Q105" s="211"/>
      <c r="R105" s="211"/>
      <c r="S105" s="211"/>
      <c r="T105" s="211"/>
      <c r="U105" s="211"/>
      <c r="V105" s="211"/>
      <c r="W105" s="211"/>
      <c r="X105" s="211"/>
      <c r="Y105" s="211"/>
      <c r="Z105" s="211"/>
      <c r="AA105" s="211"/>
      <c r="AB105" s="211"/>
      <c r="AC105" s="211"/>
      <c r="AD105" s="211"/>
      <c r="AE105" s="211"/>
      <c r="AF105" s="211"/>
      <c r="AG105" s="211"/>
      <c r="AH105" s="211"/>
      <c r="AI105" s="211"/>
    </row>
    <row r="106" spans="1:35" s="51" customFormat="1" ht="12" customHeight="1" x14ac:dyDescent="0.15">
      <c r="A106" s="59"/>
      <c r="C106" s="48"/>
      <c r="M106" s="211"/>
      <c r="N106" s="211"/>
      <c r="O106" s="211"/>
      <c r="P106" s="211"/>
      <c r="Q106" s="211"/>
      <c r="R106" s="211"/>
      <c r="S106" s="211"/>
      <c r="T106" s="211"/>
      <c r="U106" s="211"/>
      <c r="V106" s="211"/>
      <c r="W106" s="211"/>
      <c r="X106" s="211"/>
      <c r="Y106" s="211"/>
      <c r="Z106" s="211"/>
      <c r="AA106" s="211"/>
      <c r="AB106" s="211"/>
      <c r="AC106" s="211"/>
      <c r="AD106" s="211"/>
      <c r="AE106" s="211"/>
      <c r="AF106" s="211"/>
      <c r="AG106" s="211"/>
      <c r="AH106" s="211"/>
      <c r="AI106" s="211"/>
    </row>
    <row r="107" spans="1:35" s="51" customFormat="1" ht="12" customHeight="1" x14ac:dyDescent="0.15">
      <c r="A107" s="59"/>
      <c r="C107" s="48"/>
      <c r="M107" s="211"/>
      <c r="N107" s="211"/>
      <c r="O107" s="211"/>
      <c r="P107" s="211"/>
      <c r="Q107" s="211"/>
      <c r="R107" s="211"/>
      <c r="S107" s="211"/>
      <c r="T107" s="211"/>
      <c r="U107" s="211"/>
      <c r="V107" s="211"/>
      <c r="W107" s="211"/>
      <c r="X107" s="211"/>
      <c r="Y107" s="211"/>
      <c r="Z107" s="211"/>
      <c r="AA107" s="211"/>
      <c r="AB107" s="211"/>
      <c r="AC107" s="211"/>
      <c r="AD107" s="211"/>
      <c r="AE107" s="211"/>
      <c r="AF107" s="211"/>
      <c r="AG107" s="211"/>
      <c r="AH107" s="211"/>
      <c r="AI107" s="211"/>
    </row>
    <row r="108" spans="1:35" s="51" customFormat="1" ht="12" customHeight="1" x14ac:dyDescent="0.15">
      <c r="A108" s="59"/>
      <c r="C108" s="48"/>
      <c r="M108" s="211"/>
      <c r="N108" s="211"/>
      <c r="O108" s="211"/>
      <c r="P108" s="211"/>
      <c r="Q108" s="211"/>
      <c r="R108" s="211"/>
      <c r="S108" s="211"/>
      <c r="T108" s="211"/>
      <c r="U108" s="211"/>
      <c r="V108" s="211"/>
      <c r="W108" s="211"/>
      <c r="X108" s="211"/>
      <c r="Y108" s="211"/>
      <c r="Z108" s="211"/>
      <c r="AA108" s="211"/>
      <c r="AB108" s="211"/>
      <c r="AC108" s="211"/>
      <c r="AD108" s="211"/>
      <c r="AE108" s="211"/>
      <c r="AF108" s="211"/>
      <c r="AG108" s="211"/>
      <c r="AH108" s="211"/>
      <c r="AI108" s="211"/>
    </row>
    <row r="109" spans="1:35" s="51" customFormat="1" ht="12" customHeight="1" x14ac:dyDescent="0.15">
      <c r="A109" s="59"/>
      <c r="C109" s="48"/>
      <c r="M109" s="211"/>
      <c r="N109" s="211"/>
      <c r="O109" s="211"/>
      <c r="P109" s="211"/>
      <c r="Q109" s="211"/>
      <c r="R109" s="211"/>
      <c r="S109" s="211"/>
      <c r="T109" s="211"/>
      <c r="U109" s="211"/>
      <c r="V109" s="211"/>
      <c r="W109" s="211"/>
      <c r="X109" s="211"/>
      <c r="Y109" s="211"/>
      <c r="Z109" s="211"/>
      <c r="AA109" s="211"/>
      <c r="AB109" s="211"/>
      <c r="AC109" s="211"/>
      <c r="AD109" s="211"/>
      <c r="AE109" s="211"/>
      <c r="AF109" s="211"/>
      <c r="AG109" s="211"/>
      <c r="AH109" s="211"/>
      <c r="AI109" s="211"/>
    </row>
    <row r="110" spans="1:35" s="51" customFormat="1" ht="12" customHeight="1" x14ac:dyDescent="0.15">
      <c r="A110" s="59"/>
      <c r="C110" s="48"/>
      <c r="M110" s="211"/>
      <c r="N110" s="211"/>
      <c r="O110" s="211"/>
      <c r="P110" s="211"/>
      <c r="Q110" s="211"/>
      <c r="R110" s="211"/>
      <c r="S110" s="211"/>
      <c r="T110" s="211"/>
      <c r="U110" s="211"/>
      <c r="V110" s="211"/>
      <c r="W110" s="211"/>
      <c r="X110" s="211"/>
      <c r="Y110" s="211"/>
      <c r="Z110" s="211"/>
      <c r="AA110" s="211"/>
      <c r="AB110" s="211"/>
      <c r="AC110" s="211"/>
      <c r="AD110" s="211"/>
      <c r="AE110" s="211"/>
      <c r="AF110" s="211"/>
      <c r="AG110" s="211"/>
      <c r="AH110" s="211"/>
      <c r="AI110" s="211"/>
    </row>
    <row r="111" spans="1:35" s="51" customFormat="1" ht="12" customHeight="1" x14ac:dyDescent="0.15">
      <c r="A111" s="59"/>
      <c r="C111" s="48"/>
      <c r="M111" s="211"/>
      <c r="N111" s="211"/>
      <c r="O111" s="211"/>
      <c r="P111" s="211"/>
      <c r="Q111" s="211"/>
      <c r="R111" s="211"/>
      <c r="S111" s="211"/>
      <c r="T111" s="211"/>
      <c r="U111" s="211"/>
      <c r="V111" s="211"/>
      <c r="W111" s="211"/>
      <c r="X111" s="211"/>
      <c r="Y111" s="211"/>
      <c r="Z111" s="211"/>
      <c r="AA111" s="211"/>
      <c r="AB111" s="211"/>
      <c r="AC111" s="211"/>
      <c r="AD111" s="211"/>
      <c r="AE111" s="211"/>
      <c r="AF111" s="211"/>
      <c r="AG111" s="211"/>
      <c r="AH111" s="211"/>
      <c r="AI111" s="211"/>
    </row>
    <row r="112" spans="1:35" s="51" customFormat="1" ht="12" customHeight="1" x14ac:dyDescent="0.15">
      <c r="A112" s="59"/>
      <c r="C112" s="48"/>
      <c r="M112" s="211"/>
      <c r="N112" s="211"/>
      <c r="O112" s="211"/>
      <c r="P112" s="211"/>
      <c r="Q112" s="211"/>
      <c r="R112" s="211"/>
      <c r="S112" s="211"/>
      <c r="T112" s="211"/>
      <c r="U112" s="211"/>
      <c r="V112" s="211"/>
      <c r="W112" s="211"/>
      <c r="X112" s="211"/>
      <c r="Y112" s="211"/>
      <c r="Z112" s="211"/>
      <c r="AA112" s="211"/>
      <c r="AB112" s="211"/>
      <c r="AC112" s="211"/>
      <c r="AD112" s="211"/>
      <c r="AE112" s="211"/>
      <c r="AF112" s="211"/>
      <c r="AG112" s="211"/>
      <c r="AH112" s="211"/>
      <c r="AI112" s="211"/>
    </row>
    <row r="113" spans="1:35" s="51" customFormat="1" ht="12" customHeight="1" x14ac:dyDescent="0.15">
      <c r="A113" s="59"/>
      <c r="C113" s="48"/>
      <c r="M113" s="211"/>
      <c r="N113" s="211"/>
      <c r="O113" s="211"/>
      <c r="P113" s="211"/>
      <c r="Q113" s="211"/>
      <c r="R113" s="211"/>
      <c r="S113" s="211"/>
      <c r="T113" s="211"/>
      <c r="U113" s="211"/>
      <c r="V113" s="211"/>
      <c r="W113" s="211"/>
      <c r="X113" s="211"/>
      <c r="Y113" s="211"/>
      <c r="Z113" s="211"/>
      <c r="AA113" s="211"/>
      <c r="AB113" s="211"/>
      <c r="AC113" s="211"/>
      <c r="AD113" s="211"/>
      <c r="AE113" s="211"/>
      <c r="AF113" s="211"/>
      <c r="AG113" s="211"/>
      <c r="AH113" s="211"/>
      <c r="AI113" s="211"/>
    </row>
    <row r="114" spans="1:35" s="51" customFormat="1" ht="12" customHeight="1" x14ac:dyDescent="0.15">
      <c r="A114" s="59"/>
      <c r="C114" s="48"/>
      <c r="M114" s="211"/>
      <c r="N114" s="211"/>
      <c r="O114" s="211"/>
      <c r="P114" s="211"/>
      <c r="Q114" s="211"/>
      <c r="R114" s="211"/>
      <c r="S114" s="211"/>
      <c r="T114" s="211"/>
      <c r="U114" s="211"/>
      <c r="V114" s="211"/>
      <c r="W114" s="211"/>
      <c r="X114" s="211"/>
      <c r="Y114" s="211"/>
      <c r="Z114" s="211"/>
      <c r="AA114" s="211"/>
      <c r="AB114" s="211"/>
      <c r="AC114" s="211"/>
      <c r="AD114" s="211"/>
      <c r="AE114" s="211"/>
      <c r="AF114" s="211"/>
      <c r="AG114" s="211"/>
      <c r="AH114" s="211"/>
      <c r="AI114" s="211"/>
    </row>
    <row r="115" spans="1:35" s="51" customFormat="1" ht="12" customHeight="1" x14ac:dyDescent="0.15">
      <c r="A115" s="59"/>
      <c r="C115" s="48"/>
      <c r="M115" s="211"/>
      <c r="N115" s="211"/>
      <c r="O115" s="211"/>
      <c r="P115" s="211"/>
      <c r="Q115" s="211"/>
      <c r="R115" s="211"/>
      <c r="S115" s="211"/>
      <c r="T115" s="211"/>
      <c r="U115" s="211"/>
      <c r="V115" s="211"/>
      <c r="W115" s="211"/>
      <c r="X115" s="211"/>
      <c r="Y115" s="211"/>
      <c r="Z115" s="211"/>
      <c r="AA115" s="211"/>
      <c r="AB115" s="211"/>
      <c r="AC115" s="211"/>
      <c r="AD115" s="211"/>
      <c r="AE115" s="211"/>
      <c r="AF115" s="211"/>
      <c r="AG115" s="211"/>
      <c r="AH115" s="211"/>
      <c r="AI115" s="211"/>
    </row>
    <row r="116" spans="1:35" s="51" customFormat="1" ht="12" customHeight="1" x14ac:dyDescent="0.15">
      <c r="A116" s="59"/>
      <c r="C116" s="48"/>
      <c r="M116" s="211"/>
      <c r="N116" s="211"/>
      <c r="O116" s="211"/>
      <c r="P116" s="211"/>
      <c r="Q116" s="211"/>
      <c r="R116" s="211"/>
      <c r="S116" s="211"/>
      <c r="T116" s="211"/>
      <c r="U116" s="211"/>
      <c r="V116" s="211"/>
      <c r="W116" s="211"/>
      <c r="X116" s="211"/>
      <c r="Y116" s="211"/>
      <c r="Z116" s="211"/>
      <c r="AA116" s="211"/>
      <c r="AB116" s="211"/>
      <c r="AC116" s="211"/>
      <c r="AD116" s="211"/>
      <c r="AE116" s="211"/>
      <c r="AF116" s="211"/>
      <c r="AG116" s="211"/>
      <c r="AH116" s="211"/>
      <c r="AI116" s="211"/>
    </row>
    <row r="117" spans="1:35" s="51" customFormat="1" ht="12" customHeight="1" x14ac:dyDescent="0.15">
      <c r="A117" s="59"/>
      <c r="C117" s="48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  <c r="W117" s="211"/>
      <c r="X117" s="211"/>
      <c r="Y117" s="211"/>
      <c r="Z117" s="211"/>
      <c r="AA117" s="211"/>
      <c r="AB117" s="211"/>
      <c r="AC117" s="211"/>
      <c r="AD117" s="211"/>
      <c r="AE117" s="211"/>
      <c r="AF117" s="211"/>
      <c r="AG117" s="211"/>
      <c r="AH117" s="211"/>
      <c r="AI117" s="211"/>
    </row>
    <row r="118" spans="1:35" s="51" customFormat="1" ht="12" customHeight="1" x14ac:dyDescent="0.15">
      <c r="A118" s="59"/>
      <c r="C118" s="48"/>
      <c r="M118" s="211"/>
      <c r="N118" s="211"/>
      <c r="O118" s="211"/>
      <c r="P118" s="211"/>
      <c r="Q118" s="211"/>
      <c r="R118" s="211"/>
      <c r="S118" s="211"/>
      <c r="T118" s="211"/>
      <c r="U118" s="211"/>
      <c r="V118" s="211"/>
      <c r="W118" s="211"/>
      <c r="X118" s="211"/>
      <c r="Y118" s="211"/>
      <c r="Z118" s="211"/>
      <c r="AA118" s="211"/>
      <c r="AB118" s="211"/>
      <c r="AC118" s="211"/>
      <c r="AD118" s="211"/>
      <c r="AE118" s="211"/>
      <c r="AF118" s="211"/>
      <c r="AG118" s="211"/>
      <c r="AH118" s="211"/>
      <c r="AI118" s="211"/>
    </row>
    <row r="119" spans="1:35" s="51" customFormat="1" ht="12" customHeight="1" x14ac:dyDescent="0.15">
      <c r="A119" s="59"/>
      <c r="C119" s="48"/>
      <c r="M119" s="211"/>
      <c r="N119" s="211"/>
      <c r="O119" s="211"/>
      <c r="P119" s="211"/>
      <c r="Q119" s="211"/>
      <c r="R119" s="211"/>
      <c r="S119" s="211"/>
      <c r="T119" s="211"/>
      <c r="U119" s="211"/>
      <c r="V119" s="211"/>
      <c r="W119" s="211"/>
      <c r="X119" s="211"/>
      <c r="Y119" s="211"/>
      <c r="Z119" s="211"/>
      <c r="AA119" s="211"/>
      <c r="AB119" s="211"/>
      <c r="AC119" s="211"/>
      <c r="AD119" s="211"/>
      <c r="AE119" s="211"/>
      <c r="AF119" s="211"/>
      <c r="AG119" s="211"/>
      <c r="AH119" s="211"/>
      <c r="AI119" s="211"/>
    </row>
    <row r="120" spans="1:35" s="51" customFormat="1" ht="12" customHeight="1" x14ac:dyDescent="0.15">
      <c r="A120" s="59"/>
      <c r="C120" s="48"/>
      <c r="M120" s="211"/>
      <c r="N120" s="211"/>
      <c r="O120" s="211"/>
      <c r="P120" s="211"/>
      <c r="Q120" s="211"/>
      <c r="R120" s="211"/>
      <c r="S120" s="211"/>
      <c r="T120" s="211"/>
      <c r="U120" s="211"/>
      <c r="V120" s="211"/>
      <c r="W120" s="211"/>
      <c r="X120" s="211"/>
      <c r="Y120" s="211"/>
      <c r="Z120" s="211"/>
      <c r="AA120" s="211"/>
      <c r="AB120" s="211"/>
      <c r="AC120" s="211"/>
      <c r="AD120" s="211"/>
      <c r="AE120" s="211"/>
      <c r="AF120" s="211"/>
      <c r="AG120" s="211"/>
      <c r="AH120" s="211"/>
      <c r="AI120" s="211"/>
    </row>
    <row r="121" spans="1:35" s="51" customFormat="1" ht="12" customHeight="1" x14ac:dyDescent="0.15">
      <c r="A121" s="59"/>
      <c r="C121" s="48"/>
      <c r="M121" s="211"/>
      <c r="N121" s="211"/>
      <c r="O121" s="211"/>
      <c r="P121" s="211"/>
      <c r="Q121" s="211"/>
      <c r="R121" s="211"/>
      <c r="S121" s="211"/>
      <c r="T121" s="211"/>
      <c r="U121" s="211"/>
      <c r="V121" s="211"/>
      <c r="W121" s="211"/>
      <c r="X121" s="211"/>
      <c r="Y121" s="211"/>
      <c r="Z121" s="211"/>
      <c r="AA121" s="211"/>
      <c r="AB121" s="211"/>
      <c r="AC121" s="211"/>
      <c r="AD121" s="211"/>
      <c r="AE121" s="211"/>
      <c r="AF121" s="211"/>
      <c r="AG121" s="211"/>
      <c r="AH121" s="211"/>
      <c r="AI121" s="211"/>
    </row>
    <row r="122" spans="1:35" s="51" customFormat="1" ht="12" customHeight="1" x14ac:dyDescent="0.15">
      <c r="A122" s="59"/>
      <c r="C122" s="48"/>
      <c r="M122" s="211"/>
      <c r="N122" s="211"/>
      <c r="O122" s="211"/>
      <c r="P122" s="211"/>
      <c r="Q122" s="211"/>
      <c r="R122" s="211"/>
      <c r="S122" s="211"/>
      <c r="T122" s="211"/>
      <c r="U122" s="211"/>
      <c r="V122" s="211"/>
      <c r="W122" s="211"/>
      <c r="X122" s="211"/>
      <c r="Y122" s="211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</row>
    <row r="123" spans="1:35" s="51" customFormat="1" ht="12" customHeight="1" x14ac:dyDescent="0.15">
      <c r="A123" s="59"/>
      <c r="C123" s="48"/>
      <c r="M123" s="211"/>
      <c r="N123" s="211"/>
      <c r="O123" s="211"/>
      <c r="P123" s="211"/>
      <c r="Q123" s="211"/>
      <c r="R123" s="211"/>
      <c r="S123" s="211"/>
      <c r="T123" s="211"/>
      <c r="U123" s="211"/>
      <c r="V123" s="211"/>
      <c r="W123" s="211"/>
      <c r="X123" s="211"/>
      <c r="Y123" s="211"/>
      <c r="Z123" s="211"/>
      <c r="AA123" s="211"/>
      <c r="AB123" s="211"/>
      <c r="AC123" s="211"/>
      <c r="AD123" s="211"/>
      <c r="AE123" s="211"/>
      <c r="AF123" s="211"/>
      <c r="AG123" s="211"/>
      <c r="AH123" s="211"/>
      <c r="AI123" s="211"/>
    </row>
    <row r="124" spans="1:35" s="51" customFormat="1" ht="12" customHeight="1" x14ac:dyDescent="0.15">
      <c r="A124" s="59"/>
      <c r="C124" s="48"/>
      <c r="M124" s="211"/>
      <c r="N124" s="211"/>
      <c r="O124" s="211"/>
      <c r="P124" s="211"/>
      <c r="Q124" s="211"/>
      <c r="R124" s="211"/>
      <c r="S124" s="211"/>
      <c r="T124" s="211"/>
      <c r="U124" s="211"/>
      <c r="V124" s="211"/>
      <c r="W124" s="211"/>
      <c r="X124" s="211"/>
      <c r="Y124" s="211"/>
      <c r="Z124" s="211"/>
      <c r="AA124" s="211"/>
      <c r="AB124" s="211"/>
      <c r="AC124" s="211"/>
      <c r="AD124" s="211"/>
      <c r="AE124" s="211"/>
      <c r="AF124" s="211"/>
      <c r="AG124" s="211"/>
      <c r="AH124" s="211"/>
      <c r="AI124" s="211"/>
    </row>
    <row r="125" spans="1:35" s="51" customFormat="1" ht="12" customHeight="1" x14ac:dyDescent="0.15">
      <c r="A125" s="59"/>
      <c r="C125" s="48"/>
      <c r="M125" s="211"/>
      <c r="N125" s="211"/>
      <c r="O125" s="211"/>
      <c r="P125" s="211"/>
      <c r="Q125" s="211"/>
      <c r="R125" s="211"/>
      <c r="S125" s="211"/>
      <c r="T125" s="211"/>
      <c r="U125" s="211"/>
      <c r="V125" s="211"/>
      <c r="W125" s="211"/>
      <c r="X125" s="211"/>
      <c r="Y125" s="211"/>
      <c r="Z125" s="211"/>
      <c r="AA125" s="211"/>
      <c r="AB125" s="211"/>
      <c r="AC125" s="211"/>
      <c r="AD125" s="211"/>
      <c r="AE125" s="211"/>
      <c r="AF125" s="211"/>
      <c r="AG125" s="211"/>
      <c r="AH125" s="211"/>
      <c r="AI125" s="211"/>
    </row>
    <row r="126" spans="1:35" s="51" customFormat="1" ht="12" customHeight="1" x14ac:dyDescent="0.15">
      <c r="A126" s="59"/>
      <c r="C126" s="48"/>
      <c r="M126" s="211"/>
      <c r="N126" s="211"/>
      <c r="O126" s="211"/>
      <c r="P126" s="211"/>
      <c r="Q126" s="211"/>
      <c r="R126" s="211"/>
      <c r="S126" s="211"/>
      <c r="T126" s="211"/>
      <c r="U126" s="211"/>
      <c r="V126" s="211"/>
      <c r="W126" s="211"/>
      <c r="X126" s="211"/>
      <c r="Y126" s="211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</row>
    <row r="127" spans="1:35" s="51" customFormat="1" ht="12" customHeight="1" x14ac:dyDescent="0.15">
      <c r="A127" s="59"/>
      <c r="C127" s="48"/>
      <c r="M127" s="211"/>
      <c r="N127" s="211"/>
      <c r="O127" s="211"/>
      <c r="P127" s="211"/>
      <c r="Q127" s="211"/>
      <c r="R127" s="211"/>
      <c r="S127" s="211"/>
      <c r="T127" s="211"/>
      <c r="U127" s="211"/>
      <c r="V127" s="211"/>
      <c r="W127" s="211"/>
      <c r="X127" s="211"/>
      <c r="Y127" s="211"/>
      <c r="Z127" s="211"/>
      <c r="AA127" s="211"/>
      <c r="AB127" s="211"/>
      <c r="AC127" s="211"/>
      <c r="AD127" s="211"/>
      <c r="AE127" s="211"/>
      <c r="AF127" s="211"/>
      <c r="AG127" s="211"/>
      <c r="AH127" s="211"/>
      <c r="AI127" s="211"/>
    </row>
    <row r="128" spans="1:35" s="51" customFormat="1" ht="12" customHeight="1" x14ac:dyDescent="0.15">
      <c r="A128" s="59"/>
      <c r="C128" s="48"/>
      <c r="M128" s="211"/>
      <c r="N128" s="211"/>
      <c r="O128" s="211"/>
      <c r="P128" s="211"/>
      <c r="Q128" s="211"/>
      <c r="R128" s="211"/>
      <c r="S128" s="211"/>
      <c r="T128" s="211"/>
      <c r="U128" s="211"/>
      <c r="V128" s="211"/>
      <c r="W128" s="211"/>
      <c r="X128" s="211"/>
      <c r="Y128" s="211"/>
      <c r="Z128" s="211"/>
      <c r="AA128" s="211"/>
      <c r="AB128" s="211"/>
      <c r="AC128" s="211"/>
      <c r="AD128" s="211"/>
      <c r="AE128" s="211"/>
      <c r="AF128" s="211"/>
      <c r="AG128" s="211"/>
      <c r="AH128" s="211"/>
      <c r="AI128" s="211"/>
    </row>
    <row r="129" spans="1:35" s="51" customFormat="1" ht="12" customHeight="1" x14ac:dyDescent="0.15">
      <c r="A129" s="59"/>
      <c r="C129" s="48"/>
      <c r="M129" s="211"/>
      <c r="N129" s="211"/>
      <c r="O129" s="211"/>
      <c r="P129" s="211"/>
      <c r="Q129" s="211"/>
      <c r="R129" s="211"/>
      <c r="S129" s="211"/>
      <c r="T129" s="211"/>
      <c r="U129" s="211"/>
      <c r="V129" s="211"/>
      <c r="W129" s="211"/>
      <c r="X129" s="211"/>
      <c r="Y129" s="211"/>
      <c r="Z129" s="211"/>
      <c r="AA129" s="211"/>
      <c r="AB129" s="211"/>
      <c r="AC129" s="211"/>
      <c r="AD129" s="211"/>
      <c r="AE129" s="211"/>
      <c r="AF129" s="211"/>
      <c r="AG129" s="211"/>
      <c r="AH129" s="211"/>
      <c r="AI129" s="211"/>
    </row>
    <row r="130" spans="1:35" s="51" customFormat="1" ht="12" customHeight="1" x14ac:dyDescent="0.15">
      <c r="A130" s="59"/>
      <c r="C130" s="48"/>
      <c r="M130" s="211"/>
      <c r="N130" s="211"/>
      <c r="O130" s="211"/>
      <c r="P130" s="211"/>
      <c r="Q130" s="211"/>
      <c r="R130" s="211"/>
      <c r="S130" s="211"/>
      <c r="T130" s="211"/>
      <c r="U130" s="211"/>
      <c r="V130" s="211"/>
      <c r="W130" s="211"/>
      <c r="X130" s="211"/>
      <c r="Y130" s="211"/>
      <c r="Z130" s="211"/>
      <c r="AA130" s="211"/>
      <c r="AB130" s="211"/>
      <c r="AC130" s="211"/>
      <c r="AD130" s="211"/>
      <c r="AE130" s="211"/>
      <c r="AF130" s="211"/>
      <c r="AG130" s="211"/>
      <c r="AH130" s="211"/>
      <c r="AI130" s="211"/>
    </row>
    <row r="131" spans="1:35" s="51" customFormat="1" ht="12" customHeight="1" x14ac:dyDescent="0.15">
      <c r="A131" s="59"/>
      <c r="C131" s="48"/>
      <c r="M131" s="211"/>
      <c r="N131" s="211"/>
      <c r="O131" s="211"/>
      <c r="P131" s="211"/>
      <c r="Q131" s="211"/>
      <c r="R131" s="211"/>
      <c r="S131" s="211"/>
      <c r="T131" s="211"/>
      <c r="U131" s="211"/>
      <c r="V131" s="211"/>
      <c r="W131" s="211"/>
      <c r="X131" s="211"/>
      <c r="Y131" s="211"/>
      <c r="Z131" s="211"/>
      <c r="AA131" s="211"/>
      <c r="AB131" s="211"/>
      <c r="AC131" s="211"/>
      <c r="AD131" s="211"/>
      <c r="AE131" s="211"/>
      <c r="AF131" s="211"/>
      <c r="AG131" s="211"/>
      <c r="AH131" s="211"/>
      <c r="AI131" s="211"/>
    </row>
    <row r="132" spans="1:35" s="51" customFormat="1" ht="12" customHeight="1" x14ac:dyDescent="0.15">
      <c r="A132" s="59"/>
      <c r="C132" s="48"/>
      <c r="M132" s="211"/>
      <c r="N132" s="211"/>
      <c r="O132" s="211"/>
      <c r="P132" s="211"/>
      <c r="Q132" s="211"/>
      <c r="R132" s="211"/>
      <c r="S132" s="211"/>
      <c r="T132" s="211"/>
      <c r="U132" s="211"/>
      <c r="V132" s="211"/>
      <c r="W132" s="211"/>
      <c r="X132" s="211"/>
      <c r="Y132" s="211"/>
      <c r="Z132" s="211"/>
      <c r="AA132" s="211"/>
      <c r="AB132" s="211"/>
      <c r="AC132" s="211"/>
      <c r="AD132" s="211"/>
      <c r="AE132" s="211"/>
      <c r="AF132" s="211"/>
      <c r="AG132" s="211"/>
      <c r="AH132" s="211"/>
      <c r="AI132" s="211"/>
    </row>
    <row r="133" spans="1:35" s="51" customFormat="1" ht="12" customHeight="1" x14ac:dyDescent="0.15">
      <c r="A133" s="59"/>
      <c r="C133" s="48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11"/>
      <c r="X133" s="211"/>
      <c r="Y133" s="211"/>
      <c r="Z133" s="211"/>
      <c r="AA133" s="211"/>
      <c r="AB133" s="211"/>
      <c r="AC133" s="211"/>
      <c r="AD133" s="211"/>
      <c r="AE133" s="211"/>
      <c r="AF133" s="211"/>
      <c r="AG133" s="211"/>
      <c r="AH133" s="211"/>
      <c r="AI133" s="211"/>
    </row>
    <row r="134" spans="1:35" s="51" customFormat="1" ht="12" customHeight="1" x14ac:dyDescent="0.15">
      <c r="A134" s="59"/>
      <c r="C134" s="48"/>
      <c r="M134" s="211"/>
      <c r="N134" s="211"/>
      <c r="O134" s="211"/>
      <c r="P134" s="211"/>
      <c r="Q134" s="211"/>
      <c r="R134" s="211"/>
      <c r="S134" s="211"/>
      <c r="T134" s="211"/>
      <c r="U134" s="211"/>
      <c r="V134" s="211"/>
      <c r="W134" s="211"/>
      <c r="X134" s="211"/>
      <c r="Y134" s="211"/>
      <c r="Z134" s="211"/>
      <c r="AA134" s="211"/>
      <c r="AB134" s="211"/>
      <c r="AC134" s="211"/>
      <c r="AD134" s="211"/>
      <c r="AE134" s="211"/>
      <c r="AF134" s="211"/>
      <c r="AG134" s="211"/>
      <c r="AH134" s="211"/>
      <c r="AI134" s="211"/>
    </row>
    <row r="135" spans="1:35" s="51" customFormat="1" ht="12" customHeight="1" x14ac:dyDescent="0.15">
      <c r="A135" s="59"/>
      <c r="C135" s="48"/>
      <c r="M135" s="211"/>
      <c r="N135" s="211"/>
      <c r="O135" s="211"/>
      <c r="P135" s="211"/>
      <c r="Q135" s="211"/>
      <c r="R135" s="211"/>
      <c r="S135" s="211"/>
      <c r="T135" s="211"/>
      <c r="U135" s="211"/>
      <c r="V135" s="211"/>
      <c r="W135" s="211"/>
      <c r="X135" s="211"/>
      <c r="Y135" s="211"/>
      <c r="Z135" s="211"/>
      <c r="AA135" s="211"/>
      <c r="AB135" s="211"/>
      <c r="AC135" s="211"/>
      <c r="AD135" s="211"/>
      <c r="AE135" s="211"/>
      <c r="AF135" s="211"/>
      <c r="AG135" s="211"/>
      <c r="AH135" s="211"/>
      <c r="AI135" s="211"/>
    </row>
    <row r="136" spans="1:35" s="51" customFormat="1" ht="12" customHeight="1" x14ac:dyDescent="0.15">
      <c r="A136" s="59"/>
      <c r="C136" s="48"/>
      <c r="M136" s="211"/>
      <c r="N136" s="211"/>
      <c r="O136" s="211"/>
      <c r="P136" s="211"/>
      <c r="Q136" s="211"/>
      <c r="R136" s="211"/>
      <c r="S136" s="211"/>
      <c r="T136" s="211"/>
      <c r="U136" s="211"/>
      <c r="V136" s="211"/>
      <c r="W136" s="211"/>
      <c r="X136" s="211"/>
      <c r="Y136" s="211"/>
      <c r="Z136" s="211"/>
      <c r="AA136" s="211"/>
      <c r="AB136" s="211"/>
      <c r="AC136" s="211"/>
      <c r="AD136" s="211"/>
      <c r="AE136" s="211"/>
      <c r="AF136" s="211"/>
      <c r="AG136" s="211"/>
      <c r="AH136" s="211"/>
      <c r="AI136" s="211"/>
    </row>
    <row r="137" spans="1:35" s="51" customFormat="1" ht="12" customHeight="1" x14ac:dyDescent="0.15">
      <c r="A137" s="59"/>
      <c r="C137" s="48"/>
      <c r="M137" s="211"/>
      <c r="N137" s="211"/>
      <c r="O137" s="211"/>
      <c r="P137" s="211"/>
      <c r="Q137" s="211"/>
      <c r="R137" s="211"/>
      <c r="S137" s="211"/>
      <c r="T137" s="211"/>
      <c r="U137" s="211"/>
      <c r="V137" s="211"/>
      <c r="W137" s="211"/>
      <c r="X137" s="211"/>
      <c r="Y137" s="211"/>
      <c r="Z137" s="211"/>
      <c r="AA137" s="211"/>
      <c r="AB137" s="211"/>
      <c r="AC137" s="211"/>
      <c r="AD137" s="211"/>
      <c r="AE137" s="211"/>
      <c r="AF137" s="211"/>
      <c r="AG137" s="211"/>
      <c r="AH137" s="211"/>
      <c r="AI137" s="211"/>
    </row>
    <row r="138" spans="1:35" s="51" customFormat="1" ht="12" customHeight="1" x14ac:dyDescent="0.15">
      <c r="A138" s="59"/>
      <c r="C138" s="48"/>
      <c r="M138" s="211"/>
      <c r="N138" s="211"/>
      <c r="O138" s="211"/>
      <c r="P138" s="211"/>
      <c r="Q138" s="211"/>
      <c r="R138" s="211"/>
      <c r="S138" s="211"/>
      <c r="T138" s="211"/>
      <c r="U138" s="211"/>
      <c r="V138" s="211"/>
      <c r="W138" s="211"/>
      <c r="X138" s="211"/>
      <c r="Y138" s="211"/>
      <c r="Z138" s="211"/>
      <c r="AA138" s="211"/>
      <c r="AB138" s="211"/>
      <c r="AC138" s="211"/>
      <c r="AD138" s="211"/>
      <c r="AE138" s="211"/>
      <c r="AF138" s="211"/>
      <c r="AG138" s="211"/>
      <c r="AH138" s="211"/>
      <c r="AI138" s="211"/>
    </row>
    <row r="139" spans="1:35" s="51" customFormat="1" ht="12" customHeight="1" x14ac:dyDescent="0.15">
      <c r="A139" s="59"/>
      <c r="C139" s="48"/>
      <c r="M139" s="211"/>
      <c r="N139" s="211"/>
      <c r="O139" s="211"/>
      <c r="P139" s="211"/>
      <c r="Q139" s="211"/>
      <c r="R139" s="211"/>
      <c r="S139" s="211"/>
      <c r="T139" s="211"/>
      <c r="U139" s="211"/>
      <c r="V139" s="211"/>
      <c r="W139" s="211"/>
      <c r="X139" s="211"/>
      <c r="Y139" s="211"/>
      <c r="Z139" s="211"/>
      <c r="AA139" s="211"/>
      <c r="AB139" s="211"/>
      <c r="AC139" s="211"/>
      <c r="AD139" s="211"/>
      <c r="AE139" s="211"/>
      <c r="AF139" s="211"/>
      <c r="AG139" s="211"/>
      <c r="AH139" s="211"/>
      <c r="AI139" s="211"/>
    </row>
    <row r="140" spans="1:35" s="51" customFormat="1" ht="12" customHeight="1" x14ac:dyDescent="0.15">
      <c r="A140" s="59"/>
      <c r="C140" s="48"/>
      <c r="M140" s="211"/>
      <c r="N140" s="211"/>
      <c r="O140" s="211"/>
      <c r="P140" s="211"/>
      <c r="Q140" s="211"/>
      <c r="R140" s="211"/>
      <c r="S140" s="211"/>
      <c r="T140" s="211"/>
      <c r="U140" s="211"/>
      <c r="V140" s="211"/>
      <c r="W140" s="211"/>
      <c r="X140" s="211"/>
      <c r="Y140" s="211"/>
      <c r="Z140" s="211"/>
      <c r="AA140" s="211"/>
      <c r="AB140" s="211"/>
      <c r="AC140" s="211"/>
      <c r="AD140" s="211"/>
      <c r="AE140" s="211"/>
      <c r="AF140" s="211"/>
      <c r="AG140" s="211"/>
      <c r="AH140" s="211"/>
      <c r="AI140" s="211"/>
    </row>
    <row r="141" spans="1:35" s="51" customFormat="1" ht="12" customHeight="1" x14ac:dyDescent="0.15">
      <c r="A141" s="59"/>
      <c r="C141" s="48"/>
      <c r="M141" s="211"/>
      <c r="N141" s="211"/>
      <c r="O141" s="211"/>
      <c r="P141" s="211"/>
      <c r="Q141" s="211"/>
      <c r="R141" s="211"/>
      <c r="S141" s="211"/>
      <c r="T141" s="211"/>
      <c r="U141" s="211"/>
      <c r="V141" s="211"/>
      <c r="W141" s="211"/>
      <c r="X141" s="211"/>
      <c r="Y141" s="211"/>
      <c r="Z141" s="211"/>
      <c r="AA141" s="211"/>
      <c r="AB141" s="211"/>
      <c r="AC141" s="211"/>
      <c r="AD141" s="211"/>
      <c r="AE141" s="211"/>
      <c r="AF141" s="211"/>
      <c r="AG141" s="211"/>
      <c r="AH141" s="211"/>
      <c r="AI141" s="211"/>
    </row>
    <row r="142" spans="1:35" s="51" customFormat="1" ht="12" customHeight="1" x14ac:dyDescent="0.15">
      <c r="A142" s="59"/>
      <c r="C142" s="48"/>
      <c r="M142" s="211"/>
      <c r="N142" s="211"/>
      <c r="O142" s="211"/>
      <c r="P142" s="211"/>
      <c r="Q142" s="211"/>
      <c r="R142" s="211"/>
      <c r="S142" s="211"/>
      <c r="T142" s="211"/>
      <c r="U142" s="211"/>
      <c r="V142" s="211"/>
      <c r="W142" s="211"/>
      <c r="X142" s="211"/>
      <c r="Y142" s="211"/>
      <c r="Z142" s="211"/>
      <c r="AA142" s="211"/>
      <c r="AB142" s="211"/>
      <c r="AC142" s="211"/>
      <c r="AD142" s="211"/>
      <c r="AE142" s="211"/>
      <c r="AF142" s="211"/>
      <c r="AG142" s="211"/>
      <c r="AH142" s="211"/>
      <c r="AI142" s="211"/>
    </row>
    <row r="143" spans="1:35" s="51" customFormat="1" ht="12" customHeight="1" x14ac:dyDescent="0.15">
      <c r="A143" s="59"/>
      <c r="C143" s="48"/>
      <c r="M143" s="211"/>
      <c r="N143" s="211"/>
      <c r="O143" s="211"/>
      <c r="P143" s="211"/>
      <c r="Q143" s="211"/>
      <c r="R143" s="211"/>
      <c r="S143" s="211"/>
      <c r="T143" s="211"/>
      <c r="U143" s="211"/>
      <c r="V143" s="211"/>
      <c r="W143" s="211"/>
      <c r="X143" s="211"/>
      <c r="Y143" s="211"/>
      <c r="Z143" s="211"/>
      <c r="AA143" s="211"/>
      <c r="AB143" s="211"/>
      <c r="AC143" s="211"/>
      <c r="AD143" s="211"/>
      <c r="AE143" s="211"/>
      <c r="AF143" s="211"/>
      <c r="AG143" s="211"/>
      <c r="AH143" s="211"/>
      <c r="AI143" s="211"/>
    </row>
    <row r="144" spans="1:35" s="51" customFormat="1" ht="12" customHeight="1" x14ac:dyDescent="0.15">
      <c r="A144" s="59"/>
      <c r="C144" s="48"/>
      <c r="M144" s="211"/>
      <c r="N144" s="211"/>
      <c r="O144" s="211"/>
      <c r="P144" s="211"/>
      <c r="Q144" s="211"/>
      <c r="R144" s="211"/>
      <c r="S144" s="211"/>
      <c r="T144" s="211"/>
      <c r="U144" s="211"/>
      <c r="V144" s="211"/>
      <c r="W144" s="211"/>
      <c r="X144" s="211"/>
      <c r="Y144" s="211"/>
      <c r="Z144" s="211"/>
      <c r="AA144" s="211"/>
      <c r="AB144" s="211"/>
      <c r="AC144" s="211"/>
      <c r="AD144" s="211"/>
      <c r="AE144" s="211"/>
      <c r="AF144" s="211"/>
      <c r="AG144" s="211"/>
      <c r="AH144" s="211"/>
      <c r="AI144" s="211"/>
    </row>
    <row r="145" spans="1:35" s="51" customFormat="1" ht="12" customHeight="1" x14ac:dyDescent="0.15">
      <c r="A145" s="59"/>
      <c r="C145" s="48"/>
      <c r="M145" s="211"/>
      <c r="N145" s="211"/>
      <c r="O145" s="211"/>
      <c r="P145" s="211"/>
      <c r="Q145" s="211"/>
      <c r="R145" s="211"/>
      <c r="S145" s="211"/>
      <c r="T145" s="211"/>
      <c r="U145" s="211"/>
      <c r="V145" s="211"/>
      <c r="W145" s="211"/>
      <c r="X145" s="211"/>
      <c r="Y145" s="211"/>
      <c r="Z145" s="211"/>
      <c r="AA145" s="211"/>
      <c r="AB145" s="211"/>
      <c r="AC145" s="211"/>
      <c r="AD145" s="211"/>
      <c r="AE145" s="211"/>
      <c r="AF145" s="211"/>
      <c r="AG145" s="211"/>
      <c r="AH145" s="211"/>
      <c r="AI145" s="211"/>
    </row>
    <row r="146" spans="1:35" s="51" customFormat="1" ht="12" customHeight="1" x14ac:dyDescent="0.15">
      <c r="A146" s="59"/>
      <c r="C146" s="48"/>
      <c r="M146" s="211"/>
      <c r="N146" s="211"/>
      <c r="O146" s="211"/>
      <c r="P146" s="211"/>
      <c r="Q146" s="211"/>
      <c r="R146" s="211"/>
      <c r="S146" s="211"/>
      <c r="T146" s="211"/>
      <c r="U146" s="211"/>
      <c r="V146" s="211"/>
      <c r="W146" s="211"/>
      <c r="X146" s="211"/>
      <c r="Y146" s="211"/>
      <c r="Z146" s="211"/>
      <c r="AA146" s="211"/>
      <c r="AB146" s="211"/>
      <c r="AC146" s="211"/>
      <c r="AD146" s="211"/>
      <c r="AE146" s="211"/>
      <c r="AF146" s="211"/>
      <c r="AG146" s="211"/>
      <c r="AH146" s="211"/>
      <c r="AI146" s="211"/>
    </row>
    <row r="147" spans="1:35" s="51" customFormat="1" ht="12" customHeight="1" x14ac:dyDescent="0.15">
      <c r="A147" s="59"/>
      <c r="C147" s="48"/>
      <c r="M147" s="211"/>
      <c r="N147" s="211"/>
      <c r="O147" s="211"/>
      <c r="P147" s="211"/>
      <c r="Q147" s="211"/>
      <c r="R147" s="211"/>
      <c r="S147" s="211"/>
      <c r="T147" s="211"/>
      <c r="U147" s="211"/>
      <c r="V147" s="211"/>
      <c r="W147" s="211"/>
      <c r="X147" s="211"/>
      <c r="Y147" s="211"/>
      <c r="Z147" s="211"/>
      <c r="AA147" s="211"/>
      <c r="AB147" s="211"/>
      <c r="AC147" s="211"/>
      <c r="AD147" s="211"/>
      <c r="AE147" s="211"/>
      <c r="AF147" s="211"/>
      <c r="AG147" s="211"/>
      <c r="AH147" s="211"/>
      <c r="AI147" s="211"/>
    </row>
    <row r="148" spans="1:35" s="51" customFormat="1" ht="12" customHeight="1" x14ac:dyDescent="0.15">
      <c r="A148" s="59"/>
      <c r="C148" s="48"/>
      <c r="M148" s="211"/>
      <c r="N148" s="211"/>
      <c r="O148" s="211"/>
      <c r="P148" s="211"/>
      <c r="Q148" s="211"/>
      <c r="R148" s="211"/>
      <c r="S148" s="211"/>
      <c r="T148" s="211"/>
      <c r="U148" s="211"/>
      <c r="V148" s="211"/>
      <c r="W148" s="211"/>
      <c r="X148" s="211"/>
      <c r="Y148" s="211"/>
      <c r="Z148" s="211"/>
      <c r="AA148" s="211"/>
      <c r="AB148" s="211"/>
      <c r="AC148" s="211"/>
      <c r="AD148" s="211"/>
      <c r="AE148" s="211"/>
      <c r="AF148" s="211"/>
      <c r="AG148" s="211"/>
      <c r="AH148" s="211"/>
      <c r="AI148" s="211"/>
    </row>
    <row r="149" spans="1:35" s="51" customFormat="1" ht="12" customHeight="1" x14ac:dyDescent="0.15">
      <c r="A149" s="59"/>
      <c r="C149" s="48"/>
      <c r="M149" s="211"/>
      <c r="N149" s="211"/>
      <c r="O149" s="211"/>
      <c r="P149" s="211"/>
      <c r="Q149" s="211"/>
      <c r="R149" s="211"/>
      <c r="S149" s="211"/>
      <c r="T149" s="211"/>
      <c r="U149" s="211"/>
      <c r="V149" s="211"/>
      <c r="W149" s="211"/>
      <c r="X149" s="211"/>
      <c r="Y149" s="211"/>
      <c r="Z149" s="211"/>
      <c r="AA149" s="211"/>
      <c r="AB149" s="211"/>
      <c r="AC149" s="211"/>
      <c r="AD149" s="211"/>
      <c r="AE149" s="211"/>
      <c r="AF149" s="211"/>
      <c r="AG149" s="211"/>
      <c r="AH149" s="211"/>
      <c r="AI149" s="211"/>
    </row>
    <row r="150" spans="1:35" s="51" customFormat="1" ht="12" customHeight="1" x14ac:dyDescent="0.15">
      <c r="A150" s="59"/>
      <c r="C150" s="48"/>
      <c r="M150" s="211"/>
      <c r="N150" s="211"/>
      <c r="O150" s="211"/>
      <c r="P150" s="211"/>
      <c r="Q150" s="211"/>
      <c r="R150" s="211"/>
      <c r="S150" s="211"/>
      <c r="T150" s="211"/>
      <c r="U150" s="211"/>
      <c r="V150" s="211"/>
      <c r="W150" s="211"/>
      <c r="X150" s="211"/>
      <c r="Y150" s="211"/>
      <c r="Z150" s="211"/>
      <c r="AA150" s="211"/>
      <c r="AB150" s="211"/>
      <c r="AC150" s="211"/>
      <c r="AD150" s="211"/>
      <c r="AE150" s="211"/>
      <c r="AF150" s="211"/>
      <c r="AG150" s="211"/>
      <c r="AH150" s="211"/>
      <c r="AI150" s="211"/>
    </row>
    <row r="151" spans="1:35" s="51" customFormat="1" ht="12" customHeight="1" x14ac:dyDescent="0.15">
      <c r="A151" s="59"/>
      <c r="C151" s="48"/>
      <c r="M151" s="211"/>
      <c r="N151" s="211"/>
      <c r="O151" s="211"/>
      <c r="P151" s="211"/>
      <c r="Q151" s="211"/>
      <c r="R151" s="211"/>
      <c r="S151" s="211"/>
      <c r="T151" s="211"/>
      <c r="U151" s="211"/>
      <c r="V151" s="211"/>
      <c r="W151" s="211"/>
      <c r="X151" s="211"/>
      <c r="Y151" s="211"/>
      <c r="Z151" s="211"/>
      <c r="AA151" s="211"/>
      <c r="AB151" s="211"/>
      <c r="AC151" s="211"/>
      <c r="AD151" s="211"/>
      <c r="AE151" s="211"/>
      <c r="AF151" s="211"/>
      <c r="AG151" s="211"/>
      <c r="AH151" s="211"/>
      <c r="AI151" s="211"/>
    </row>
    <row r="152" spans="1:35" s="51" customFormat="1" ht="12" customHeight="1" x14ac:dyDescent="0.15">
      <c r="A152" s="59"/>
      <c r="C152" s="48"/>
      <c r="M152" s="211"/>
      <c r="N152" s="211"/>
      <c r="O152" s="211"/>
      <c r="P152" s="211"/>
      <c r="Q152" s="211"/>
      <c r="R152" s="211"/>
      <c r="S152" s="211"/>
      <c r="T152" s="211"/>
      <c r="U152" s="211"/>
      <c r="V152" s="211"/>
      <c r="W152" s="211"/>
      <c r="X152" s="211"/>
      <c r="Y152" s="211"/>
      <c r="Z152" s="211"/>
      <c r="AA152" s="211"/>
      <c r="AB152" s="211"/>
      <c r="AC152" s="211"/>
      <c r="AD152" s="211"/>
      <c r="AE152" s="211"/>
      <c r="AF152" s="211"/>
      <c r="AG152" s="211"/>
      <c r="AH152" s="211"/>
      <c r="AI152" s="211"/>
    </row>
    <row r="153" spans="1:35" s="51" customFormat="1" ht="12" customHeight="1" x14ac:dyDescent="0.15">
      <c r="A153" s="59"/>
      <c r="C153" s="48"/>
      <c r="M153" s="211"/>
      <c r="N153" s="211"/>
      <c r="O153" s="211"/>
      <c r="P153" s="211"/>
      <c r="Q153" s="211"/>
      <c r="R153" s="211"/>
      <c r="S153" s="211"/>
      <c r="T153" s="211"/>
      <c r="U153" s="211"/>
      <c r="V153" s="211"/>
      <c r="W153" s="211"/>
      <c r="X153" s="211"/>
      <c r="Y153" s="211"/>
      <c r="Z153" s="211"/>
      <c r="AA153" s="211"/>
      <c r="AB153" s="211"/>
      <c r="AC153" s="211"/>
      <c r="AD153" s="211"/>
      <c r="AE153" s="211"/>
      <c r="AF153" s="211"/>
      <c r="AG153" s="211"/>
      <c r="AH153" s="211"/>
      <c r="AI153" s="211"/>
    </row>
    <row r="154" spans="1:35" s="51" customFormat="1" ht="12" customHeight="1" x14ac:dyDescent="0.15">
      <c r="A154" s="59"/>
      <c r="C154" s="48"/>
      <c r="M154" s="211"/>
      <c r="N154" s="211"/>
      <c r="O154" s="211"/>
      <c r="P154" s="211"/>
      <c r="Q154" s="211"/>
      <c r="R154" s="211"/>
      <c r="S154" s="211"/>
      <c r="T154" s="211"/>
      <c r="U154" s="211"/>
      <c r="V154" s="211"/>
      <c r="W154" s="211"/>
      <c r="X154" s="211"/>
      <c r="Y154" s="211"/>
      <c r="Z154" s="211"/>
      <c r="AA154" s="211"/>
      <c r="AB154" s="211"/>
      <c r="AC154" s="211"/>
      <c r="AD154" s="211"/>
      <c r="AE154" s="211"/>
      <c r="AF154" s="211"/>
      <c r="AG154" s="211"/>
      <c r="AH154" s="211"/>
      <c r="AI154" s="211"/>
    </row>
    <row r="155" spans="1:35" s="51" customFormat="1" ht="12" customHeight="1" x14ac:dyDescent="0.15">
      <c r="A155" s="59"/>
      <c r="C155" s="48"/>
      <c r="M155" s="211"/>
      <c r="N155" s="211"/>
      <c r="O155" s="211"/>
      <c r="P155" s="211"/>
      <c r="Q155" s="211"/>
      <c r="R155" s="211"/>
      <c r="S155" s="211"/>
      <c r="T155" s="211"/>
      <c r="U155" s="211"/>
      <c r="V155" s="211"/>
      <c r="W155" s="211"/>
      <c r="X155" s="211"/>
      <c r="Y155" s="211"/>
      <c r="Z155" s="211"/>
      <c r="AA155" s="211"/>
      <c r="AB155" s="211"/>
      <c r="AC155" s="211"/>
      <c r="AD155" s="211"/>
      <c r="AE155" s="211"/>
      <c r="AF155" s="211"/>
      <c r="AG155" s="211"/>
      <c r="AH155" s="211"/>
      <c r="AI155" s="211"/>
    </row>
    <row r="156" spans="1:35" s="51" customFormat="1" ht="12" customHeight="1" x14ac:dyDescent="0.15">
      <c r="A156" s="59"/>
      <c r="C156" s="48"/>
      <c r="M156" s="211"/>
      <c r="N156" s="211"/>
      <c r="O156" s="211"/>
      <c r="P156" s="211"/>
      <c r="Q156" s="211"/>
      <c r="R156" s="211"/>
      <c r="S156" s="211"/>
      <c r="T156" s="211"/>
      <c r="U156" s="211"/>
      <c r="V156" s="211"/>
      <c r="W156" s="211"/>
      <c r="X156" s="211"/>
      <c r="Y156" s="211"/>
      <c r="Z156" s="211"/>
      <c r="AA156" s="211"/>
      <c r="AB156" s="211"/>
      <c r="AC156" s="211"/>
      <c r="AD156" s="211"/>
      <c r="AE156" s="211"/>
      <c r="AF156" s="211"/>
      <c r="AG156" s="211"/>
      <c r="AH156" s="211"/>
      <c r="AI156" s="211"/>
    </row>
    <row r="157" spans="1:35" s="51" customFormat="1" ht="12" customHeight="1" x14ac:dyDescent="0.15">
      <c r="A157" s="59"/>
      <c r="C157" s="48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1"/>
      <c r="Y157" s="211"/>
      <c r="Z157" s="211"/>
      <c r="AA157" s="211"/>
      <c r="AB157" s="211"/>
      <c r="AC157" s="211"/>
      <c r="AD157" s="211"/>
      <c r="AE157" s="211"/>
      <c r="AF157" s="211"/>
      <c r="AG157" s="211"/>
      <c r="AH157" s="211"/>
      <c r="AI157" s="211"/>
    </row>
    <row r="158" spans="1:35" s="51" customFormat="1" ht="12" customHeight="1" x14ac:dyDescent="0.15">
      <c r="A158" s="59"/>
      <c r="C158" s="48"/>
      <c r="M158" s="211"/>
      <c r="N158" s="211"/>
      <c r="O158" s="211"/>
      <c r="P158" s="211"/>
      <c r="Q158" s="211"/>
      <c r="R158" s="211"/>
      <c r="S158" s="211"/>
      <c r="T158" s="211"/>
      <c r="U158" s="211"/>
      <c r="V158" s="211"/>
      <c r="W158" s="211"/>
      <c r="X158" s="211"/>
      <c r="Y158" s="211"/>
      <c r="Z158" s="211"/>
      <c r="AA158" s="211"/>
      <c r="AB158" s="211"/>
      <c r="AC158" s="211"/>
      <c r="AD158" s="211"/>
      <c r="AE158" s="211"/>
      <c r="AF158" s="211"/>
      <c r="AG158" s="211"/>
      <c r="AH158" s="211"/>
      <c r="AI158" s="211"/>
    </row>
    <row r="159" spans="1:35" s="51" customFormat="1" ht="12" customHeight="1" x14ac:dyDescent="0.15">
      <c r="A159" s="59"/>
      <c r="C159" s="48"/>
      <c r="M159" s="211"/>
      <c r="N159" s="211"/>
      <c r="O159" s="211"/>
      <c r="P159" s="211"/>
      <c r="Q159" s="211"/>
      <c r="R159" s="211"/>
      <c r="S159" s="211"/>
      <c r="T159" s="211"/>
      <c r="U159" s="211"/>
      <c r="V159" s="211"/>
      <c r="W159" s="211"/>
      <c r="X159" s="211"/>
      <c r="Y159" s="211"/>
      <c r="Z159" s="211"/>
      <c r="AA159" s="211"/>
      <c r="AB159" s="211"/>
      <c r="AC159" s="211"/>
      <c r="AD159" s="211"/>
      <c r="AE159" s="211"/>
      <c r="AF159" s="211"/>
      <c r="AG159" s="211"/>
      <c r="AH159" s="211"/>
      <c r="AI159" s="211"/>
    </row>
    <row r="160" spans="1:35" s="51" customFormat="1" ht="12" customHeight="1" x14ac:dyDescent="0.15">
      <c r="A160" s="59"/>
      <c r="C160" s="48"/>
      <c r="M160" s="211"/>
      <c r="N160" s="211"/>
      <c r="O160" s="211"/>
      <c r="P160" s="211"/>
      <c r="Q160" s="211"/>
      <c r="R160" s="211"/>
      <c r="S160" s="211"/>
      <c r="T160" s="211"/>
      <c r="U160" s="211"/>
      <c r="V160" s="211"/>
      <c r="W160" s="211"/>
      <c r="X160" s="211"/>
      <c r="Y160" s="211"/>
      <c r="Z160" s="211"/>
      <c r="AA160" s="211"/>
      <c r="AB160" s="211"/>
      <c r="AC160" s="211"/>
      <c r="AD160" s="211"/>
      <c r="AE160" s="211"/>
      <c r="AF160" s="211"/>
      <c r="AG160" s="211"/>
      <c r="AH160" s="211"/>
      <c r="AI160" s="211"/>
    </row>
    <row r="161" spans="1:35" s="51" customFormat="1" ht="12" customHeight="1" x14ac:dyDescent="0.15">
      <c r="A161" s="59"/>
      <c r="C161" s="48"/>
      <c r="M161" s="211"/>
      <c r="N161" s="211"/>
      <c r="O161" s="211"/>
      <c r="P161" s="211"/>
      <c r="Q161" s="211"/>
      <c r="R161" s="211"/>
      <c r="S161" s="211"/>
      <c r="T161" s="211"/>
      <c r="U161" s="211"/>
      <c r="V161" s="211"/>
      <c r="W161" s="211"/>
      <c r="X161" s="211"/>
      <c r="Y161" s="211"/>
      <c r="Z161" s="211"/>
      <c r="AA161" s="211"/>
      <c r="AB161" s="211"/>
      <c r="AC161" s="211"/>
      <c r="AD161" s="211"/>
      <c r="AE161" s="211"/>
      <c r="AF161" s="211"/>
      <c r="AG161" s="211"/>
      <c r="AH161" s="211"/>
      <c r="AI161" s="211"/>
    </row>
    <row r="162" spans="1:35" s="51" customFormat="1" ht="12" customHeight="1" x14ac:dyDescent="0.15">
      <c r="A162" s="59"/>
      <c r="C162" s="48"/>
      <c r="M162" s="211"/>
      <c r="N162" s="211"/>
      <c r="O162" s="211"/>
      <c r="P162" s="211"/>
      <c r="Q162" s="211"/>
      <c r="R162" s="211"/>
      <c r="S162" s="211"/>
      <c r="T162" s="211"/>
      <c r="U162" s="211"/>
      <c r="V162" s="211"/>
      <c r="W162" s="211"/>
      <c r="X162" s="211"/>
      <c r="Y162" s="211"/>
      <c r="Z162" s="211"/>
      <c r="AA162" s="211"/>
      <c r="AB162" s="211"/>
      <c r="AC162" s="211"/>
      <c r="AD162" s="211"/>
      <c r="AE162" s="211"/>
      <c r="AF162" s="211"/>
      <c r="AG162" s="211"/>
      <c r="AH162" s="211"/>
      <c r="AI162" s="211"/>
    </row>
    <row r="163" spans="1:35" s="51" customFormat="1" ht="12" customHeight="1" x14ac:dyDescent="0.15">
      <c r="A163" s="59"/>
      <c r="C163" s="48"/>
      <c r="M163" s="211"/>
      <c r="N163" s="211"/>
      <c r="O163" s="211"/>
      <c r="P163" s="211"/>
      <c r="Q163" s="211"/>
      <c r="R163" s="211"/>
      <c r="S163" s="211"/>
      <c r="T163" s="211"/>
      <c r="U163" s="211"/>
      <c r="V163" s="211"/>
      <c r="W163" s="211"/>
      <c r="X163" s="211"/>
      <c r="Y163" s="211"/>
      <c r="Z163" s="211"/>
      <c r="AA163" s="211"/>
      <c r="AB163" s="211"/>
      <c r="AC163" s="211"/>
      <c r="AD163" s="211"/>
      <c r="AE163" s="211"/>
      <c r="AF163" s="211"/>
      <c r="AG163" s="211"/>
      <c r="AH163" s="211"/>
      <c r="AI163" s="211"/>
    </row>
    <row r="164" spans="1:35" s="51" customFormat="1" ht="12" customHeight="1" x14ac:dyDescent="0.15">
      <c r="A164" s="59"/>
      <c r="C164" s="48"/>
      <c r="M164" s="211"/>
      <c r="N164" s="211"/>
      <c r="O164" s="211"/>
      <c r="P164" s="211"/>
      <c r="Q164" s="211"/>
      <c r="R164" s="211"/>
      <c r="S164" s="211"/>
      <c r="T164" s="211"/>
      <c r="U164" s="211"/>
      <c r="V164" s="211"/>
      <c r="W164" s="211"/>
      <c r="X164" s="211"/>
      <c r="Y164" s="211"/>
      <c r="Z164" s="211"/>
      <c r="AA164" s="211"/>
      <c r="AB164" s="211"/>
      <c r="AC164" s="211"/>
      <c r="AD164" s="211"/>
      <c r="AE164" s="211"/>
      <c r="AF164" s="211"/>
      <c r="AG164" s="211"/>
      <c r="AH164" s="211"/>
      <c r="AI164" s="211"/>
    </row>
    <row r="165" spans="1:35" s="51" customFormat="1" ht="12" customHeight="1" x14ac:dyDescent="0.15">
      <c r="A165" s="59"/>
      <c r="C165" s="48"/>
      <c r="M165" s="211"/>
      <c r="N165" s="211"/>
      <c r="O165" s="211"/>
      <c r="P165" s="211"/>
      <c r="Q165" s="211"/>
      <c r="R165" s="211"/>
      <c r="S165" s="211"/>
      <c r="T165" s="211"/>
      <c r="U165" s="211"/>
      <c r="V165" s="211"/>
      <c r="W165" s="211"/>
      <c r="X165" s="211"/>
      <c r="Y165" s="211"/>
      <c r="Z165" s="211"/>
      <c r="AA165" s="211"/>
      <c r="AB165" s="211"/>
      <c r="AC165" s="211"/>
      <c r="AD165" s="211"/>
      <c r="AE165" s="211"/>
      <c r="AF165" s="211"/>
      <c r="AG165" s="211"/>
      <c r="AH165" s="211"/>
      <c r="AI165" s="211"/>
    </row>
    <row r="166" spans="1:35" s="51" customFormat="1" ht="12" customHeight="1" x14ac:dyDescent="0.15">
      <c r="A166" s="59"/>
      <c r="C166" s="48"/>
      <c r="M166" s="211"/>
      <c r="N166" s="211"/>
      <c r="O166" s="211"/>
      <c r="P166" s="211"/>
      <c r="Q166" s="211"/>
      <c r="R166" s="211"/>
      <c r="S166" s="211"/>
      <c r="T166" s="211"/>
      <c r="U166" s="211"/>
      <c r="V166" s="211"/>
      <c r="W166" s="211"/>
      <c r="X166" s="211"/>
      <c r="Y166" s="211"/>
      <c r="Z166" s="211"/>
      <c r="AA166" s="211"/>
      <c r="AB166" s="211"/>
      <c r="AC166" s="211"/>
      <c r="AD166" s="211"/>
      <c r="AE166" s="211"/>
      <c r="AF166" s="211"/>
      <c r="AG166" s="211"/>
      <c r="AH166" s="211"/>
      <c r="AI166" s="211"/>
    </row>
    <row r="167" spans="1:35" s="51" customFormat="1" ht="12" customHeight="1" x14ac:dyDescent="0.15">
      <c r="A167" s="59"/>
      <c r="C167" s="48"/>
      <c r="M167" s="211"/>
      <c r="N167" s="211"/>
      <c r="O167" s="211"/>
      <c r="P167" s="211"/>
      <c r="Q167" s="211"/>
      <c r="R167" s="211"/>
      <c r="S167" s="211"/>
      <c r="T167" s="211"/>
      <c r="U167" s="211"/>
      <c r="V167" s="211"/>
      <c r="W167" s="211"/>
      <c r="X167" s="211"/>
      <c r="Y167" s="211"/>
      <c r="Z167" s="211"/>
      <c r="AA167" s="211"/>
      <c r="AB167" s="211"/>
      <c r="AC167" s="211"/>
      <c r="AD167" s="211"/>
      <c r="AE167" s="211"/>
      <c r="AF167" s="211"/>
      <c r="AG167" s="211"/>
      <c r="AH167" s="211"/>
      <c r="AI167" s="211"/>
    </row>
    <row r="168" spans="1:35" s="51" customFormat="1" ht="12" customHeight="1" x14ac:dyDescent="0.15">
      <c r="A168" s="59"/>
      <c r="C168" s="48"/>
      <c r="M168" s="211"/>
      <c r="N168" s="211"/>
      <c r="O168" s="211"/>
      <c r="P168" s="211"/>
      <c r="Q168" s="211"/>
      <c r="R168" s="211"/>
      <c r="S168" s="211"/>
      <c r="T168" s="211"/>
      <c r="U168" s="211"/>
      <c r="V168" s="211"/>
      <c r="W168" s="211"/>
      <c r="X168" s="211"/>
      <c r="Y168" s="211"/>
      <c r="Z168" s="211"/>
      <c r="AA168" s="211"/>
      <c r="AB168" s="211"/>
      <c r="AC168" s="211"/>
      <c r="AD168" s="211"/>
      <c r="AE168" s="211"/>
      <c r="AF168" s="211"/>
      <c r="AG168" s="211"/>
      <c r="AH168" s="211"/>
      <c r="AI168" s="211"/>
    </row>
    <row r="169" spans="1:35" s="51" customFormat="1" ht="12" customHeight="1" x14ac:dyDescent="0.15">
      <c r="A169" s="59"/>
      <c r="C169" s="48"/>
      <c r="M169" s="211"/>
      <c r="N169" s="211"/>
      <c r="O169" s="211"/>
      <c r="P169" s="211"/>
      <c r="Q169" s="211"/>
      <c r="R169" s="211"/>
      <c r="S169" s="211"/>
      <c r="T169" s="211"/>
      <c r="U169" s="211"/>
      <c r="V169" s="211"/>
      <c r="W169" s="211"/>
      <c r="X169" s="211"/>
      <c r="Y169" s="211"/>
      <c r="Z169" s="211"/>
      <c r="AA169" s="211"/>
      <c r="AB169" s="211"/>
      <c r="AC169" s="211"/>
      <c r="AD169" s="211"/>
      <c r="AE169" s="211"/>
      <c r="AF169" s="211"/>
      <c r="AG169" s="211"/>
      <c r="AH169" s="211"/>
      <c r="AI169" s="211"/>
    </row>
    <row r="170" spans="1:35" s="51" customFormat="1" ht="12" customHeight="1" x14ac:dyDescent="0.15">
      <c r="A170" s="59"/>
      <c r="C170" s="48"/>
      <c r="M170" s="211"/>
      <c r="N170" s="211"/>
      <c r="O170" s="211"/>
      <c r="P170" s="211"/>
      <c r="Q170" s="211"/>
      <c r="R170" s="211"/>
      <c r="S170" s="211"/>
      <c r="T170" s="211"/>
      <c r="U170" s="211"/>
      <c r="V170" s="211"/>
      <c r="W170" s="211"/>
      <c r="X170" s="211"/>
      <c r="Y170" s="211"/>
      <c r="Z170" s="211"/>
      <c r="AA170" s="211"/>
      <c r="AB170" s="211"/>
      <c r="AC170" s="211"/>
      <c r="AD170" s="211"/>
      <c r="AE170" s="211"/>
      <c r="AF170" s="211"/>
      <c r="AG170" s="211"/>
      <c r="AH170" s="211"/>
      <c r="AI170" s="211"/>
    </row>
    <row r="171" spans="1:35" s="51" customFormat="1" ht="12" customHeight="1" x14ac:dyDescent="0.15">
      <c r="A171" s="59"/>
      <c r="C171" s="48"/>
      <c r="M171" s="211"/>
      <c r="N171" s="211"/>
      <c r="O171" s="211"/>
      <c r="P171" s="211"/>
      <c r="Q171" s="211"/>
      <c r="R171" s="211"/>
      <c r="S171" s="211"/>
      <c r="T171" s="211"/>
      <c r="U171" s="211"/>
      <c r="V171" s="211"/>
      <c r="W171" s="211"/>
      <c r="X171" s="211"/>
      <c r="Y171" s="211"/>
      <c r="Z171" s="211"/>
      <c r="AA171" s="211"/>
      <c r="AB171" s="211"/>
      <c r="AC171" s="211"/>
      <c r="AD171" s="211"/>
      <c r="AE171" s="211"/>
      <c r="AF171" s="211"/>
      <c r="AG171" s="211"/>
      <c r="AH171" s="211"/>
      <c r="AI171" s="211"/>
    </row>
    <row r="172" spans="1:35" s="51" customFormat="1" ht="12" customHeight="1" x14ac:dyDescent="0.15">
      <c r="A172" s="59"/>
      <c r="C172" s="48"/>
      <c r="M172" s="211"/>
      <c r="N172" s="211"/>
      <c r="O172" s="211"/>
      <c r="P172" s="211"/>
      <c r="Q172" s="211"/>
      <c r="R172" s="211"/>
      <c r="S172" s="211"/>
      <c r="T172" s="211"/>
      <c r="U172" s="211"/>
      <c r="V172" s="211"/>
      <c r="W172" s="211"/>
      <c r="X172" s="211"/>
      <c r="Y172" s="211"/>
      <c r="Z172" s="211"/>
      <c r="AA172" s="211"/>
      <c r="AB172" s="211"/>
      <c r="AC172" s="211"/>
      <c r="AD172" s="211"/>
      <c r="AE172" s="211"/>
      <c r="AF172" s="211"/>
      <c r="AG172" s="211"/>
      <c r="AH172" s="211"/>
      <c r="AI172" s="211"/>
    </row>
    <row r="173" spans="1:35" s="51" customFormat="1" ht="12" customHeight="1" x14ac:dyDescent="0.15">
      <c r="A173" s="59"/>
      <c r="C173" s="48"/>
      <c r="M173" s="211"/>
      <c r="N173" s="211"/>
      <c r="O173" s="211"/>
      <c r="P173" s="211"/>
      <c r="Q173" s="211"/>
      <c r="R173" s="211"/>
      <c r="S173" s="211"/>
      <c r="T173" s="211"/>
      <c r="U173" s="211"/>
      <c r="V173" s="211"/>
      <c r="W173" s="211"/>
      <c r="X173" s="211"/>
      <c r="Y173" s="211"/>
      <c r="Z173" s="211"/>
      <c r="AA173" s="211"/>
      <c r="AB173" s="211"/>
      <c r="AC173" s="211"/>
      <c r="AD173" s="211"/>
      <c r="AE173" s="211"/>
      <c r="AF173" s="211"/>
      <c r="AG173" s="211"/>
      <c r="AH173" s="211"/>
      <c r="AI173" s="211"/>
    </row>
    <row r="174" spans="1:35" s="51" customFormat="1" ht="12" customHeight="1" x14ac:dyDescent="0.15">
      <c r="A174" s="59"/>
      <c r="C174" s="48"/>
      <c r="M174" s="211"/>
      <c r="N174" s="211"/>
      <c r="O174" s="211"/>
      <c r="P174" s="211"/>
      <c r="Q174" s="211"/>
      <c r="R174" s="211"/>
      <c r="S174" s="211"/>
      <c r="T174" s="211"/>
      <c r="U174" s="211"/>
      <c r="V174" s="211"/>
      <c r="W174" s="211"/>
      <c r="X174" s="211"/>
      <c r="Y174" s="211"/>
      <c r="Z174" s="211"/>
      <c r="AA174" s="211"/>
      <c r="AB174" s="211"/>
      <c r="AC174" s="211"/>
      <c r="AD174" s="211"/>
      <c r="AE174" s="211"/>
      <c r="AF174" s="211"/>
      <c r="AG174" s="211"/>
      <c r="AH174" s="211"/>
      <c r="AI174" s="211"/>
    </row>
    <row r="175" spans="1:35" s="51" customFormat="1" ht="12" customHeight="1" x14ac:dyDescent="0.15">
      <c r="A175" s="59"/>
      <c r="C175" s="48"/>
      <c r="M175" s="211"/>
      <c r="N175" s="211"/>
      <c r="O175" s="211"/>
      <c r="P175" s="211"/>
      <c r="Q175" s="211"/>
      <c r="R175" s="211"/>
      <c r="S175" s="211"/>
      <c r="T175" s="211"/>
      <c r="U175" s="211"/>
      <c r="V175" s="211"/>
      <c r="W175" s="211"/>
      <c r="X175" s="211"/>
      <c r="Y175" s="211"/>
      <c r="Z175" s="211"/>
      <c r="AA175" s="211"/>
      <c r="AB175" s="211"/>
      <c r="AC175" s="211"/>
      <c r="AD175" s="211"/>
      <c r="AE175" s="211"/>
      <c r="AF175" s="211"/>
      <c r="AG175" s="211"/>
      <c r="AH175" s="211"/>
      <c r="AI175" s="211"/>
    </row>
    <row r="176" spans="1:35" s="51" customFormat="1" ht="12" customHeight="1" x14ac:dyDescent="0.15">
      <c r="A176" s="59"/>
      <c r="C176" s="48"/>
      <c r="M176" s="211"/>
      <c r="N176" s="211"/>
      <c r="O176" s="211"/>
      <c r="P176" s="211"/>
      <c r="Q176" s="211"/>
      <c r="R176" s="211"/>
      <c r="S176" s="211"/>
      <c r="T176" s="211"/>
      <c r="U176" s="211"/>
      <c r="V176" s="211"/>
      <c r="W176" s="211"/>
      <c r="X176" s="211"/>
      <c r="Y176" s="211"/>
      <c r="Z176" s="211"/>
      <c r="AA176" s="211"/>
      <c r="AB176" s="211"/>
      <c r="AC176" s="211"/>
      <c r="AD176" s="211"/>
      <c r="AE176" s="211"/>
      <c r="AF176" s="211"/>
      <c r="AG176" s="211"/>
      <c r="AH176" s="211"/>
      <c r="AI176" s="211"/>
    </row>
    <row r="177" spans="1:35" s="51" customFormat="1" ht="12" customHeight="1" x14ac:dyDescent="0.15">
      <c r="A177" s="59"/>
      <c r="C177" s="48"/>
      <c r="M177" s="211"/>
      <c r="N177" s="211"/>
      <c r="O177" s="211"/>
      <c r="P177" s="211"/>
      <c r="Q177" s="211"/>
      <c r="R177" s="211"/>
      <c r="S177" s="211"/>
      <c r="T177" s="211"/>
      <c r="U177" s="211"/>
      <c r="V177" s="211"/>
      <c r="W177" s="211"/>
      <c r="X177" s="211"/>
      <c r="Y177" s="211"/>
      <c r="Z177" s="211"/>
      <c r="AA177" s="211"/>
      <c r="AB177" s="211"/>
      <c r="AC177" s="211"/>
      <c r="AD177" s="211"/>
      <c r="AE177" s="211"/>
      <c r="AF177" s="211"/>
      <c r="AG177" s="211"/>
      <c r="AH177" s="211"/>
      <c r="AI177" s="211"/>
    </row>
    <row r="178" spans="1:35" s="51" customFormat="1" ht="12" customHeight="1" x14ac:dyDescent="0.15">
      <c r="A178" s="59"/>
      <c r="C178" s="48"/>
      <c r="M178" s="211"/>
      <c r="N178" s="211"/>
      <c r="O178" s="211"/>
      <c r="P178" s="211"/>
      <c r="Q178" s="211"/>
      <c r="R178" s="211"/>
      <c r="S178" s="211"/>
      <c r="T178" s="211"/>
      <c r="U178" s="211"/>
      <c r="V178" s="211"/>
      <c r="W178" s="211"/>
      <c r="X178" s="211"/>
      <c r="Y178" s="211"/>
      <c r="Z178" s="211"/>
      <c r="AA178" s="211"/>
      <c r="AB178" s="211"/>
      <c r="AC178" s="211"/>
      <c r="AD178" s="211"/>
      <c r="AE178" s="211"/>
      <c r="AF178" s="211"/>
      <c r="AG178" s="211"/>
      <c r="AH178" s="211"/>
      <c r="AI178" s="211"/>
    </row>
    <row r="179" spans="1:35" s="51" customFormat="1" ht="12" customHeight="1" x14ac:dyDescent="0.15">
      <c r="A179" s="59"/>
      <c r="C179" s="48"/>
      <c r="M179" s="211"/>
      <c r="N179" s="211"/>
      <c r="O179" s="211"/>
      <c r="P179" s="211"/>
      <c r="Q179" s="211"/>
      <c r="R179" s="211"/>
      <c r="S179" s="211"/>
      <c r="T179" s="211"/>
      <c r="U179" s="211"/>
      <c r="V179" s="211"/>
      <c r="W179" s="211"/>
      <c r="X179" s="211"/>
      <c r="Y179" s="211"/>
      <c r="Z179" s="211"/>
      <c r="AA179" s="211"/>
      <c r="AB179" s="211"/>
      <c r="AC179" s="211"/>
      <c r="AD179" s="211"/>
      <c r="AE179" s="211"/>
      <c r="AF179" s="211"/>
      <c r="AG179" s="211"/>
      <c r="AH179" s="211"/>
      <c r="AI179" s="211"/>
    </row>
    <row r="180" spans="1:35" s="51" customFormat="1" ht="12" customHeight="1" x14ac:dyDescent="0.15">
      <c r="A180" s="59"/>
      <c r="C180" s="48"/>
      <c r="M180" s="211"/>
      <c r="N180" s="211"/>
      <c r="O180" s="211"/>
      <c r="P180" s="211"/>
      <c r="Q180" s="211"/>
      <c r="R180" s="211"/>
      <c r="S180" s="211"/>
      <c r="T180" s="211"/>
      <c r="U180" s="211"/>
      <c r="V180" s="211"/>
      <c r="W180" s="211"/>
      <c r="X180" s="211"/>
      <c r="Y180" s="211"/>
      <c r="Z180" s="211"/>
      <c r="AA180" s="211"/>
      <c r="AB180" s="211"/>
      <c r="AC180" s="211"/>
      <c r="AD180" s="211"/>
      <c r="AE180" s="211"/>
      <c r="AF180" s="211"/>
      <c r="AG180" s="211"/>
      <c r="AH180" s="211"/>
      <c r="AI180" s="211"/>
    </row>
    <row r="181" spans="1:35" s="51" customFormat="1" ht="12" customHeight="1" x14ac:dyDescent="0.15">
      <c r="A181" s="59"/>
      <c r="C181" s="48"/>
      <c r="M181" s="211"/>
      <c r="N181" s="211"/>
      <c r="O181" s="211"/>
      <c r="P181" s="211"/>
      <c r="Q181" s="211"/>
      <c r="R181" s="211"/>
      <c r="S181" s="211"/>
      <c r="T181" s="211"/>
      <c r="U181" s="211"/>
      <c r="V181" s="211"/>
      <c r="W181" s="211"/>
      <c r="X181" s="211"/>
      <c r="Y181" s="211"/>
      <c r="Z181" s="211"/>
      <c r="AA181" s="211"/>
      <c r="AB181" s="211"/>
      <c r="AC181" s="211"/>
      <c r="AD181" s="211"/>
      <c r="AE181" s="211"/>
      <c r="AF181" s="211"/>
      <c r="AG181" s="211"/>
      <c r="AH181" s="211"/>
      <c r="AI181" s="211"/>
    </row>
    <row r="182" spans="1:35" s="51" customFormat="1" ht="12" customHeight="1" x14ac:dyDescent="0.15">
      <c r="A182" s="59"/>
      <c r="C182" s="48"/>
      <c r="M182" s="211"/>
      <c r="N182" s="211"/>
      <c r="O182" s="211"/>
      <c r="P182" s="211"/>
      <c r="Q182" s="211"/>
      <c r="R182" s="211"/>
      <c r="S182" s="211"/>
      <c r="T182" s="211"/>
      <c r="U182" s="211"/>
      <c r="V182" s="211"/>
      <c r="W182" s="211"/>
      <c r="X182" s="211"/>
      <c r="Y182" s="211"/>
      <c r="Z182" s="211"/>
      <c r="AA182" s="211"/>
      <c r="AB182" s="211"/>
      <c r="AC182" s="211"/>
      <c r="AD182" s="211"/>
      <c r="AE182" s="211"/>
      <c r="AF182" s="211"/>
      <c r="AG182" s="211"/>
      <c r="AH182" s="211"/>
      <c r="AI182" s="211"/>
    </row>
    <row r="183" spans="1:35" s="51" customFormat="1" ht="12" customHeight="1" x14ac:dyDescent="0.15">
      <c r="A183" s="59"/>
      <c r="C183" s="48"/>
      <c r="M183" s="211"/>
      <c r="N183" s="211"/>
      <c r="O183" s="211"/>
      <c r="P183" s="211"/>
      <c r="Q183" s="211"/>
      <c r="R183" s="211"/>
      <c r="S183" s="211"/>
      <c r="T183" s="211"/>
      <c r="U183" s="211"/>
      <c r="V183" s="211"/>
      <c r="W183" s="211"/>
      <c r="X183" s="211"/>
      <c r="Y183" s="211"/>
      <c r="Z183" s="211"/>
      <c r="AA183" s="211"/>
      <c r="AB183" s="211"/>
      <c r="AC183" s="211"/>
      <c r="AD183" s="211"/>
      <c r="AE183" s="211"/>
      <c r="AF183" s="211"/>
      <c r="AG183" s="211"/>
      <c r="AH183" s="211"/>
      <c r="AI183" s="211"/>
    </row>
    <row r="184" spans="1:35" s="51" customFormat="1" ht="12" customHeight="1" x14ac:dyDescent="0.15">
      <c r="A184" s="59"/>
      <c r="C184" s="48"/>
      <c r="M184" s="211"/>
      <c r="N184" s="211"/>
      <c r="O184" s="211"/>
      <c r="P184" s="211"/>
      <c r="Q184" s="211"/>
      <c r="R184" s="211"/>
      <c r="S184" s="211"/>
      <c r="T184" s="211"/>
      <c r="U184" s="211"/>
      <c r="V184" s="211"/>
      <c r="W184" s="211"/>
      <c r="X184" s="211"/>
      <c r="Y184" s="211"/>
      <c r="Z184" s="211"/>
      <c r="AA184" s="211"/>
      <c r="AB184" s="211"/>
      <c r="AC184" s="211"/>
      <c r="AD184" s="211"/>
      <c r="AE184" s="211"/>
      <c r="AF184" s="211"/>
      <c r="AG184" s="211"/>
      <c r="AH184" s="211"/>
      <c r="AI184" s="211"/>
    </row>
    <row r="185" spans="1:35" s="51" customFormat="1" ht="12" customHeight="1" x14ac:dyDescent="0.15">
      <c r="A185" s="59"/>
      <c r="C185" s="48"/>
      <c r="M185" s="211"/>
      <c r="N185" s="211"/>
      <c r="O185" s="211"/>
      <c r="P185" s="211"/>
      <c r="Q185" s="211"/>
      <c r="R185" s="211"/>
      <c r="S185" s="211"/>
      <c r="T185" s="211"/>
      <c r="U185" s="211"/>
      <c r="V185" s="211"/>
      <c r="W185" s="211"/>
      <c r="X185" s="211"/>
      <c r="Y185" s="211"/>
      <c r="Z185" s="211"/>
      <c r="AA185" s="211"/>
      <c r="AB185" s="211"/>
      <c r="AC185" s="211"/>
      <c r="AD185" s="211"/>
      <c r="AE185" s="211"/>
      <c r="AF185" s="211"/>
      <c r="AG185" s="211"/>
      <c r="AH185" s="211"/>
      <c r="AI185" s="211"/>
    </row>
    <row r="186" spans="1:35" s="51" customFormat="1" ht="12" customHeight="1" x14ac:dyDescent="0.15">
      <c r="A186" s="59"/>
      <c r="C186" s="48"/>
      <c r="M186" s="211"/>
      <c r="N186" s="211"/>
      <c r="O186" s="211"/>
      <c r="P186" s="211"/>
      <c r="Q186" s="211"/>
      <c r="R186" s="211"/>
      <c r="S186" s="211"/>
      <c r="T186" s="211"/>
      <c r="U186" s="211"/>
      <c r="V186" s="211"/>
      <c r="W186" s="211"/>
      <c r="X186" s="211"/>
      <c r="Y186" s="211"/>
      <c r="Z186" s="211"/>
      <c r="AA186" s="211"/>
      <c r="AB186" s="211"/>
      <c r="AC186" s="211"/>
      <c r="AD186" s="211"/>
      <c r="AE186" s="211"/>
      <c r="AF186" s="211"/>
      <c r="AG186" s="211"/>
      <c r="AH186" s="211"/>
      <c r="AI186" s="211"/>
    </row>
    <row r="187" spans="1:35" s="51" customFormat="1" ht="12" customHeight="1" x14ac:dyDescent="0.15">
      <c r="A187" s="59"/>
      <c r="C187" s="48"/>
      <c r="M187" s="211"/>
      <c r="N187" s="211"/>
      <c r="O187" s="211"/>
      <c r="P187" s="211"/>
      <c r="Q187" s="211"/>
      <c r="R187" s="211"/>
      <c r="S187" s="211"/>
      <c r="T187" s="211"/>
      <c r="U187" s="211"/>
      <c r="V187" s="211"/>
      <c r="W187" s="211"/>
      <c r="X187" s="211"/>
      <c r="Y187" s="211"/>
      <c r="Z187" s="211"/>
      <c r="AA187" s="211"/>
      <c r="AB187" s="211"/>
      <c r="AC187" s="211"/>
      <c r="AD187" s="211"/>
      <c r="AE187" s="211"/>
      <c r="AF187" s="211"/>
      <c r="AG187" s="211"/>
      <c r="AH187" s="211"/>
      <c r="AI187" s="211"/>
    </row>
    <row r="188" spans="1:35" s="51" customFormat="1" ht="12" customHeight="1" x14ac:dyDescent="0.15">
      <c r="A188" s="59"/>
      <c r="C188" s="48"/>
      <c r="M188" s="211"/>
      <c r="N188" s="211"/>
      <c r="O188" s="211"/>
      <c r="P188" s="211"/>
      <c r="Q188" s="211"/>
      <c r="R188" s="211"/>
      <c r="S188" s="211"/>
      <c r="T188" s="211"/>
      <c r="U188" s="211"/>
      <c r="V188" s="211"/>
      <c r="W188" s="211"/>
      <c r="X188" s="211"/>
      <c r="Y188" s="211"/>
      <c r="Z188" s="211"/>
      <c r="AA188" s="211"/>
      <c r="AB188" s="211"/>
      <c r="AC188" s="211"/>
      <c r="AD188" s="211"/>
      <c r="AE188" s="211"/>
      <c r="AF188" s="211"/>
      <c r="AG188" s="211"/>
      <c r="AH188" s="211"/>
      <c r="AI188" s="211"/>
    </row>
    <row r="189" spans="1:35" s="51" customFormat="1" ht="12" customHeight="1" x14ac:dyDescent="0.15">
      <c r="A189" s="59"/>
      <c r="C189" s="48"/>
      <c r="M189" s="211"/>
      <c r="N189" s="211"/>
      <c r="O189" s="211"/>
      <c r="P189" s="211"/>
      <c r="Q189" s="211"/>
      <c r="R189" s="211"/>
      <c r="S189" s="211"/>
      <c r="T189" s="211"/>
      <c r="U189" s="211"/>
      <c r="V189" s="211"/>
      <c r="W189" s="211"/>
      <c r="X189" s="211"/>
      <c r="Y189" s="211"/>
      <c r="Z189" s="211"/>
      <c r="AA189" s="211"/>
      <c r="AB189" s="211"/>
      <c r="AC189" s="211"/>
      <c r="AD189" s="211"/>
      <c r="AE189" s="211"/>
      <c r="AF189" s="211"/>
      <c r="AG189" s="211"/>
      <c r="AH189" s="211"/>
      <c r="AI189" s="211"/>
    </row>
    <row r="190" spans="1:35" s="51" customFormat="1" ht="12" customHeight="1" x14ac:dyDescent="0.15">
      <c r="A190" s="59"/>
      <c r="C190" s="48"/>
      <c r="M190" s="211"/>
      <c r="N190" s="211"/>
      <c r="O190" s="211"/>
      <c r="P190" s="211"/>
      <c r="Q190" s="211"/>
      <c r="R190" s="211"/>
      <c r="S190" s="211"/>
      <c r="T190" s="211"/>
      <c r="U190" s="211"/>
      <c r="V190" s="211"/>
      <c r="W190" s="211"/>
      <c r="X190" s="211"/>
      <c r="Y190" s="211"/>
      <c r="Z190" s="211"/>
      <c r="AA190" s="211"/>
      <c r="AB190" s="211"/>
      <c r="AC190" s="211"/>
      <c r="AD190" s="211"/>
      <c r="AE190" s="211"/>
      <c r="AF190" s="211"/>
      <c r="AG190" s="211"/>
      <c r="AH190" s="211"/>
      <c r="AI190" s="211"/>
    </row>
    <row r="191" spans="1:35" s="51" customFormat="1" ht="12" customHeight="1" x14ac:dyDescent="0.15">
      <c r="A191" s="59"/>
      <c r="C191" s="48"/>
      <c r="M191" s="211"/>
      <c r="N191" s="211"/>
      <c r="O191" s="211"/>
      <c r="P191" s="211"/>
      <c r="Q191" s="211"/>
      <c r="R191" s="211"/>
      <c r="S191" s="211"/>
      <c r="T191" s="211"/>
      <c r="U191" s="211"/>
      <c r="V191" s="211"/>
      <c r="W191" s="211"/>
      <c r="X191" s="211"/>
      <c r="Y191" s="211"/>
      <c r="Z191" s="211"/>
      <c r="AA191" s="211"/>
      <c r="AB191" s="211"/>
      <c r="AC191" s="211"/>
      <c r="AD191" s="211"/>
      <c r="AE191" s="211"/>
      <c r="AF191" s="211"/>
      <c r="AG191" s="211"/>
      <c r="AH191" s="211"/>
      <c r="AI191" s="211"/>
    </row>
    <row r="192" spans="1:35" s="51" customFormat="1" ht="12" customHeight="1" x14ac:dyDescent="0.15">
      <c r="A192" s="59"/>
      <c r="C192" s="48"/>
      <c r="M192" s="211"/>
      <c r="N192" s="211"/>
      <c r="O192" s="211"/>
      <c r="P192" s="211"/>
      <c r="Q192" s="211"/>
      <c r="R192" s="211"/>
      <c r="S192" s="211"/>
      <c r="T192" s="211"/>
      <c r="U192" s="211"/>
      <c r="V192" s="211"/>
      <c r="W192" s="211"/>
      <c r="X192" s="211"/>
      <c r="Y192" s="211"/>
      <c r="Z192" s="211"/>
      <c r="AA192" s="211"/>
      <c r="AB192" s="211"/>
      <c r="AC192" s="211"/>
      <c r="AD192" s="211"/>
      <c r="AE192" s="211"/>
      <c r="AF192" s="211"/>
      <c r="AG192" s="211"/>
      <c r="AH192" s="211"/>
      <c r="AI192" s="211"/>
    </row>
    <row r="193" spans="1:35" s="51" customFormat="1" ht="12" customHeight="1" x14ac:dyDescent="0.15">
      <c r="A193" s="59"/>
      <c r="C193" s="48"/>
      <c r="M193" s="211"/>
      <c r="N193" s="211"/>
      <c r="O193" s="211"/>
      <c r="P193" s="211"/>
      <c r="Q193" s="211"/>
      <c r="R193" s="211"/>
      <c r="S193" s="211"/>
      <c r="T193" s="211"/>
      <c r="U193" s="211"/>
      <c r="V193" s="211"/>
      <c r="W193" s="211"/>
      <c r="X193" s="211"/>
      <c r="Y193" s="211"/>
      <c r="Z193" s="211"/>
      <c r="AA193" s="211"/>
      <c r="AB193" s="211"/>
      <c r="AC193" s="211"/>
      <c r="AD193" s="211"/>
      <c r="AE193" s="211"/>
      <c r="AF193" s="211"/>
      <c r="AG193" s="211"/>
      <c r="AH193" s="211"/>
      <c r="AI193" s="211"/>
    </row>
    <row r="194" spans="1:35" s="51" customFormat="1" ht="12" customHeight="1" x14ac:dyDescent="0.15">
      <c r="A194" s="59"/>
      <c r="C194" s="48"/>
      <c r="M194" s="211"/>
      <c r="N194" s="211"/>
      <c r="O194" s="211"/>
      <c r="P194" s="211"/>
      <c r="Q194" s="211"/>
      <c r="R194" s="211"/>
      <c r="S194" s="211"/>
      <c r="T194" s="211"/>
      <c r="U194" s="211"/>
      <c r="V194" s="211"/>
      <c r="W194" s="211"/>
      <c r="X194" s="211"/>
      <c r="Y194" s="211"/>
      <c r="Z194" s="211"/>
      <c r="AA194" s="211"/>
      <c r="AB194" s="211"/>
      <c r="AC194" s="211"/>
      <c r="AD194" s="211"/>
      <c r="AE194" s="211"/>
      <c r="AF194" s="211"/>
      <c r="AG194" s="211"/>
      <c r="AH194" s="211"/>
      <c r="AI194" s="211"/>
    </row>
    <row r="195" spans="1:35" s="51" customFormat="1" ht="12" customHeight="1" x14ac:dyDescent="0.15">
      <c r="A195" s="59"/>
      <c r="C195" s="48"/>
      <c r="M195" s="211"/>
      <c r="N195" s="211"/>
      <c r="O195" s="211"/>
      <c r="P195" s="211"/>
      <c r="Q195" s="211"/>
      <c r="R195" s="211"/>
      <c r="S195" s="211"/>
      <c r="T195" s="211"/>
      <c r="U195" s="211"/>
      <c r="V195" s="211"/>
      <c r="W195" s="211"/>
      <c r="X195" s="211"/>
      <c r="Y195" s="211"/>
      <c r="Z195" s="211"/>
      <c r="AA195" s="211"/>
      <c r="AB195" s="211"/>
      <c r="AC195" s="211"/>
      <c r="AD195" s="211"/>
      <c r="AE195" s="211"/>
      <c r="AF195" s="211"/>
      <c r="AG195" s="211"/>
      <c r="AH195" s="211"/>
      <c r="AI195" s="211"/>
    </row>
    <row r="196" spans="1:35" s="51" customFormat="1" ht="12" customHeight="1" x14ac:dyDescent="0.15">
      <c r="A196" s="59"/>
      <c r="C196" s="48"/>
      <c r="M196" s="211"/>
      <c r="N196" s="211"/>
      <c r="O196" s="211"/>
      <c r="P196" s="211"/>
      <c r="Q196" s="211"/>
      <c r="R196" s="211"/>
      <c r="S196" s="211"/>
      <c r="T196" s="211"/>
      <c r="U196" s="211"/>
      <c r="V196" s="211"/>
      <c r="W196" s="211"/>
      <c r="X196" s="211"/>
      <c r="Y196" s="211"/>
      <c r="Z196" s="211"/>
      <c r="AA196" s="211"/>
      <c r="AB196" s="211"/>
      <c r="AC196" s="211"/>
      <c r="AD196" s="211"/>
      <c r="AE196" s="211"/>
      <c r="AF196" s="211"/>
      <c r="AG196" s="211"/>
      <c r="AH196" s="211"/>
      <c r="AI196" s="211"/>
    </row>
    <row r="197" spans="1:35" s="51" customFormat="1" ht="12" customHeight="1" x14ac:dyDescent="0.15">
      <c r="A197" s="59"/>
      <c r="C197" s="48"/>
      <c r="M197" s="211"/>
      <c r="N197" s="211"/>
      <c r="O197" s="211"/>
      <c r="P197" s="211"/>
      <c r="Q197" s="211"/>
      <c r="R197" s="211"/>
      <c r="S197" s="211"/>
      <c r="T197" s="211"/>
      <c r="U197" s="211"/>
      <c r="V197" s="211"/>
      <c r="W197" s="211"/>
      <c r="X197" s="211"/>
      <c r="Y197" s="211"/>
      <c r="Z197" s="211"/>
      <c r="AA197" s="211"/>
      <c r="AB197" s="211"/>
      <c r="AC197" s="211"/>
      <c r="AD197" s="211"/>
      <c r="AE197" s="211"/>
      <c r="AF197" s="211"/>
      <c r="AG197" s="211"/>
      <c r="AH197" s="211"/>
      <c r="AI197" s="211"/>
    </row>
    <row r="198" spans="1:35" s="51" customFormat="1" ht="12" customHeight="1" x14ac:dyDescent="0.15">
      <c r="A198" s="59"/>
      <c r="C198" s="48"/>
      <c r="M198" s="211"/>
      <c r="N198" s="211"/>
      <c r="O198" s="211"/>
      <c r="P198" s="211"/>
      <c r="Q198" s="211"/>
      <c r="R198" s="211"/>
      <c r="S198" s="211"/>
      <c r="T198" s="211"/>
      <c r="U198" s="211"/>
      <c r="V198" s="211"/>
      <c r="W198" s="211"/>
      <c r="X198" s="211"/>
      <c r="Y198" s="211"/>
      <c r="Z198" s="211"/>
      <c r="AA198" s="211"/>
      <c r="AB198" s="211"/>
      <c r="AC198" s="211"/>
      <c r="AD198" s="211"/>
      <c r="AE198" s="211"/>
      <c r="AF198" s="211"/>
      <c r="AG198" s="211"/>
      <c r="AH198" s="211"/>
      <c r="AI198" s="211"/>
    </row>
    <row r="199" spans="1:35" s="51" customFormat="1" ht="12" customHeight="1" x14ac:dyDescent="0.15">
      <c r="A199" s="59"/>
      <c r="C199" s="48"/>
      <c r="M199" s="211"/>
      <c r="N199" s="211"/>
      <c r="O199" s="211"/>
      <c r="P199" s="211"/>
      <c r="Q199" s="211"/>
      <c r="R199" s="211"/>
      <c r="S199" s="211"/>
      <c r="T199" s="211"/>
      <c r="U199" s="211"/>
      <c r="V199" s="211"/>
      <c r="W199" s="211"/>
      <c r="X199" s="211"/>
      <c r="Y199" s="211"/>
      <c r="Z199" s="211"/>
      <c r="AA199" s="211"/>
      <c r="AB199" s="211"/>
      <c r="AC199" s="211"/>
      <c r="AD199" s="211"/>
      <c r="AE199" s="211"/>
      <c r="AF199" s="211"/>
      <c r="AG199" s="211"/>
      <c r="AH199" s="211"/>
      <c r="AI199" s="211"/>
    </row>
    <row r="200" spans="1:35" s="51" customFormat="1" ht="12" customHeight="1" x14ac:dyDescent="0.15">
      <c r="A200" s="59"/>
      <c r="C200" s="48"/>
      <c r="M200" s="211"/>
      <c r="N200" s="211"/>
      <c r="O200" s="211"/>
      <c r="P200" s="211"/>
      <c r="Q200" s="211"/>
      <c r="R200" s="211"/>
      <c r="S200" s="211"/>
      <c r="T200" s="211"/>
      <c r="U200" s="211"/>
      <c r="V200" s="211"/>
      <c r="W200" s="211"/>
      <c r="X200" s="211"/>
      <c r="Y200" s="211"/>
      <c r="Z200" s="211"/>
      <c r="AA200" s="211"/>
      <c r="AB200" s="211"/>
      <c r="AC200" s="211"/>
      <c r="AD200" s="211"/>
      <c r="AE200" s="211"/>
      <c r="AF200" s="211"/>
      <c r="AG200" s="211"/>
      <c r="AH200" s="211"/>
      <c r="AI200" s="211"/>
    </row>
    <row r="201" spans="1:35" s="51" customFormat="1" ht="12" customHeight="1" x14ac:dyDescent="0.15">
      <c r="A201" s="59"/>
      <c r="C201" s="48"/>
      <c r="M201" s="211"/>
      <c r="N201" s="211"/>
      <c r="O201" s="211"/>
      <c r="P201" s="211"/>
      <c r="Q201" s="211"/>
      <c r="R201" s="211"/>
      <c r="S201" s="211"/>
      <c r="T201" s="211"/>
      <c r="U201" s="211"/>
      <c r="V201" s="211"/>
      <c r="W201" s="211"/>
      <c r="X201" s="211"/>
      <c r="Y201" s="211"/>
      <c r="Z201" s="211"/>
      <c r="AA201" s="211"/>
      <c r="AB201" s="211"/>
      <c r="AC201" s="211"/>
      <c r="AD201" s="211"/>
      <c r="AE201" s="211"/>
      <c r="AF201" s="211"/>
      <c r="AG201" s="211"/>
      <c r="AH201" s="211"/>
      <c r="AI201" s="211"/>
    </row>
    <row r="202" spans="1:35" s="51" customFormat="1" ht="12" customHeight="1" x14ac:dyDescent="0.15">
      <c r="A202" s="59"/>
      <c r="C202" s="48"/>
      <c r="M202" s="211"/>
      <c r="N202" s="211"/>
      <c r="O202" s="211"/>
      <c r="P202" s="211"/>
      <c r="Q202" s="211"/>
      <c r="R202" s="211"/>
      <c r="S202" s="211"/>
      <c r="T202" s="211"/>
      <c r="U202" s="211"/>
      <c r="V202" s="211"/>
      <c r="W202" s="211"/>
      <c r="X202" s="211"/>
      <c r="Y202" s="211"/>
      <c r="Z202" s="211"/>
      <c r="AA202" s="211"/>
      <c r="AB202" s="211"/>
      <c r="AC202" s="211"/>
      <c r="AD202" s="211"/>
      <c r="AE202" s="211"/>
      <c r="AF202" s="211"/>
      <c r="AG202" s="211"/>
      <c r="AH202" s="211"/>
      <c r="AI202" s="211"/>
    </row>
    <row r="203" spans="1:35" s="51" customFormat="1" ht="12" customHeight="1" x14ac:dyDescent="0.15">
      <c r="A203" s="59"/>
      <c r="C203" s="48"/>
      <c r="M203" s="211"/>
      <c r="N203" s="211"/>
      <c r="O203" s="211"/>
      <c r="P203" s="211"/>
      <c r="Q203" s="211"/>
      <c r="R203" s="211"/>
      <c r="S203" s="211"/>
      <c r="T203" s="211"/>
      <c r="U203" s="211"/>
      <c r="V203" s="211"/>
      <c r="W203" s="211"/>
      <c r="X203" s="211"/>
      <c r="Y203" s="211"/>
      <c r="Z203" s="211"/>
      <c r="AA203" s="211"/>
      <c r="AB203" s="211"/>
      <c r="AC203" s="211"/>
      <c r="AD203" s="211"/>
      <c r="AE203" s="211"/>
      <c r="AF203" s="211"/>
      <c r="AG203" s="211"/>
      <c r="AH203" s="211"/>
      <c r="AI203" s="211"/>
    </row>
    <row r="204" spans="1:35" s="51" customFormat="1" ht="12" customHeight="1" x14ac:dyDescent="0.15">
      <c r="A204" s="59"/>
      <c r="C204" s="48"/>
      <c r="M204" s="211"/>
      <c r="N204" s="211"/>
      <c r="O204" s="211"/>
      <c r="P204" s="211"/>
      <c r="Q204" s="211"/>
      <c r="R204" s="211"/>
      <c r="S204" s="211"/>
      <c r="T204" s="211"/>
      <c r="U204" s="211"/>
      <c r="V204" s="211"/>
      <c r="W204" s="211"/>
      <c r="X204" s="211"/>
      <c r="Y204" s="211"/>
      <c r="Z204" s="211"/>
      <c r="AA204" s="211"/>
      <c r="AB204" s="211"/>
      <c r="AC204" s="211"/>
      <c r="AD204" s="211"/>
      <c r="AE204" s="211"/>
      <c r="AF204" s="211"/>
      <c r="AG204" s="211"/>
      <c r="AH204" s="211"/>
      <c r="AI204" s="211"/>
    </row>
    <row r="205" spans="1:35" s="51" customFormat="1" ht="12" customHeight="1" x14ac:dyDescent="0.15">
      <c r="A205" s="59"/>
      <c r="C205" s="48"/>
      <c r="M205" s="211"/>
      <c r="N205" s="211"/>
      <c r="O205" s="211"/>
      <c r="P205" s="211"/>
      <c r="Q205" s="211"/>
      <c r="R205" s="211"/>
      <c r="S205" s="211"/>
      <c r="T205" s="211"/>
      <c r="U205" s="211"/>
      <c r="V205" s="211"/>
      <c r="W205" s="211"/>
      <c r="X205" s="211"/>
      <c r="Y205" s="211"/>
      <c r="Z205" s="211"/>
      <c r="AA205" s="211"/>
      <c r="AB205" s="211"/>
      <c r="AC205" s="211"/>
      <c r="AD205" s="211"/>
      <c r="AE205" s="211"/>
      <c r="AF205" s="211"/>
      <c r="AG205" s="211"/>
      <c r="AH205" s="211"/>
      <c r="AI205" s="211"/>
    </row>
    <row r="206" spans="1:35" s="51" customFormat="1" ht="12" customHeight="1" x14ac:dyDescent="0.15">
      <c r="A206" s="59"/>
      <c r="C206" s="48"/>
      <c r="M206" s="211"/>
      <c r="N206" s="211"/>
      <c r="O206" s="211"/>
      <c r="P206" s="211"/>
      <c r="Q206" s="211"/>
      <c r="R206" s="211"/>
      <c r="S206" s="211"/>
      <c r="T206" s="211"/>
      <c r="U206" s="211"/>
      <c r="V206" s="211"/>
      <c r="W206" s="211"/>
      <c r="X206" s="211"/>
      <c r="Y206" s="211"/>
      <c r="Z206" s="211"/>
      <c r="AA206" s="211"/>
      <c r="AB206" s="211"/>
      <c r="AC206" s="211"/>
      <c r="AD206" s="211"/>
      <c r="AE206" s="211"/>
      <c r="AF206" s="211"/>
      <c r="AG206" s="211"/>
      <c r="AH206" s="211"/>
      <c r="AI206" s="211"/>
    </row>
    <row r="207" spans="1:35" s="51" customFormat="1" ht="12" customHeight="1" x14ac:dyDescent="0.15">
      <c r="A207" s="59"/>
      <c r="C207" s="48"/>
      <c r="M207" s="211"/>
      <c r="N207" s="211"/>
      <c r="O207" s="211"/>
      <c r="P207" s="211"/>
      <c r="Q207" s="211"/>
      <c r="R207" s="211"/>
      <c r="S207" s="211"/>
      <c r="T207" s="211"/>
      <c r="U207" s="211"/>
      <c r="V207" s="211"/>
      <c r="W207" s="211"/>
      <c r="X207" s="211"/>
      <c r="Y207" s="211"/>
      <c r="Z207" s="211"/>
      <c r="AA207" s="211"/>
      <c r="AB207" s="211"/>
      <c r="AC207" s="211"/>
      <c r="AD207" s="211"/>
      <c r="AE207" s="211"/>
      <c r="AF207" s="211"/>
      <c r="AG207" s="211"/>
      <c r="AH207" s="211"/>
      <c r="AI207" s="211"/>
    </row>
    <row r="208" spans="1:35" s="51" customFormat="1" ht="12" customHeight="1" x14ac:dyDescent="0.15">
      <c r="A208" s="59"/>
      <c r="C208" s="48"/>
      <c r="M208" s="211"/>
      <c r="N208" s="211"/>
      <c r="O208" s="211"/>
      <c r="P208" s="211"/>
      <c r="Q208" s="211"/>
      <c r="R208" s="211"/>
      <c r="S208" s="211"/>
      <c r="T208" s="211"/>
      <c r="U208" s="211"/>
      <c r="V208" s="211"/>
      <c r="W208" s="211"/>
      <c r="X208" s="211"/>
      <c r="Y208" s="211"/>
      <c r="Z208" s="211"/>
      <c r="AA208" s="211"/>
      <c r="AB208" s="211"/>
      <c r="AC208" s="211"/>
      <c r="AD208" s="211"/>
      <c r="AE208" s="211"/>
      <c r="AF208" s="211"/>
      <c r="AG208" s="211"/>
      <c r="AH208" s="211"/>
      <c r="AI208" s="211"/>
    </row>
    <row r="209" spans="1:35" s="51" customFormat="1" ht="12" customHeight="1" x14ac:dyDescent="0.15">
      <c r="A209" s="59"/>
      <c r="C209" s="48"/>
      <c r="M209" s="211"/>
      <c r="N209" s="211"/>
      <c r="O209" s="211"/>
      <c r="P209" s="211"/>
      <c r="Q209" s="211"/>
      <c r="R209" s="211"/>
      <c r="S209" s="211"/>
      <c r="T209" s="211"/>
      <c r="U209" s="211"/>
      <c r="V209" s="211"/>
      <c r="W209" s="211"/>
      <c r="X209" s="211"/>
      <c r="Y209" s="211"/>
      <c r="Z209" s="211"/>
      <c r="AA209" s="211"/>
      <c r="AB209" s="211"/>
      <c r="AC209" s="211"/>
      <c r="AD209" s="211"/>
      <c r="AE209" s="211"/>
      <c r="AF209" s="211"/>
      <c r="AG209" s="211"/>
      <c r="AH209" s="211"/>
      <c r="AI209" s="211"/>
    </row>
    <row r="210" spans="1:35" s="51" customFormat="1" ht="12" customHeight="1" x14ac:dyDescent="0.15">
      <c r="A210" s="59"/>
      <c r="C210" s="48"/>
      <c r="M210" s="211"/>
      <c r="N210" s="211"/>
      <c r="O210" s="211"/>
      <c r="P210" s="211"/>
      <c r="Q210" s="211"/>
      <c r="R210" s="211"/>
      <c r="S210" s="211"/>
      <c r="T210" s="211"/>
      <c r="U210" s="211"/>
      <c r="V210" s="211"/>
      <c r="W210" s="211"/>
      <c r="X210" s="211"/>
      <c r="Y210" s="211"/>
      <c r="Z210" s="211"/>
      <c r="AA210" s="211"/>
      <c r="AB210" s="211"/>
      <c r="AC210" s="211"/>
      <c r="AD210" s="211"/>
      <c r="AE210" s="211"/>
      <c r="AF210" s="211"/>
      <c r="AG210" s="211"/>
      <c r="AH210" s="211"/>
      <c r="AI210" s="211"/>
    </row>
    <row r="211" spans="1:35" s="51" customFormat="1" ht="12" customHeight="1" x14ac:dyDescent="0.15">
      <c r="A211" s="59"/>
      <c r="C211" s="48"/>
      <c r="M211" s="211"/>
      <c r="N211" s="211"/>
      <c r="O211" s="211"/>
      <c r="P211" s="211"/>
      <c r="Q211" s="211"/>
      <c r="R211" s="211"/>
      <c r="S211" s="211"/>
      <c r="T211" s="211"/>
      <c r="U211" s="211"/>
      <c r="V211" s="211"/>
      <c r="W211" s="211"/>
      <c r="X211" s="211"/>
      <c r="Y211" s="211"/>
      <c r="Z211" s="211"/>
      <c r="AA211" s="211"/>
      <c r="AB211" s="211"/>
      <c r="AC211" s="211"/>
      <c r="AD211" s="211"/>
      <c r="AE211" s="211"/>
      <c r="AF211" s="211"/>
      <c r="AG211" s="211"/>
      <c r="AH211" s="211"/>
      <c r="AI211" s="211"/>
    </row>
    <row r="212" spans="1:35" s="51" customFormat="1" ht="12" customHeight="1" x14ac:dyDescent="0.15">
      <c r="A212" s="59"/>
      <c r="C212" s="48"/>
      <c r="M212" s="211"/>
      <c r="N212" s="211"/>
      <c r="O212" s="211"/>
      <c r="P212" s="211"/>
      <c r="Q212" s="211"/>
      <c r="R212" s="211"/>
      <c r="S212" s="211"/>
      <c r="T212" s="211"/>
      <c r="U212" s="211"/>
      <c r="V212" s="211"/>
      <c r="W212" s="211"/>
      <c r="X212" s="211"/>
      <c r="Y212" s="211"/>
      <c r="Z212" s="211"/>
      <c r="AA212" s="211"/>
      <c r="AB212" s="211"/>
      <c r="AC212" s="211"/>
      <c r="AD212" s="211"/>
      <c r="AE212" s="211"/>
      <c r="AF212" s="211"/>
      <c r="AG212" s="211"/>
      <c r="AH212" s="211"/>
      <c r="AI212" s="211"/>
    </row>
    <row r="213" spans="1:35" s="51" customFormat="1" ht="12" customHeight="1" x14ac:dyDescent="0.15">
      <c r="A213" s="59"/>
      <c r="C213" s="48"/>
      <c r="M213" s="211"/>
      <c r="N213" s="211"/>
      <c r="O213" s="211"/>
      <c r="P213" s="211"/>
      <c r="Q213" s="211"/>
      <c r="R213" s="211"/>
      <c r="S213" s="211"/>
      <c r="T213" s="211"/>
      <c r="U213" s="211"/>
      <c r="V213" s="211"/>
      <c r="W213" s="211"/>
      <c r="X213" s="211"/>
      <c r="Y213" s="211"/>
      <c r="Z213" s="211"/>
      <c r="AA213" s="211"/>
      <c r="AB213" s="211"/>
      <c r="AC213" s="211"/>
      <c r="AD213" s="211"/>
      <c r="AE213" s="211"/>
      <c r="AF213" s="211"/>
      <c r="AG213" s="211"/>
      <c r="AH213" s="211"/>
      <c r="AI213" s="211"/>
    </row>
    <row r="214" spans="1:35" s="51" customFormat="1" ht="12" x14ac:dyDescent="0.15">
      <c r="A214" s="59"/>
      <c r="C214" s="48"/>
      <c r="M214" s="211"/>
      <c r="N214" s="211"/>
      <c r="O214" s="211"/>
      <c r="P214" s="211"/>
      <c r="Q214" s="211"/>
      <c r="R214" s="211"/>
      <c r="S214" s="211"/>
      <c r="T214" s="211"/>
      <c r="U214" s="211"/>
      <c r="V214" s="211"/>
      <c r="W214" s="211"/>
      <c r="X214" s="211"/>
      <c r="Y214" s="211"/>
      <c r="Z214" s="211"/>
      <c r="AA214" s="211"/>
      <c r="AB214" s="211"/>
      <c r="AC214" s="211"/>
      <c r="AD214" s="211"/>
      <c r="AE214" s="211"/>
      <c r="AF214" s="211"/>
      <c r="AG214" s="211"/>
      <c r="AH214" s="211"/>
      <c r="AI214" s="211"/>
    </row>
    <row r="215" spans="1:35" s="51" customFormat="1" ht="12" x14ac:dyDescent="0.15">
      <c r="A215" s="59"/>
      <c r="C215" s="48"/>
      <c r="M215" s="211"/>
      <c r="N215" s="211"/>
      <c r="O215" s="211"/>
      <c r="P215" s="211"/>
      <c r="Q215" s="211"/>
      <c r="R215" s="211"/>
      <c r="S215" s="211"/>
      <c r="T215" s="211"/>
      <c r="U215" s="211"/>
      <c r="V215" s="211"/>
      <c r="W215" s="211"/>
      <c r="X215" s="211"/>
      <c r="Y215" s="211"/>
      <c r="Z215" s="211"/>
      <c r="AA215" s="211"/>
      <c r="AB215" s="211"/>
      <c r="AC215" s="211"/>
      <c r="AD215" s="211"/>
      <c r="AE215" s="211"/>
      <c r="AF215" s="211"/>
      <c r="AG215" s="211"/>
      <c r="AH215" s="211"/>
      <c r="AI215" s="211"/>
    </row>
    <row r="216" spans="1:35" s="51" customFormat="1" ht="12" x14ac:dyDescent="0.15">
      <c r="A216" s="59"/>
      <c r="C216" s="48"/>
      <c r="M216" s="211"/>
      <c r="N216" s="211"/>
      <c r="O216" s="211"/>
      <c r="P216" s="211"/>
      <c r="Q216" s="211"/>
      <c r="R216" s="211"/>
      <c r="S216" s="211"/>
      <c r="T216" s="211"/>
      <c r="U216" s="211"/>
      <c r="V216" s="211"/>
      <c r="W216" s="211"/>
      <c r="X216" s="211"/>
      <c r="Y216" s="211"/>
      <c r="Z216" s="211"/>
      <c r="AA216" s="211"/>
      <c r="AB216" s="211"/>
      <c r="AC216" s="211"/>
      <c r="AD216" s="211"/>
      <c r="AE216" s="211"/>
      <c r="AF216" s="211"/>
      <c r="AG216" s="211"/>
      <c r="AH216" s="211"/>
      <c r="AI216" s="211"/>
    </row>
    <row r="217" spans="1:35" s="51" customFormat="1" ht="12" x14ac:dyDescent="0.15">
      <c r="A217" s="59"/>
      <c r="C217" s="48"/>
      <c r="M217" s="211"/>
      <c r="N217" s="211"/>
      <c r="O217" s="211"/>
      <c r="P217" s="211"/>
      <c r="Q217" s="211"/>
      <c r="R217" s="211"/>
      <c r="S217" s="211"/>
      <c r="T217" s="211"/>
      <c r="U217" s="211"/>
      <c r="V217" s="211"/>
      <c r="W217" s="211"/>
      <c r="X217" s="211"/>
      <c r="Y217" s="211"/>
      <c r="Z217" s="211"/>
      <c r="AA217" s="211"/>
      <c r="AB217" s="211"/>
      <c r="AC217" s="211"/>
      <c r="AD217" s="211"/>
      <c r="AE217" s="211"/>
      <c r="AF217" s="211"/>
      <c r="AG217" s="211"/>
      <c r="AH217" s="211"/>
      <c r="AI217" s="211"/>
    </row>
    <row r="218" spans="1:35" s="51" customFormat="1" ht="12" x14ac:dyDescent="0.15">
      <c r="A218" s="59"/>
      <c r="C218" s="48"/>
      <c r="M218" s="211"/>
      <c r="N218" s="211"/>
      <c r="O218" s="211"/>
      <c r="P218" s="211"/>
      <c r="Q218" s="211"/>
      <c r="R218" s="211"/>
      <c r="S218" s="211"/>
      <c r="T218" s="211"/>
      <c r="U218" s="211"/>
      <c r="V218" s="211"/>
      <c r="W218" s="211"/>
      <c r="X218" s="211"/>
      <c r="Y218" s="211"/>
      <c r="Z218" s="211"/>
      <c r="AA218" s="211"/>
      <c r="AB218" s="211"/>
      <c r="AC218" s="211"/>
      <c r="AD218" s="211"/>
      <c r="AE218" s="211"/>
      <c r="AF218" s="211"/>
      <c r="AG218" s="211"/>
      <c r="AH218" s="211"/>
      <c r="AI218" s="211"/>
    </row>
    <row r="219" spans="1:35" s="51" customFormat="1" ht="12" x14ac:dyDescent="0.15">
      <c r="A219" s="59"/>
      <c r="C219" s="48"/>
      <c r="M219" s="211"/>
      <c r="N219" s="211"/>
      <c r="O219" s="211"/>
      <c r="P219" s="211"/>
      <c r="Q219" s="211"/>
      <c r="R219" s="211"/>
      <c r="S219" s="211"/>
      <c r="T219" s="211"/>
      <c r="U219" s="211"/>
      <c r="V219" s="211"/>
      <c r="W219" s="211"/>
      <c r="X219" s="211"/>
      <c r="Y219" s="211"/>
      <c r="Z219" s="211"/>
      <c r="AA219" s="211"/>
      <c r="AB219" s="211"/>
      <c r="AC219" s="211"/>
      <c r="AD219" s="211"/>
      <c r="AE219" s="211"/>
      <c r="AF219" s="211"/>
      <c r="AG219" s="211"/>
      <c r="AH219" s="211"/>
      <c r="AI219" s="211"/>
    </row>
    <row r="220" spans="1:35" s="51" customFormat="1" ht="12" x14ac:dyDescent="0.15">
      <c r="A220" s="59"/>
      <c r="C220" s="48"/>
      <c r="M220" s="211"/>
      <c r="N220" s="211"/>
      <c r="O220" s="211"/>
      <c r="P220" s="211"/>
      <c r="Q220" s="211"/>
      <c r="R220" s="211"/>
      <c r="S220" s="211"/>
      <c r="T220" s="211"/>
      <c r="U220" s="211"/>
      <c r="V220" s="211"/>
      <c r="W220" s="211"/>
      <c r="X220" s="211"/>
      <c r="Y220" s="211"/>
      <c r="Z220" s="211"/>
      <c r="AA220" s="211"/>
      <c r="AB220" s="211"/>
      <c r="AC220" s="211"/>
      <c r="AD220" s="211"/>
      <c r="AE220" s="211"/>
      <c r="AF220" s="211"/>
      <c r="AG220" s="211"/>
      <c r="AH220" s="211"/>
      <c r="AI220" s="211"/>
    </row>
    <row r="221" spans="1:35" s="51" customFormat="1" ht="12" x14ac:dyDescent="0.15">
      <c r="A221" s="59"/>
      <c r="C221" s="48"/>
      <c r="M221" s="211"/>
      <c r="N221" s="211"/>
      <c r="O221" s="211"/>
      <c r="P221" s="211"/>
      <c r="Q221" s="211"/>
      <c r="R221" s="211"/>
      <c r="S221" s="211"/>
      <c r="T221" s="211"/>
      <c r="U221" s="211"/>
      <c r="V221" s="211"/>
      <c r="W221" s="211"/>
      <c r="X221" s="211"/>
      <c r="Y221" s="211"/>
      <c r="Z221" s="211"/>
      <c r="AA221" s="211"/>
      <c r="AB221" s="211"/>
      <c r="AC221" s="211"/>
      <c r="AD221" s="211"/>
      <c r="AE221" s="211"/>
      <c r="AF221" s="211"/>
      <c r="AG221" s="211"/>
      <c r="AH221" s="211"/>
      <c r="AI221" s="211"/>
    </row>
    <row r="222" spans="1:35" s="51" customFormat="1" ht="12" x14ac:dyDescent="0.15">
      <c r="A222" s="59"/>
      <c r="C222" s="48"/>
      <c r="M222" s="211"/>
      <c r="N222" s="211"/>
      <c r="O222" s="211"/>
      <c r="P222" s="211"/>
      <c r="Q222" s="211"/>
      <c r="R222" s="211"/>
      <c r="S222" s="211"/>
      <c r="T222" s="211"/>
      <c r="U222" s="211"/>
      <c r="V222" s="211"/>
      <c r="W222" s="211"/>
      <c r="X222" s="211"/>
      <c r="Y222" s="211"/>
      <c r="Z222" s="211"/>
      <c r="AA222" s="211"/>
      <c r="AB222" s="211"/>
      <c r="AC222" s="211"/>
      <c r="AD222" s="211"/>
      <c r="AE222" s="211"/>
      <c r="AF222" s="211"/>
      <c r="AG222" s="211"/>
      <c r="AH222" s="211"/>
      <c r="AI222" s="211"/>
    </row>
    <row r="223" spans="1:35" s="51" customFormat="1" ht="12" x14ac:dyDescent="0.15">
      <c r="A223" s="59"/>
      <c r="C223" s="48"/>
      <c r="M223" s="211"/>
      <c r="N223" s="211"/>
      <c r="O223" s="211"/>
      <c r="P223" s="211"/>
      <c r="Q223" s="211"/>
      <c r="R223" s="211"/>
      <c r="S223" s="211"/>
      <c r="T223" s="211"/>
      <c r="U223" s="211"/>
      <c r="V223" s="211"/>
      <c r="W223" s="211"/>
      <c r="X223" s="211"/>
      <c r="Y223" s="211"/>
      <c r="Z223" s="211"/>
      <c r="AA223" s="211"/>
      <c r="AB223" s="211"/>
      <c r="AC223" s="211"/>
      <c r="AD223" s="211"/>
      <c r="AE223" s="211"/>
      <c r="AF223" s="211"/>
      <c r="AG223" s="211"/>
      <c r="AH223" s="211"/>
      <c r="AI223" s="211"/>
    </row>
    <row r="224" spans="1:35" s="51" customFormat="1" ht="12" x14ac:dyDescent="0.15">
      <c r="A224" s="59"/>
      <c r="C224" s="48"/>
      <c r="M224" s="211"/>
      <c r="N224" s="211"/>
      <c r="O224" s="211"/>
      <c r="P224" s="211"/>
      <c r="Q224" s="211"/>
      <c r="R224" s="211"/>
      <c r="S224" s="211"/>
      <c r="T224" s="211"/>
      <c r="U224" s="211"/>
      <c r="V224" s="211"/>
      <c r="W224" s="211"/>
      <c r="X224" s="211"/>
      <c r="Y224" s="211"/>
      <c r="Z224" s="211"/>
      <c r="AA224" s="211"/>
      <c r="AB224" s="211"/>
      <c r="AC224" s="211"/>
      <c r="AD224" s="211"/>
      <c r="AE224" s="211"/>
      <c r="AF224" s="211"/>
      <c r="AG224" s="211"/>
      <c r="AH224" s="211"/>
      <c r="AI224" s="211"/>
    </row>
    <row r="225" spans="1:35" s="51" customFormat="1" ht="12" x14ac:dyDescent="0.15">
      <c r="A225" s="59"/>
      <c r="C225" s="48"/>
      <c r="M225" s="211"/>
      <c r="N225" s="211"/>
      <c r="O225" s="211"/>
      <c r="P225" s="211"/>
      <c r="Q225" s="211"/>
      <c r="R225" s="211"/>
      <c r="S225" s="211"/>
      <c r="T225" s="211"/>
      <c r="U225" s="211"/>
      <c r="V225" s="211"/>
      <c r="W225" s="211"/>
      <c r="X225" s="211"/>
      <c r="Y225" s="211"/>
      <c r="Z225" s="211"/>
      <c r="AA225" s="211"/>
      <c r="AB225" s="211"/>
      <c r="AC225" s="211"/>
      <c r="AD225" s="211"/>
      <c r="AE225" s="211"/>
      <c r="AF225" s="211"/>
      <c r="AG225" s="211"/>
      <c r="AH225" s="211"/>
      <c r="AI225" s="211"/>
    </row>
    <row r="226" spans="1:35" s="51" customFormat="1" ht="12" x14ac:dyDescent="0.15">
      <c r="A226" s="59"/>
      <c r="C226" s="48"/>
      <c r="M226" s="211"/>
      <c r="N226" s="211"/>
      <c r="O226" s="211"/>
      <c r="P226" s="211"/>
      <c r="Q226" s="211"/>
      <c r="R226" s="211"/>
      <c r="S226" s="211"/>
      <c r="T226" s="211"/>
      <c r="U226" s="211"/>
      <c r="V226" s="211"/>
      <c r="W226" s="211"/>
      <c r="X226" s="211"/>
      <c r="Y226" s="211"/>
      <c r="Z226" s="211"/>
      <c r="AA226" s="211"/>
      <c r="AB226" s="211"/>
      <c r="AC226" s="211"/>
      <c r="AD226" s="211"/>
      <c r="AE226" s="211"/>
      <c r="AF226" s="211"/>
      <c r="AG226" s="211"/>
      <c r="AH226" s="211"/>
      <c r="AI226" s="211"/>
    </row>
    <row r="227" spans="1:35" s="51" customFormat="1" ht="12" x14ac:dyDescent="0.15">
      <c r="A227" s="59"/>
      <c r="C227" s="48"/>
      <c r="M227" s="211"/>
      <c r="N227" s="211"/>
      <c r="O227" s="211"/>
      <c r="P227" s="211"/>
      <c r="Q227" s="211"/>
      <c r="R227" s="211"/>
      <c r="S227" s="211"/>
      <c r="T227" s="211"/>
      <c r="U227" s="211"/>
      <c r="V227" s="211"/>
      <c r="W227" s="211"/>
      <c r="X227" s="211"/>
      <c r="Y227" s="211"/>
      <c r="Z227" s="211"/>
      <c r="AA227" s="211"/>
      <c r="AB227" s="211"/>
      <c r="AC227" s="211"/>
      <c r="AD227" s="211"/>
      <c r="AE227" s="211"/>
      <c r="AF227" s="211"/>
      <c r="AG227" s="211"/>
      <c r="AH227" s="211"/>
      <c r="AI227" s="211"/>
    </row>
    <row r="228" spans="1:35" s="51" customFormat="1" ht="12" x14ac:dyDescent="0.15">
      <c r="A228" s="59"/>
      <c r="C228" s="48"/>
      <c r="M228" s="211"/>
      <c r="N228" s="211"/>
      <c r="O228" s="211"/>
      <c r="P228" s="211"/>
      <c r="Q228" s="211"/>
      <c r="R228" s="211"/>
      <c r="S228" s="211"/>
      <c r="T228" s="211"/>
      <c r="U228" s="211"/>
      <c r="V228" s="211"/>
      <c r="W228" s="211"/>
      <c r="X228" s="211"/>
      <c r="Y228" s="211"/>
      <c r="Z228" s="211"/>
      <c r="AA228" s="211"/>
      <c r="AB228" s="211"/>
      <c r="AC228" s="211"/>
      <c r="AD228" s="211"/>
      <c r="AE228" s="211"/>
      <c r="AF228" s="211"/>
      <c r="AG228" s="211"/>
      <c r="AH228" s="211"/>
      <c r="AI228" s="211"/>
    </row>
    <row r="229" spans="1:35" s="51" customFormat="1" ht="12" x14ac:dyDescent="0.15">
      <c r="A229" s="59"/>
      <c r="C229" s="48"/>
      <c r="M229" s="211"/>
      <c r="N229" s="211"/>
      <c r="O229" s="211"/>
      <c r="P229" s="211"/>
      <c r="Q229" s="211"/>
      <c r="R229" s="211"/>
      <c r="S229" s="211"/>
      <c r="T229" s="211"/>
      <c r="U229" s="211"/>
      <c r="V229" s="211"/>
      <c r="W229" s="211"/>
      <c r="X229" s="211"/>
      <c r="Y229" s="211"/>
      <c r="Z229" s="211"/>
      <c r="AA229" s="211"/>
      <c r="AB229" s="211"/>
      <c r="AC229" s="211"/>
      <c r="AD229" s="211"/>
      <c r="AE229" s="211"/>
      <c r="AF229" s="211"/>
      <c r="AG229" s="211"/>
      <c r="AH229" s="211"/>
      <c r="AI229" s="211"/>
    </row>
    <row r="230" spans="1:35" s="51" customFormat="1" ht="12" x14ac:dyDescent="0.15">
      <c r="A230" s="59"/>
      <c r="C230" s="48"/>
      <c r="M230" s="211"/>
      <c r="N230" s="211"/>
      <c r="O230" s="211"/>
      <c r="P230" s="211"/>
      <c r="Q230" s="211"/>
      <c r="R230" s="211"/>
      <c r="S230" s="211"/>
      <c r="T230" s="211"/>
      <c r="U230" s="211"/>
      <c r="V230" s="211"/>
      <c r="W230" s="211"/>
      <c r="X230" s="211"/>
      <c r="Y230" s="211"/>
      <c r="Z230" s="211"/>
      <c r="AA230" s="211"/>
      <c r="AB230" s="211"/>
      <c r="AC230" s="211"/>
      <c r="AD230" s="211"/>
      <c r="AE230" s="211"/>
      <c r="AF230" s="211"/>
      <c r="AG230" s="211"/>
      <c r="AH230" s="211"/>
      <c r="AI230" s="211"/>
    </row>
    <row r="231" spans="1:35" s="51" customFormat="1" ht="12" x14ac:dyDescent="0.15">
      <c r="A231" s="59"/>
      <c r="C231" s="48"/>
      <c r="M231" s="211"/>
      <c r="N231" s="211"/>
      <c r="O231" s="211"/>
      <c r="P231" s="211"/>
      <c r="Q231" s="211"/>
      <c r="R231" s="211"/>
      <c r="S231" s="211"/>
      <c r="T231" s="211"/>
      <c r="U231" s="211"/>
      <c r="V231" s="211"/>
      <c r="W231" s="211"/>
      <c r="X231" s="211"/>
      <c r="Y231" s="211"/>
      <c r="Z231" s="211"/>
      <c r="AA231" s="211"/>
      <c r="AB231" s="211"/>
      <c r="AC231" s="211"/>
      <c r="AD231" s="211"/>
      <c r="AE231" s="211"/>
      <c r="AF231" s="211"/>
      <c r="AG231" s="211"/>
      <c r="AH231" s="211"/>
      <c r="AI231" s="211"/>
    </row>
    <row r="232" spans="1:35" s="51" customFormat="1" ht="12" x14ac:dyDescent="0.15">
      <c r="A232" s="59"/>
      <c r="C232" s="48"/>
      <c r="M232" s="211"/>
      <c r="N232" s="211"/>
      <c r="O232" s="211"/>
      <c r="P232" s="211"/>
      <c r="Q232" s="211"/>
      <c r="R232" s="211"/>
      <c r="S232" s="211"/>
      <c r="T232" s="211"/>
      <c r="U232" s="211"/>
      <c r="V232" s="211"/>
      <c r="W232" s="211"/>
      <c r="X232" s="211"/>
      <c r="Y232" s="211"/>
      <c r="Z232" s="211"/>
      <c r="AA232" s="211"/>
      <c r="AB232" s="211"/>
      <c r="AC232" s="211"/>
      <c r="AD232" s="211"/>
      <c r="AE232" s="211"/>
      <c r="AF232" s="211"/>
      <c r="AG232" s="211"/>
      <c r="AH232" s="211"/>
      <c r="AI232" s="211"/>
    </row>
    <row r="233" spans="1:35" s="51" customFormat="1" ht="12" x14ac:dyDescent="0.15">
      <c r="A233" s="59"/>
      <c r="C233" s="48"/>
      <c r="M233" s="211"/>
      <c r="N233" s="211"/>
      <c r="O233" s="211"/>
      <c r="P233" s="211"/>
      <c r="Q233" s="211"/>
      <c r="R233" s="211"/>
      <c r="S233" s="211"/>
      <c r="T233" s="211"/>
      <c r="U233" s="211"/>
      <c r="V233" s="211"/>
      <c r="W233" s="211"/>
      <c r="X233" s="211"/>
      <c r="Y233" s="211"/>
      <c r="Z233" s="211"/>
      <c r="AA233" s="211"/>
      <c r="AB233" s="211"/>
      <c r="AC233" s="211"/>
      <c r="AD233" s="211"/>
      <c r="AE233" s="211"/>
      <c r="AF233" s="211"/>
      <c r="AG233" s="211"/>
      <c r="AH233" s="211"/>
      <c r="AI233" s="211"/>
    </row>
    <row r="234" spans="1:35" s="51" customFormat="1" ht="12" x14ac:dyDescent="0.15">
      <c r="A234" s="59"/>
      <c r="C234" s="48"/>
      <c r="M234" s="211"/>
      <c r="N234" s="211"/>
      <c r="O234" s="211"/>
      <c r="P234" s="211"/>
      <c r="Q234" s="211"/>
      <c r="R234" s="211"/>
      <c r="S234" s="211"/>
      <c r="T234" s="211"/>
      <c r="U234" s="211"/>
      <c r="V234" s="211"/>
      <c r="W234" s="211"/>
      <c r="X234" s="211"/>
      <c r="Y234" s="211"/>
      <c r="Z234" s="211"/>
      <c r="AA234" s="211"/>
      <c r="AB234" s="211"/>
      <c r="AC234" s="211"/>
      <c r="AD234" s="211"/>
      <c r="AE234" s="211"/>
      <c r="AF234" s="211"/>
      <c r="AG234" s="211"/>
      <c r="AH234" s="211"/>
      <c r="AI234" s="211"/>
    </row>
    <row r="235" spans="1:35" s="51" customFormat="1" ht="12" x14ac:dyDescent="0.15">
      <c r="A235" s="59"/>
      <c r="C235" s="48"/>
      <c r="M235" s="211"/>
      <c r="N235" s="211"/>
      <c r="O235" s="211"/>
      <c r="P235" s="211"/>
      <c r="Q235" s="211"/>
      <c r="R235" s="211"/>
      <c r="S235" s="211"/>
      <c r="T235" s="211"/>
      <c r="U235" s="211"/>
      <c r="V235" s="211"/>
      <c r="W235" s="211"/>
      <c r="X235" s="211"/>
      <c r="Y235" s="211"/>
      <c r="Z235" s="211"/>
      <c r="AA235" s="211"/>
      <c r="AB235" s="211"/>
      <c r="AC235" s="211"/>
      <c r="AD235" s="211"/>
      <c r="AE235" s="211"/>
      <c r="AF235" s="211"/>
      <c r="AG235" s="211"/>
      <c r="AH235" s="211"/>
      <c r="AI235" s="211"/>
    </row>
    <row r="236" spans="1:35" s="51" customFormat="1" ht="12" x14ac:dyDescent="0.15">
      <c r="A236" s="59"/>
      <c r="C236" s="48"/>
      <c r="M236" s="211"/>
      <c r="N236" s="211"/>
      <c r="O236" s="211"/>
      <c r="P236" s="211"/>
      <c r="Q236" s="211"/>
      <c r="R236" s="211"/>
      <c r="S236" s="211"/>
      <c r="T236" s="211"/>
      <c r="U236" s="211"/>
      <c r="V236" s="211"/>
      <c r="W236" s="211"/>
      <c r="X236" s="211"/>
      <c r="Y236" s="211"/>
      <c r="Z236" s="211"/>
      <c r="AA236" s="211"/>
      <c r="AB236" s="211"/>
      <c r="AC236" s="211"/>
      <c r="AD236" s="211"/>
      <c r="AE236" s="211"/>
      <c r="AF236" s="211"/>
      <c r="AG236" s="211"/>
      <c r="AH236" s="211"/>
      <c r="AI236" s="211"/>
    </row>
    <row r="237" spans="1:35" s="51" customFormat="1" ht="12" x14ac:dyDescent="0.15">
      <c r="A237" s="59"/>
      <c r="C237" s="48"/>
      <c r="M237" s="211"/>
      <c r="N237" s="211"/>
      <c r="O237" s="211"/>
      <c r="P237" s="211"/>
      <c r="Q237" s="211"/>
      <c r="R237" s="211"/>
      <c r="S237" s="211"/>
      <c r="T237" s="211"/>
      <c r="U237" s="211"/>
      <c r="V237" s="211"/>
      <c r="W237" s="211"/>
      <c r="X237" s="211"/>
      <c r="Y237" s="211"/>
      <c r="Z237" s="211"/>
      <c r="AA237" s="211"/>
      <c r="AB237" s="211"/>
      <c r="AC237" s="211"/>
      <c r="AD237" s="211"/>
      <c r="AE237" s="211"/>
      <c r="AF237" s="211"/>
      <c r="AG237" s="211"/>
      <c r="AH237" s="211"/>
      <c r="AI237" s="211"/>
    </row>
    <row r="238" spans="1:35" s="51" customFormat="1" ht="12" x14ac:dyDescent="0.15">
      <c r="A238" s="59"/>
      <c r="C238" s="48"/>
      <c r="M238" s="211"/>
      <c r="N238" s="211"/>
      <c r="O238" s="211"/>
      <c r="P238" s="211"/>
      <c r="Q238" s="211"/>
      <c r="R238" s="211"/>
      <c r="S238" s="211"/>
      <c r="T238" s="211"/>
      <c r="U238" s="211"/>
      <c r="V238" s="211"/>
      <c r="W238" s="211"/>
      <c r="X238" s="211"/>
      <c r="Y238" s="211"/>
      <c r="Z238" s="211"/>
      <c r="AA238" s="211"/>
      <c r="AB238" s="211"/>
      <c r="AC238" s="211"/>
      <c r="AD238" s="211"/>
      <c r="AE238" s="211"/>
      <c r="AF238" s="211"/>
      <c r="AG238" s="211"/>
      <c r="AH238" s="211"/>
      <c r="AI238" s="211"/>
    </row>
    <row r="239" spans="1:35" s="51" customFormat="1" ht="12" x14ac:dyDescent="0.15">
      <c r="A239" s="59"/>
      <c r="C239" s="48"/>
      <c r="M239" s="211"/>
      <c r="N239" s="211"/>
      <c r="O239" s="211"/>
      <c r="P239" s="211"/>
      <c r="Q239" s="211"/>
      <c r="R239" s="211"/>
      <c r="S239" s="211"/>
      <c r="T239" s="211"/>
      <c r="U239" s="211"/>
      <c r="V239" s="211"/>
      <c r="W239" s="211"/>
      <c r="X239" s="211"/>
      <c r="Y239" s="211"/>
      <c r="Z239" s="211"/>
      <c r="AA239" s="211"/>
      <c r="AB239" s="211"/>
      <c r="AC239" s="211"/>
      <c r="AD239" s="211"/>
      <c r="AE239" s="211"/>
      <c r="AF239" s="211"/>
      <c r="AG239" s="211"/>
      <c r="AH239" s="211"/>
      <c r="AI239" s="211"/>
    </row>
    <row r="240" spans="1:35" s="51" customFormat="1" ht="12" x14ac:dyDescent="0.15">
      <c r="A240" s="59"/>
      <c r="C240" s="48"/>
      <c r="M240" s="211"/>
      <c r="N240" s="211"/>
      <c r="O240" s="211"/>
      <c r="P240" s="211"/>
      <c r="Q240" s="211"/>
      <c r="R240" s="211"/>
      <c r="S240" s="211"/>
      <c r="T240" s="211"/>
      <c r="U240" s="211"/>
      <c r="V240" s="211"/>
      <c r="W240" s="211"/>
      <c r="X240" s="211"/>
      <c r="Y240" s="211"/>
      <c r="Z240" s="211"/>
      <c r="AA240" s="211"/>
      <c r="AB240" s="211"/>
      <c r="AC240" s="211"/>
      <c r="AD240" s="211"/>
      <c r="AE240" s="211"/>
      <c r="AF240" s="211"/>
      <c r="AG240" s="211"/>
      <c r="AH240" s="211"/>
      <c r="AI240" s="211"/>
    </row>
    <row r="241" spans="1:35" s="51" customFormat="1" ht="12" x14ac:dyDescent="0.15">
      <c r="A241" s="59"/>
      <c r="C241" s="48"/>
      <c r="M241" s="211"/>
      <c r="N241" s="211"/>
      <c r="O241" s="211"/>
      <c r="P241" s="211"/>
      <c r="Q241" s="211"/>
      <c r="R241" s="211"/>
      <c r="S241" s="211"/>
      <c r="T241" s="211"/>
      <c r="U241" s="211"/>
      <c r="V241" s="211"/>
      <c r="W241" s="211"/>
      <c r="X241" s="211"/>
      <c r="Y241" s="211"/>
      <c r="Z241" s="211"/>
      <c r="AA241" s="211"/>
      <c r="AB241" s="211"/>
      <c r="AC241" s="211"/>
      <c r="AD241" s="211"/>
      <c r="AE241" s="211"/>
      <c r="AF241" s="211"/>
      <c r="AG241" s="211"/>
      <c r="AH241" s="211"/>
      <c r="AI241" s="211"/>
    </row>
    <row r="242" spans="1:35" s="51" customFormat="1" ht="12" x14ac:dyDescent="0.15">
      <c r="A242" s="59"/>
      <c r="C242" s="48"/>
      <c r="M242" s="211"/>
      <c r="N242" s="211"/>
      <c r="O242" s="211"/>
      <c r="P242" s="211"/>
      <c r="Q242" s="211"/>
      <c r="R242" s="211"/>
      <c r="S242" s="211"/>
      <c r="T242" s="211"/>
      <c r="U242" s="211"/>
      <c r="V242" s="211"/>
      <c r="W242" s="211"/>
      <c r="X242" s="211"/>
      <c r="Y242" s="211"/>
      <c r="Z242" s="211"/>
      <c r="AA242" s="211"/>
      <c r="AB242" s="211"/>
      <c r="AC242" s="211"/>
      <c r="AD242" s="211"/>
      <c r="AE242" s="211"/>
      <c r="AF242" s="211"/>
      <c r="AG242" s="211"/>
      <c r="AH242" s="211"/>
      <c r="AI242" s="211"/>
    </row>
    <row r="243" spans="1:35" s="51" customFormat="1" ht="12" x14ac:dyDescent="0.15">
      <c r="A243" s="59"/>
      <c r="C243" s="48"/>
      <c r="M243" s="211"/>
      <c r="N243" s="211"/>
      <c r="O243" s="211"/>
      <c r="P243" s="211"/>
      <c r="Q243" s="211"/>
      <c r="R243" s="211"/>
      <c r="S243" s="211"/>
      <c r="T243" s="211"/>
      <c r="U243" s="211"/>
      <c r="V243" s="211"/>
      <c r="W243" s="211"/>
      <c r="X243" s="211"/>
      <c r="Y243" s="211"/>
      <c r="Z243" s="211"/>
      <c r="AA243" s="211"/>
      <c r="AB243" s="211"/>
      <c r="AC243" s="211"/>
      <c r="AD243" s="211"/>
      <c r="AE243" s="211"/>
      <c r="AF243" s="211"/>
      <c r="AG243" s="211"/>
      <c r="AH243" s="211"/>
      <c r="AI243" s="211"/>
    </row>
    <row r="244" spans="1:35" s="51" customFormat="1" ht="12" x14ac:dyDescent="0.15">
      <c r="A244" s="59"/>
      <c r="C244" s="48"/>
      <c r="M244" s="211"/>
      <c r="N244" s="211"/>
      <c r="O244" s="211"/>
      <c r="P244" s="211"/>
      <c r="Q244" s="211"/>
      <c r="R244" s="211"/>
      <c r="S244" s="211"/>
      <c r="T244" s="211"/>
      <c r="U244" s="211"/>
      <c r="V244" s="211"/>
      <c r="W244" s="211"/>
      <c r="X244" s="211"/>
      <c r="Y244" s="211"/>
      <c r="Z244" s="211"/>
      <c r="AA244" s="211"/>
      <c r="AB244" s="211"/>
      <c r="AC244" s="211"/>
      <c r="AD244" s="211"/>
      <c r="AE244" s="211"/>
      <c r="AF244" s="211"/>
      <c r="AG244" s="211"/>
      <c r="AH244" s="211"/>
      <c r="AI244" s="211"/>
    </row>
    <row r="245" spans="1:35" s="51" customFormat="1" ht="12" x14ac:dyDescent="0.15">
      <c r="A245" s="59"/>
      <c r="C245" s="48"/>
      <c r="M245" s="211"/>
      <c r="N245" s="211"/>
      <c r="O245" s="211"/>
      <c r="P245" s="211"/>
      <c r="Q245" s="211"/>
      <c r="R245" s="211"/>
      <c r="S245" s="211"/>
      <c r="T245" s="211"/>
      <c r="U245" s="211"/>
      <c r="V245" s="211"/>
      <c r="W245" s="211"/>
      <c r="X245" s="211"/>
      <c r="Y245" s="211"/>
      <c r="Z245" s="211"/>
      <c r="AA245" s="211"/>
      <c r="AB245" s="211"/>
      <c r="AC245" s="211"/>
      <c r="AD245" s="211"/>
      <c r="AE245" s="211"/>
      <c r="AF245" s="211"/>
      <c r="AG245" s="211"/>
      <c r="AH245" s="211"/>
      <c r="AI245" s="211"/>
    </row>
    <row r="246" spans="1:35" s="51" customFormat="1" ht="12" x14ac:dyDescent="0.15">
      <c r="A246" s="59"/>
      <c r="C246" s="48"/>
      <c r="M246" s="211"/>
      <c r="N246" s="211"/>
      <c r="O246" s="211"/>
      <c r="P246" s="211"/>
      <c r="Q246" s="211"/>
      <c r="R246" s="211"/>
      <c r="S246" s="211"/>
      <c r="T246" s="211"/>
      <c r="U246" s="211"/>
      <c r="V246" s="211"/>
      <c r="W246" s="211"/>
      <c r="X246" s="211"/>
      <c r="Y246" s="211"/>
      <c r="Z246" s="211"/>
      <c r="AA246" s="211"/>
      <c r="AB246" s="211"/>
      <c r="AC246" s="211"/>
      <c r="AD246" s="211"/>
      <c r="AE246" s="211"/>
      <c r="AF246" s="211"/>
      <c r="AG246" s="211"/>
      <c r="AH246" s="211"/>
      <c r="AI246" s="211"/>
    </row>
    <row r="247" spans="1:35" s="51" customFormat="1" ht="12" x14ac:dyDescent="0.15">
      <c r="A247" s="59"/>
      <c r="C247" s="48"/>
      <c r="M247" s="211"/>
      <c r="N247" s="211"/>
      <c r="O247" s="211"/>
      <c r="P247" s="211"/>
      <c r="Q247" s="211"/>
      <c r="R247" s="211"/>
      <c r="S247" s="211"/>
      <c r="T247" s="211"/>
      <c r="U247" s="211"/>
      <c r="V247" s="211"/>
      <c r="W247" s="211"/>
      <c r="X247" s="211"/>
      <c r="Y247" s="211"/>
      <c r="Z247" s="211"/>
      <c r="AA247" s="211"/>
      <c r="AB247" s="211"/>
      <c r="AC247" s="211"/>
      <c r="AD247" s="211"/>
      <c r="AE247" s="211"/>
      <c r="AF247" s="211"/>
      <c r="AG247" s="211"/>
      <c r="AH247" s="211"/>
      <c r="AI247" s="211"/>
    </row>
    <row r="248" spans="1:35" s="51" customFormat="1" ht="12" x14ac:dyDescent="0.15">
      <c r="A248" s="59"/>
      <c r="C248" s="48"/>
      <c r="M248" s="211"/>
      <c r="N248" s="211"/>
      <c r="O248" s="211"/>
      <c r="P248" s="211"/>
      <c r="Q248" s="211"/>
      <c r="R248" s="211"/>
      <c r="S248" s="211"/>
      <c r="T248" s="211"/>
      <c r="U248" s="211"/>
      <c r="V248" s="211"/>
      <c r="W248" s="211"/>
      <c r="X248" s="211"/>
      <c r="Y248" s="211"/>
      <c r="Z248" s="211"/>
      <c r="AA248" s="211"/>
      <c r="AB248" s="211"/>
      <c r="AC248" s="211"/>
      <c r="AD248" s="211"/>
      <c r="AE248" s="211"/>
      <c r="AF248" s="211"/>
      <c r="AG248" s="211"/>
      <c r="AH248" s="211"/>
      <c r="AI248" s="211"/>
    </row>
    <row r="249" spans="1:35" s="51" customFormat="1" ht="12" x14ac:dyDescent="0.15">
      <c r="A249" s="59"/>
      <c r="C249" s="48"/>
      <c r="M249" s="211"/>
      <c r="N249" s="211"/>
      <c r="O249" s="211"/>
      <c r="P249" s="211"/>
      <c r="Q249" s="211"/>
      <c r="R249" s="211"/>
      <c r="S249" s="211"/>
      <c r="T249" s="211"/>
      <c r="U249" s="211"/>
      <c r="V249" s="211"/>
      <c r="W249" s="211"/>
      <c r="X249" s="211"/>
      <c r="Y249" s="211"/>
      <c r="Z249" s="211"/>
      <c r="AA249" s="211"/>
      <c r="AB249" s="211"/>
      <c r="AC249" s="211"/>
      <c r="AD249" s="211"/>
      <c r="AE249" s="211"/>
      <c r="AF249" s="211"/>
      <c r="AG249" s="211"/>
      <c r="AH249" s="211"/>
      <c r="AI249" s="211"/>
    </row>
    <row r="250" spans="1:35" s="51" customFormat="1" ht="12" x14ac:dyDescent="0.15">
      <c r="A250" s="59"/>
      <c r="C250" s="48"/>
      <c r="M250" s="211"/>
      <c r="N250" s="211"/>
      <c r="O250" s="211"/>
      <c r="P250" s="211"/>
      <c r="Q250" s="211"/>
      <c r="R250" s="211"/>
      <c r="S250" s="211"/>
      <c r="T250" s="211"/>
      <c r="U250" s="211"/>
      <c r="V250" s="211"/>
      <c r="W250" s="211"/>
      <c r="X250" s="211"/>
      <c r="Y250" s="211"/>
      <c r="Z250" s="211"/>
      <c r="AA250" s="211"/>
      <c r="AB250" s="211"/>
      <c r="AC250" s="211"/>
      <c r="AD250" s="211"/>
      <c r="AE250" s="211"/>
      <c r="AF250" s="211"/>
      <c r="AG250" s="211"/>
      <c r="AH250" s="211"/>
      <c r="AI250" s="211"/>
    </row>
    <row r="251" spans="1:35" s="51" customFormat="1" ht="12" x14ac:dyDescent="0.15">
      <c r="A251" s="59"/>
      <c r="C251" s="48"/>
      <c r="M251" s="211"/>
      <c r="N251" s="211"/>
      <c r="O251" s="211"/>
      <c r="P251" s="211"/>
      <c r="Q251" s="211"/>
      <c r="R251" s="211"/>
      <c r="S251" s="211"/>
      <c r="T251" s="211"/>
      <c r="U251" s="211"/>
      <c r="V251" s="211"/>
      <c r="W251" s="211"/>
      <c r="X251" s="211"/>
      <c r="Y251" s="211"/>
      <c r="Z251" s="211"/>
      <c r="AA251" s="211"/>
      <c r="AB251" s="211"/>
      <c r="AC251" s="211"/>
      <c r="AD251" s="211"/>
      <c r="AE251" s="211"/>
      <c r="AF251" s="211"/>
      <c r="AG251" s="211"/>
      <c r="AH251" s="211"/>
      <c r="AI251" s="211"/>
    </row>
    <row r="252" spans="1:35" s="51" customFormat="1" ht="12" x14ac:dyDescent="0.15">
      <c r="A252" s="59"/>
      <c r="C252" s="48"/>
      <c r="M252" s="211"/>
      <c r="N252" s="211"/>
      <c r="O252" s="211"/>
      <c r="P252" s="211"/>
      <c r="Q252" s="211"/>
      <c r="R252" s="211"/>
      <c r="S252" s="211"/>
      <c r="T252" s="211"/>
      <c r="U252" s="211"/>
      <c r="V252" s="211"/>
      <c r="W252" s="211"/>
      <c r="X252" s="211"/>
      <c r="Y252" s="211"/>
      <c r="Z252" s="211"/>
      <c r="AA252" s="211"/>
      <c r="AB252" s="211"/>
      <c r="AC252" s="211"/>
      <c r="AD252" s="211"/>
      <c r="AE252" s="211"/>
      <c r="AF252" s="211"/>
      <c r="AG252" s="211"/>
      <c r="AH252" s="211"/>
      <c r="AI252" s="211"/>
    </row>
    <row r="253" spans="1:35" s="51" customFormat="1" ht="12" x14ac:dyDescent="0.15">
      <c r="A253" s="59"/>
      <c r="C253" s="48"/>
      <c r="M253" s="211"/>
      <c r="N253" s="211"/>
      <c r="O253" s="211"/>
      <c r="P253" s="211"/>
      <c r="Q253" s="211"/>
      <c r="R253" s="211"/>
      <c r="S253" s="211"/>
      <c r="T253" s="211"/>
      <c r="U253" s="211"/>
      <c r="V253" s="211"/>
      <c r="W253" s="211"/>
      <c r="X253" s="211"/>
      <c r="Y253" s="211"/>
      <c r="Z253" s="211"/>
      <c r="AA253" s="211"/>
      <c r="AB253" s="211"/>
      <c r="AC253" s="211"/>
      <c r="AD253" s="211"/>
      <c r="AE253" s="211"/>
      <c r="AF253" s="211"/>
      <c r="AG253" s="211"/>
      <c r="AH253" s="211"/>
      <c r="AI253" s="211"/>
    </row>
    <row r="254" spans="1:35" s="51" customFormat="1" ht="12" x14ac:dyDescent="0.15">
      <c r="A254" s="59"/>
      <c r="C254" s="48"/>
      <c r="M254" s="211"/>
      <c r="N254" s="211"/>
      <c r="O254" s="211"/>
      <c r="P254" s="211"/>
      <c r="Q254" s="211"/>
      <c r="R254" s="211"/>
      <c r="S254" s="211"/>
      <c r="T254" s="211"/>
      <c r="U254" s="211"/>
      <c r="V254" s="211"/>
      <c r="W254" s="211"/>
      <c r="X254" s="211"/>
      <c r="Y254" s="211"/>
      <c r="Z254" s="211"/>
      <c r="AA254" s="211"/>
      <c r="AB254" s="211"/>
      <c r="AC254" s="211"/>
      <c r="AD254" s="211"/>
      <c r="AE254" s="211"/>
      <c r="AF254" s="211"/>
      <c r="AG254" s="211"/>
      <c r="AH254" s="211"/>
      <c r="AI254" s="211"/>
    </row>
    <row r="255" spans="1:35" s="51" customFormat="1" ht="12" x14ac:dyDescent="0.15">
      <c r="A255" s="59"/>
      <c r="C255" s="48"/>
      <c r="M255" s="211"/>
      <c r="N255" s="211"/>
      <c r="O255" s="211"/>
      <c r="P255" s="211"/>
      <c r="Q255" s="211"/>
      <c r="R255" s="211"/>
      <c r="S255" s="211"/>
      <c r="T255" s="211"/>
      <c r="U255" s="211"/>
      <c r="V255" s="211"/>
      <c r="W255" s="211"/>
      <c r="X255" s="211"/>
      <c r="Y255" s="211"/>
      <c r="Z255" s="211"/>
      <c r="AA255" s="211"/>
      <c r="AB255" s="211"/>
      <c r="AC255" s="211"/>
      <c r="AD255" s="211"/>
      <c r="AE255" s="211"/>
      <c r="AF255" s="211"/>
      <c r="AG255" s="211"/>
      <c r="AH255" s="211"/>
      <c r="AI255" s="211"/>
    </row>
    <row r="256" spans="1:35" s="51" customFormat="1" ht="12" x14ac:dyDescent="0.15">
      <c r="A256" s="59"/>
      <c r="C256" s="48"/>
      <c r="M256" s="211"/>
      <c r="N256" s="211"/>
      <c r="O256" s="211"/>
      <c r="P256" s="211"/>
      <c r="Q256" s="211"/>
      <c r="R256" s="211"/>
      <c r="S256" s="211"/>
      <c r="T256" s="211"/>
      <c r="U256" s="211"/>
      <c r="V256" s="211"/>
      <c r="W256" s="211"/>
      <c r="X256" s="211"/>
      <c r="Y256" s="211"/>
      <c r="Z256" s="211"/>
      <c r="AA256" s="211"/>
      <c r="AB256" s="211"/>
      <c r="AC256" s="211"/>
      <c r="AD256" s="211"/>
      <c r="AE256" s="211"/>
      <c r="AF256" s="211"/>
      <c r="AG256" s="211"/>
      <c r="AH256" s="211"/>
      <c r="AI256" s="211"/>
    </row>
    <row r="257" spans="1:35" s="51" customFormat="1" ht="12" x14ac:dyDescent="0.15">
      <c r="A257" s="59"/>
      <c r="C257" s="48"/>
      <c r="M257" s="211"/>
      <c r="N257" s="211"/>
      <c r="O257" s="211"/>
      <c r="P257" s="211"/>
      <c r="Q257" s="211"/>
      <c r="R257" s="211"/>
      <c r="S257" s="211"/>
      <c r="T257" s="211"/>
      <c r="U257" s="211"/>
      <c r="V257" s="211"/>
      <c r="W257" s="211"/>
      <c r="X257" s="211"/>
      <c r="Y257" s="211"/>
      <c r="Z257" s="211"/>
      <c r="AA257" s="211"/>
      <c r="AB257" s="211"/>
      <c r="AC257" s="211"/>
      <c r="AD257" s="211"/>
      <c r="AE257" s="211"/>
      <c r="AF257" s="211"/>
      <c r="AG257" s="211"/>
      <c r="AH257" s="211"/>
      <c r="AI257" s="211"/>
    </row>
    <row r="258" spans="1:35" s="51" customFormat="1" ht="12" x14ac:dyDescent="0.15">
      <c r="A258" s="59"/>
      <c r="C258" s="48"/>
      <c r="M258" s="211"/>
      <c r="N258" s="211"/>
      <c r="O258" s="211"/>
      <c r="P258" s="211"/>
      <c r="Q258" s="211"/>
      <c r="R258" s="211"/>
      <c r="S258" s="211"/>
      <c r="T258" s="211"/>
      <c r="U258" s="211"/>
      <c r="V258" s="211"/>
      <c r="W258" s="211"/>
      <c r="X258" s="211"/>
      <c r="Y258" s="211"/>
      <c r="Z258" s="211"/>
      <c r="AA258" s="211"/>
      <c r="AB258" s="211"/>
      <c r="AC258" s="211"/>
      <c r="AD258" s="211"/>
      <c r="AE258" s="211"/>
      <c r="AF258" s="211"/>
      <c r="AG258" s="211"/>
      <c r="AH258" s="211"/>
      <c r="AI258" s="211"/>
    </row>
    <row r="259" spans="1:35" s="51" customFormat="1" ht="12" x14ac:dyDescent="0.15">
      <c r="A259" s="59"/>
      <c r="C259" s="48"/>
      <c r="M259" s="211"/>
      <c r="N259" s="211"/>
      <c r="O259" s="211"/>
      <c r="P259" s="211"/>
      <c r="Q259" s="211"/>
      <c r="R259" s="211"/>
      <c r="S259" s="211"/>
      <c r="T259" s="211"/>
      <c r="U259" s="211"/>
      <c r="V259" s="211"/>
      <c r="W259" s="211"/>
      <c r="X259" s="211"/>
      <c r="Y259" s="211"/>
      <c r="Z259" s="211"/>
      <c r="AA259" s="211"/>
      <c r="AB259" s="211"/>
      <c r="AC259" s="211"/>
      <c r="AD259" s="211"/>
      <c r="AE259" s="211"/>
      <c r="AF259" s="211"/>
      <c r="AG259" s="211"/>
      <c r="AH259" s="211"/>
      <c r="AI259" s="211"/>
    </row>
    <row r="260" spans="1:35" s="51" customFormat="1" ht="12" x14ac:dyDescent="0.15">
      <c r="A260" s="59"/>
      <c r="C260" s="48"/>
      <c r="M260" s="211"/>
      <c r="N260" s="211"/>
      <c r="O260" s="211"/>
      <c r="P260" s="211"/>
      <c r="Q260" s="211"/>
      <c r="R260" s="211"/>
      <c r="S260" s="211"/>
      <c r="T260" s="211"/>
      <c r="U260" s="211"/>
      <c r="V260" s="211"/>
      <c r="W260" s="211"/>
      <c r="X260" s="211"/>
      <c r="Y260" s="211"/>
      <c r="Z260" s="211"/>
      <c r="AA260" s="211"/>
      <c r="AB260" s="211"/>
      <c r="AC260" s="211"/>
      <c r="AD260" s="211"/>
      <c r="AE260" s="211"/>
      <c r="AF260" s="211"/>
      <c r="AG260" s="211"/>
      <c r="AH260" s="211"/>
      <c r="AI260" s="211"/>
    </row>
    <row r="261" spans="1:35" s="51" customFormat="1" ht="12" x14ac:dyDescent="0.15">
      <c r="A261" s="59"/>
      <c r="C261" s="48"/>
      <c r="M261" s="211"/>
      <c r="N261" s="211"/>
      <c r="O261" s="211"/>
      <c r="P261" s="211"/>
      <c r="Q261" s="211"/>
      <c r="R261" s="211"/>
      <c r="S261" s="211"/>
      <c r="T261" s="211"/>
      <c r="U261" s="211"/>
      <c r="V261" s="211"/>
      <c r="W261" s="211"/>
      <c r="X261" s="211"/>
      <c r="Y261" s="211"/>
      <c r="Z261" s="211"/>
      <c r="AA261" s="211"/>
      <c r="AB261" s="211"/>
      <c r="AC261" s="211"/>
      <c r="AD261" s="211"/>
      <c r="AE261" s="211"/>
      <c r="AF261" s="211"/>
      <c r="AG261" s="211"/>
      <c r="AH261" s="211"/>
      <c r="AI261" s="211"/>
    </row>
    <row r="262" spans="1:35" s="51" customFormat="1" ht="12" x14ac:dyDescent="0.15">
      <c r="A262" s="59"/>
      <c r="C262" s="48"/>
      <c r="M262" s="211"/>
      <c r="N262" s="211"/>
      <c r="O262" s="211"/>
      <c r="P262" s="211"/>
      <c r="Q262" s="211"/>
      <c r="R262" s="211"/>
      <c r="S262" s="211"/>
      <c r="T262" s="211"/>
      <c r="U262" s="211"/>
      <c r="V262" s="211"/>
      <c r="W262" s="211"/>
      <c r="X262" s="211"/>
      <c r="Y262" s="211"/>
      <c r="Z262" s="211"/>
      <c r="AA262" s="211"/>
      <c r="AB262" s="211"/>
      <c r="AC262" s="211"/>
      <c r="AD262" s="211"/>
      <c r="AE262" s="211"/>
      <c r="AF262" s="211"/>
      <c r="AG262" s="211"/>
      <c r="AH262" s="211"/>
      <c r="AI262" s="211"/>
    </row>
    <row r="263" spans="1:35" s="51" customFormat="1" ht="12" x14ac:dyDescent="0.15">
      <c r="A263" s="59"/>
      <c r="C263" s="48"/>
      <c r="M263" s="211"/>
      <c r="N263" s="211"/>
      <c r="O263" s="211"/>
      <c r="P263" s="211"/>
      <c r="Q263" s="211"/>
      <c r="R263" s="211"/>
      <c r="S263" s="211"/>
      <c r="T263" s="211"/>
      <c r="U263" s="211"/>
      <c r="V263" s="211"/>
      <c r="W263" s="211"/>
      <c r="X263" s="211"/>
      <c r="Y263" s="211"/>
      <c r="Z263" s="211"/>
      <c r="AA263" s="211"/>
      <c r="AB263" s="211"/>
      <c r="AC263" s="211"/>
      <c r="AD263" s="211"/>
      <c r="AE263" s="211"/>
      <c r="AF263" s="211"/>
      <c r="AG263" s="211"/>
      <c r="AH263" s="211"/>
      <c r="AI263" s="211"/>
    </row>
    <row r="264" spans="1:35" s="51" customFormat="1" ht="12" x14ac:dyDescent="0.15">
      <c r="A264" s="59"/>
      <c r="C264" s="48"/>
      <c r="M264" s="211"/>
      <c r="N264" s="211"/>
      <c r="O264" s="211"/>
      <c r="P264" s="211"/>
      <c r="Q264" s="211"/>
      <c r="R264" s="211"/>
      <c r="S264" s="211"/>
      <c r="T264" s="211"/>
      <c r="U264" s="211"/>
      <c r="V264" s="211"/>
      <c r="W264" s="211"/>
      <c r="X264" s="211"/>
      <c r="Y264" s="211"/>
      <c r="Z264" s="211"/>
      <c r="AA264" s="211"/>
      <c r="AB264" s="211"/>
      <c r="AC264" s="211"/>
      <c r="AD264" s="211"/>
      <c r="AE264" s="211"/>
      <c r="AF264" s="211"/>
      <c r="AG264" s="211"/>
      <c r="AH264" s="211"/>
      <c r="AI264" s="211"/>
    </row>
    <row r="265" spans="1:35" s="51" customFormat="1" ht="12" x14ac:dyDescent="0.15">
      <c r="A265" s="59"/>
      <c r="C265" s="48"/>
      <c r="M265" s="211"/>
      <c r="N265" s="211"/>
      <c r="O265" s="211"/>
      <c r="P265" s="211"/>
      <c r="Q265" s="211"/>
      <c r="R265" s="211"/>
      <c r="S265" s="211"/>
      <c r="T265" s="211"/>
      <c r="U265" s="211"/>
      <c r="V265" s="211"/>
      <c r="W265" s="211"/>
      <c r="X265" s="211"/>
      <c r="Y265" s="211"/>
      <c r="Z265" s="211"/>
      <c r="AA265" s="211"/>
      <c r="AB265" s="211"/>
      <c r="AC265" s="211"/>
      <c r="AD265" s="211"/>
      <c r="AE265" s="211"/>
      <c r="AF265" s="211"/>
      <c r="AG265" s="211"/>
      <c r="AH265" s="211"/>
      <c r="AI265" s="211"/>
    </row>
    <row r="266" spans="1:35" s="51" customFormat="1" ht="12" x14ac:dyDescent="0.15">
      <c r="A266" s="59"/>
      <c r="C266" s="48"/>
      <c r="M266" s="211"/>
      <c r="N266" s="211"/>
      <c r="O266" s="211"/>
      <c r="P266" s="211"/>
      <c r="Q266" s="211"/>
      <c r="R266" s="211"/>
      <c r="S266" s="211"/>
      <c r="T266" s="211"/>
      <c r="U266" s="211"/>
      <c r="V266" s="211"/>
      <c r="W266" s="211"/>
      <c r="X266" s="211"/>
      <c r="Y266" s="211"/>
      <c r="Z266" s="211"/>
      <c r="AA266" s="211"/>
      <c r="AB266" s="211"/>
      <c r="AC266" s="211"/>
      <c r="AD266" s="211"/>
      <c r="AE266" s="211"/>
      <c r="AF266" s="211"/>
      <c r="AG266" s="211"/>
      <c r="AH266" s="211"/>
      <c r="AI266" s="211"/>
    </row>
    <row r="267" spans="1:35" s="51" customFormat="1" ht="12" x14ac:dyDescent="0.15">
      <c r="A267" s="59"/>
      <c r="C267" s="48"/>
      <c r="M267" s="211"/>
      <c r="N267" s="211"/>
      <c r="O267" s="211"/>
      <c r="P267" s="211"/>
      <c r="Q267" s="211"/>
      <c r="R267" s="211"/>
      <c r="S267" s="211"/>
      <c r="T267" s="211"/>
      <c r="U267" s="211"/>
      <c r="V267" s="211"/>
      <c r="W267" s="211"/>
      <c r="X267" s="211"/>
      <c r="Y267" s="211"/>
      <c r="Z267" s="211"/>
      <c r="AA267" s="211"/>
      <c r="AB267" s="211"/>
      <c r="AC267" s="211"/>
      <c r="AD267" s="211"/>
      <c r="AE267" s="211"/>
      <c r="AF267" s="211"/>
      <c r="AG267" s="211"/>
      <c r="AH267" s="211"/>
      <c r="AI267" s="211"/>
    </row>
    <row r="268" spans="1:35" s="51" customFormat="1" ht="12" x14ac:dyDescent="0.15">
      <c r="A268" s="59"/>
      <c r="C268" s="48"/>
      <c r="M268" s="211"/>
      <c r="N268" s="211"/>
      <c r="O268" s="211"/>
      <c r="P268" s="211"/>
      <c r="Q268" s="211"/>
      <c r="R268" s="211"/>
      <c r="S268" s="211"/>
      <c r="T268" s="211"/>
      <c r="U268" s="211"/>
      <c r="V268" s="211"/>
      <c r="W268" s="211"/>
      <c r="X268" s="211"/>
      <c r="Y268" s="211"/>
      <c r="Z268" s="211"/>
      <c r="AA268" s="211"/>
      <c r="AB268" s="211"/>
      <c r="AC268" s="211"/>
      <c r="AD268" s="211"/>
      <c r="AE268" s="211"/>
      <c r="AF268" s="211"/>
      <c r="AG268" s="211"/>
      <c r="AH268" s="211"/>
      <c r="AI268" s="211"/>
    </row>
    <row r="269" spans="1:35" s="51" customFormat="1" ht="12" x14ac:dyDescent="0.15">
      <c r="A269" s="59"/>
      <c r="C269" s="48"/>
      <c r="M269" s="211"/>
      <c r="N269" s="211"/>
      <c r="O269" s="211"/>
      <c r="P269" s="211"/>
      <c r="Q269" s="211"/>
      <c r="R269" s="211"/>
      <c r="S269" s="211"/>
      <c r="T269" s="211"/>
      <c r="U269" s="211"/>
      <c r="V269" s="211"/>
      <c r="W269" s="211"/>
      <c r="X269" s="211"/>
      <c r="Y269" s="211"/>
      <c r="Z269" s="211"/>
      <c r="AA269" s="211"/>
      <c r="AB269" s="211"/>
      <c r="AC269" s="211"/>
      <c r="AD269" s="211"/>
      <c r="AE269" s="211"/>
      <c r="AF269" s="211"/>
      <c r="AG269" s="211"/>
      <c r="AH269" s="211"/>
      <c r="AI269" s="211"/>
    </row>
    <row r="270" spans="1:35" s="51" customFormat="1" ht="12" x14ac:dyDescent="0.15">
      <c r="A270" s="59"/>
      <c r="C270" s="48"/>
      <c r="M270" s="211"/>
      <c r="N270" s="211"/>
      <c r="O270" s="211"/>
      <c r="P270" s="211"/>
      <c r="Q270" s="211"/>
      <c r="R270" s="211"/>
      <c r="S270" s="211"/>
      <c r="T270" s="211"/>
      <c r="U270" s="211"/>
      <c r="V270" s="211"/>
      <c r="W270" s="211"/>
      <c r="X270" s="211"/>
      <c r="Y270" s="211"/>
      <c r="Z270" s="211"/>
      <c r="AA270" s="211"/>
      <c r="AB270" s="211"/>
      <c r="AC270" s="211"/>
      <c r="AD270" s="211"/>
      <c r="AE270" s="211"/>
      <c r="AF270" s="211"/>
      <c r="AG270" s="211"/>
      <c r="AH270" s="211"/>
      <c r="AI270" s="211"/>
    </row>
    <row r="271" spans="1:35" s="51" customFormat="1" ht="12" x14ac:dyDescent="0.15">
      <c r="A271" s="59"/>
      <c r="C271" s="48"/>
      <c r="M271" s="211"/>
      <c r="N271" s="211"/>
      <c r="O271" s="211"/>
      <c r="P271" s="211"/>
      <c r="Q271" s="211"/>
      <c r="R271" s="211"/>
      <c r="S271" s="211"/>
      <c r="T271" s="211"/>
      <c r="U271" s="211"/>
      <c r="V271" s="211"/>
      <c r="W271" s="211"/>
      <c r="X271" s="211"/>
      <c r="Y271" s="211"/>
      <c r="Z271" s="211"/>
      <c r="AA271" s="211"/>
      <c r="AB271" s="211"/>
      <c r="AC271" s="211"/>
      <c r="AD271" s="211"/>
      <c r="AE271" s="211"/>
      <c r="AF271" s="211"/>
      <c r="AG271" s="211"/>
      <c r="AH271" s="211"/>
      <c r="AI271" s="211"/>
    </row>
    <row r="272" spans="1:35" s="51" customFormat="1" ht="12" x14ac:dyDescent="0.15">
      <c r="A272" s="59"/>
      <c r="C272" s="48"/>
      <c r="M272" s="211"/>
      <c r="N272" s="211"/>
      <c r="O272" s="211"/>
      <c r="P272" s="211"/>
      <c r="Q272" s="211"/>
      <c r="R272" s="211"/>
      <c r="S272" s="211"/>
      <c r="T272" s="211"/>
      <c r="U272" s="211"/>
      <c r="V272" s="211"/>
      <c r="W272" s="211"/>
      <c r="X272" s="211"/>
      <c r="Y272" s="211"/>
      <c r="Z272" s="211"/>
      <c r="AA272" s="211"/>
      <c r="AB272" s="211"/>
      <c r="AC272" s="211"/>
      <c r="AD272" s="211"/>
      <c r="AE272" s="211"/>
      <c r="AF272" s="211"/>
      <c r="AG272" s="211"/>
      <c r="AH272" s="211"/>
      <c r="AI272" s="211"/>
    </row>
    <row r="273" spans="1:35" s="51" customFormat="1" ht="12" x14ac:dyDescent="0.15">
      <c r="A273" s="59"/>
      <c r="C273" s="48"/>
      <c r="M273" s="211"/>
      <c r="N273" s="211"/>
      <c r="O273" s="211"/>
      <c r="P273" s="211"/>
      <c r="Q273" s="211"/>
      <c r="R273" s="211"/>
      <c r="S273" s="211"/>
      <c r="T273" s="211"/>
      <c r="U273" s="211"/>
      <c r="V273" s="211"/>
      <c r="W273" s="211"/>
      <c r="X273" s="211"/>
      <c r="Y273" s="211"/>
      <c r="Z273" s="211"/>
      <c r="AA273" s="211"/>
      <c r="AB273" s="211"/>
      <c r="AC273" s="211"/>
      <c r="AD273" s="211"/>
      <c r="AE273" s="211"/>
      <c r="AF273" s="211"/>
      <c r="AG273" s="211"/>
      <c r="AH273" s="211"/>
      <c r="AI273" s="211"/>
    </row>
    <row r="274" spans="1:35" s="51" customFormat="1" ht="12" x14ac:dyDescent="0.15">
      <c r="A274" s="59"/>
      <c r="C274" s="48"/>
      <c r="M274" s="211"/>
      <c r="N274" s="211"/>
      <c r="O274" s="211"/>
      <c r="P274" s="211"/>
      <c r="Q274" s="211"/>
      <c r="R274" s="211"/>
      <c r="S274" s="211"/>
      <c r="T274" s="211"/>
      <c r="U274" s="211"/>
      <c r="V274" s="211"/>
      <c r="W274" s="211"/>
      <c r="X274" s="211"/>
      <c r="Y274" s="211"/>
      <c r="Z274" s="211"/>
      <c r="AA274" s="211"/>
      <c r="AB274" s="211"/>
      <c r="AC274" s="211"/>
      <c r="AD274" s="211"/>
      <c r="AE274" s="211"/>
      <c r="AF274" s="211"/>
      <c r="AG274" s="211"/>
      <c r="AH274" s="211"/>
      <c r="AI274" s="211"/>
    </row>
    <row r="275" spans="1:35" s="51" customFormat="1" ht="12" x14ac:dyDescent="0.15">
      <c r="A275" s="59"/>
      <c r="C275" s="48"/>
      <c r="M275" s="211"/>
      <c r="N275" s="211"/>
      <c r="O275" s="211"/>
      <c r="P275" s="211"/>
      <c r="Q275" s="211"/>
      <c r="R275" s="211"/>
      <c r="S275" s="211"/>
      <c r="T275" s="211"/>
      <c r="U275" s="211"/>
      <c r="V275" s="211"/>
      <c r="W275" s="211"/>
      <c r="X275" s="211"/>
      <c r="Y275" s="211"/>
      <c r="Z275" s="211"/>
      <c r="AA275" s="211"/>
      <c r="AB275" s="211"/>
      <c r="AC275" s="211"/>
      <c r="AD275" s="211"/>
      <c r="AE275" s="211"/>
      <c r="AF275" s="211"/>
      <c r="AG275" s="211"/>
      <c r="AH275" s="211"/>
      <c r="AI275" s="211"/>
    </row>
    <row r="276" spans="1:35" s="51" customFormat="1" ht="12" x14ac:dyDescent="0.15">
      <c r="A276" s="59"/>
      <c r="C276" s="48"/>
      <c r="M276" s="211"/>
      <c r="N276" s="211"/>
      <c r="O276" s="211"/>
      <c r="P276" s="211"/>
      <c r="Q276" s="211"/>
      <c r="R276" s="211"/>
      <c r="S276" s="211"/>
      <c r="T276" s="211"/>
      <c r="U276" s="211"/>
      <c r="V276" s="211"/>
      <c r="W276" s="211"/>
      <c r="X276" s="211"/>
      <c r="Y276" s="211"/>
      <c r="Z276" s="211"/>
      <c r="AA276" s="211"/>
      <c r="AB276" s="211"/>
      <c r="AC276" s="211"/>
      <c r="AD276" s="211"/>
      <c r="AE276" s="211"/>
      <c r="AF276" s="211"/>
      <c r="AG276" s="211"/>
      <c r="AH276" s="211"/>
      <c r="AI276" s="211"/>
    </row>
    <row r="277" spans="1:35" s="51" customFormat="1" ht="12" x14ac:dyDescent="0.15">
      <c r="A277" s="59"/>
      <c r="C277" s="48"/>
      <c r="M277" s="211"/>
      <c r="N277" s="211"/>
      <c r="O277" s="211"/>
      <c r="P277" s="211"/>
      <c r="Q277" s="211"/>
      <c r="R277" s="211"/>
      <c r="S277" s="211"/>
      <c r="T277" s="211"/>
      <c r="U277" s="211"/>
      <c r="V277" s="211"/>
      <c r="W277" s="211"/>
      <c r="X277" s="211"/>
      <c r="Y277" s="211"/>
      <c r="Z277" s="211"/>
      <c r="AA277" s="211"/>
      <c r="AB277" s="211"/>
      <c r="AC277" s="211"/>
      <c r="AD277" s="211"/>
      <c r="AE277" s="211"/>
      <c r="AF277" s="211"/>
      <c r="AG277" s="211"/>
      <c r="AH277" s="211"/>
      <c r="AI277" s="211"/>
    </row>
    <row r="278" spans="1:35" s="51" customFormat="1" ht="12" x14ac:dyDescent="0.15">
      <c r="A278" s="59"/>
      <c r="C278" s="48"/>
      <c r="M278" s="211"/>
      <c r="N278" s="211"/>
      <c r="O278" s="211"/>
      <c r="P278" s="211"/>
      <c r="Q278" s="211"/>
      <c r="R278" s="211"/>
      <c r="S278" s="211"/>
      <c r="T278" s="211"/>
      <c r="U278" s="211"/>
      <c r="V278" s="211"/>
      <c r="W278" s="211"/>
      <c r="X278" s="211"/>
      <c r="Y278" s="211"/>
      <c r="Z278" s="211"/>
      <c r="AA278" s="211"/>
      <c r="AB278" s="211"/>
      <c r="AC278" s="211"/>
      <c r="AD278" s="211"/>
      <c r="AE278" s="211"/>
      <c r="AF278" s="211"/>
      <c r="AG278" s="211"/>
      <c r="AH278" s="211"/>
      <c r="AI278" s="211"/>
    </row>
    <row r="279" spans="1:35" s="51" customFormat="1" ht="12" x14ac:dyDescent="0.15">
      <c r="A279" s="59"/>
      <c r="C279" s="48"/>
      <c r="M279" s="211"/>
      <c r="N279" s="211"/>
      <c r="O279" s="211"/>
      <c r="P279" s="211"/>
      <c r="Q279" s="211"/>
      <c r="R279" s="211"/>
      <c r="S279" s="211"/>
      <c r="T279" s="211"/>
      <c r="U279" s="211"/>
      <c r="V279" s="211"/>
      <c r="W279" s="211"/>
      <c r="X279" s="211"/>
      <c r="Y279" s="211"/>
      <c r="Z279" s="211"/>
      <c r="AA279" s="211"/>
      <c r="AB279" s="211"/>
      <c r="AC279" s="211"/>
      <c r="AD279" s="211"/>
      <c r="AE279" s="211"/>
      <c r="AF279" s="211"/>
      <c r="AG279" s="211"/>
      <c r="AH279" s="211"/>
      <c r="AI279" s="211"/>
    </row>
    <row r="280" spans="1:35" s="51" customFormat="1" ht="12" x14ac:dyDescent="0.15">
      <c r="A280" s="59"/>
      <c r="C280" s="48"/>
      <c r="M280" s="211"/>
      <c r="N280" s="211"/>
      <c r="O280" s="211"/>
      <c r="P280" s="211"/>
      <c r="Q280" s="211"/>
      <c r="R280" s="211"/>
      <c r="S280" s="211"/>
      <c r="T280" s="211"/>
      <c r="U280" s="211"/>
      <c r="V280" s="211"/>
      <c r="W280" s="211"/>
      <c r="X280" s="211"/>
      <c r="Y280" s="211"/>
      <c r="Z280" s="211"/>
      <c r="AA280" s="211"/>
      <c r="AB280" s="211"/>
      <c r="AC280" s="211"/>
      <c r="AD280" s="211"/>
      <c r="AE280" s="211"/>
      <c r="AF280" s="211"/>
      <c r="AG280" s="211"/>
      <c r="AH280" s="211"/>
      <c r="AI280" s="211"/>
    </row>
    <row r="281" spans="1:35" s="51" customFormat="1" ht="12" x14ac:dyDescent="0.15">
      <c r="A281" s="59"/>
      <c r="C281" s="48"/>
      <c r="M281" s="211"/>
      <c r="N281" s="211"/>
      <c r="O281" s="211"/>
      <c r="P281" s="211"/>
      <c r="Q281" s="211"/>
      <c r="R281" s="211"/>
      <c r="S281" s="211"/>
      <c r="T281" s="211"/>
      <c r="U281" s="211"/>
      <c r="V281" s="211"/>
      <c r="W281" s="211"/>
      <c r="X281" s="211"/>
      <c r="Y281" s="211"/>
      <c r="Z281" s="211"/>
      <c r="AA281" s="211"/>
      <c r="AB281" s="211"/>
      <c r="AC281" s="211"/>
      <c r="AD281" s="211"/>
      <c r="AE281" s="211"/>
      <c r="AF281" s="211"/>
      <c r="AG281" s="211"/>
      <c r="AH281" s="211"/>
      <c r="AI281" s="211"/>
    </row>
    <row r="282" spans="1:35" s="51" customFormat="1" ht="12" x14ac:dyDescent="0.15">
      <c r="A282" s="59"/>
      <c r="C282" s="48"/>
      <c r="M282" s="211"/>
      <c r="N282" s="211"/>
      <c r="O282" s="211"/>
      <c r="P282" s="211"/>
      <c r="Q282" s="211"/>
      <c r="R282" s="211"/>
      <c r="S282" s="211"/>
      <c r="T282" s="211"/>
      <c r="U282" s="211"/>
      <c r="V282" s="211"/>
      <c r="W282" s="211"/>
      <c r="X282" s="211"/>
      <c r="Y282" s="211"/>
      <c r="Z282" s="211"/>
      <c r="AA282" s="211"/>
      <c r="AB282" s="211"/>
      <c r="AC282" s="211"/>
      <c r="AD282" s="211"/>
      <c r="AE282" s="211"/>
      <c r="AF282" s="211"/>
      <c r="AG282" s="211"/>
      <c r="AH282" s="211"/>
      <c r="AI282" s="211"/>
    </row>
    <row r="283" spans="1:35" s="51" customFormat="1" ht="12" x14ac:dyDescent="0.15">
      <c r="A283" s="59"/>
      <c r="C283" s="48"/>
      <c r="M283" s="211"/>
      <c r="N283" s="211"/>
      <c r="O283" s="211"/>
      <c r="P283" s="211"/>
      <c r="Q283" s="211"/>
      <c r="R283" s="211"/>
      <c r="S283" s="211"/>
      <c r="T283" s="211"/>
      <c r="U283" s="211"/>
      <c r="V283" s="211"/>
      <c r="W283" s="211"/>
      <c r="X283" s="211"/>
      <c r="Y283" s="211"/>
      <c r="Z283" s="211"/>
      <c r="AA283" s="211"/>
      <c r="AB283" s="211"/>
      <c r="AC283" s="211"/>
      <c r="AD283" s="211"/>
      <c r="AE283" s="211"/>
      <c r="AF283" s="211"/>
      <c r="AG283" s="211"/>
      <c r="AH283" s="211"/>
      <c r="AI283" s="211"/>
    </row>
    <row r="284" spans="1:35" s="51" customFormat="1" ht="12" x14ac:dyDescent="0.15">
      <c r="A284" s="59"/>
      <c r="C284" s="48"/>
      <c r="M284" s="211"/>
      <c r="N284" s="211"/>
      <c r="O284" s="211"/>
      <c r="P284" s="211"/>
      <c r="Q284" s="211"/>
      <c r="R284" s="211"/>
      <c r="S284" s="211"/>
      <c r="T284" s="211"/>
      <c r="U284" s="211"/>
      <c r="V284" s="211"/>
      <c r="W284" s="211"/>
      <c r="X284" s="211"/>
      <c r="Y284" s="211"/>
      <c r="Z284" s="211"/>
      <c r="AA284" s="211"/>
      <c r="AB284" s="211"/>
      <c r="AC284" s="211"/>
      <c r="AD284" s="211"/>
      <c r="AE284" s="211"/>
      <c r="AF284" s="211"/>
      <c r="AG284" s="211"/>
      <c r="AH284" s="211"/>
      <c r="AI284" s="211"/>
    </row>
    <row r="285" spans="1:35" s="51" customFormat="1" ht="12" x14ac:dyDescent="0.15">
      <c r="A285" s="59"/>
      <c r="C285" s="48"/>
      <c r="M285" s="211"/>
      <c r="N285" s="211"/>
      <c r="O285" s="211"/>
      <c r="P285" s="211"/>
      <c r="Q285" s="211"/>
      <c r="R285" s="211"/>
      <c r="S285" s="211"/>
      <c r="T285" s="211"/>
      <c r="U285" s="211"/>
      <c r="V285" s="211"/>
      <c r="W285" s="211"/>
      <c r="X285" s="211"/>
      <c r="Y285" s="211"/>
      <c r="Z285" s="211"/>
      <c r="AA285" s="211"/>
      <c r="AB285" s="211"/>
      <c r="AC285" s="211"/>
      <c r="AD285" s="211"/>
      <c r="AE285" s="211"/>
      <c r="AF285" s="211"/>
      <c r="AG285" s="211"/>
      <c r="AH285" s="211"/>
      <c r="AI285" s="211"/>
    </row>
    <row r="286" spans="1:35" s="51" customFormat="1" ht="12" x14ac:dyDescent="0.15">
      <c r="A286" s="59"/>
      <c r="C286" s="48"/>
      <c r="M286" s="211"/>
      <c r="N286" s="211"/>
      <c r="O286" s="211"/>
      <c r="P286" s="211"/>
      <c r="Q286" s="211"/>
      <c r="R286" s="211"/>
      <c r="S286" s="211"/>
      <c r="T286" s="211"/>
      <c r="U286" s="211"/>
      <c r="V286" s="211"/>
      <c r="W286" s="211"/>
      <c r="X286" s="211"/>
      <c r="Y286" s="211"/>
      <c r="Z286" s="211"/>
      <c r="AA286" s="211"/>
      <c r="AB286" s="211"/>
      <c r="AC286" s="211"/>
      <c r="AD286" s="211"/>
      <c r="AE286" s="211"/>
      <c r="AF286" s="211"/>
      <c r="AG286" s="211"/>
      <c r="AH286" s="211"/>
      <c r="AI286" s="211"/>
    </row>
    <row r="287" spans="1:35" s="51" customFormat="1" ht="12" x14ac:dyDescent="0.15">
      <c r="A287" s="59"/>
      <c r="C287" s="48"/>
      <c r="M287" s="211"/>
      <c r="N287" s="211"/>
      <c r="O287" s="211"/>
      <c r="P287" s="211"/>
      <c r="Q287" s="211"/>
      <c r="R287" s="211"/>
      <c r="S287" s="211"/>
      <c r="T287" s="211"/>
      <c r="U287" s="211"/>
      <c r="V287" s="211"/>
      <c r="W287" s="211"/>
      <c r="X287" s="211"/>
      <c r="Y287" s="211"/>
      <c r="Z287" s="211"/>
      <c r="AA287" s="211"/>
      <c r="AB287" s="211"/>
      <c r="AC287" s="211"/>
      <c r="AD287" s="211"/>
      <c r="AE287" s="211"/>
      <c r="AF287" s="211"/>
      <c r="AG287" s="211"/>
      <c r="AH287" s="211"/>
      <c r="AI287" s="211"/>
    </row>
    <row r="288" spans="1:35" s="51" customFormat="1" ht="12" x14ac:dyDescent="0.15">
      <c r="A288" s="59"/>
      <c r="C288" s="48"/>
      <c r="M288" s="211"/>
      <c r="N288" s="211"/>
      <c r="O288" s="211"/>
      <c r="P288" s="211"/>
      <c r="Q288" s="211"/>
      <c r="R288" s="211"/>
      <c r="S288" s="211"/>
      <c r="T288" s="211"/>
      <c r="U288" s="211"/>
      <c r="V288" s="211"/>
      <c r="W288" s="211"/>
      <c r="X288" s="211"/>
      <c r="Y288" s="211"/>
      <c r="Z288" s="211"/>
      <c r="AA288" s="211"/>
      <c r="AB288" s="211"/>
      <c r="AC288" s="211"/>
      <c r="AD288" s="211"/>
      <c r="AE288" s="211"/>
      <c r="AF288" s="211"/>
      <c r="AG288" s="211"/>
      <c r="AH288" s="211"/>
      <c r="AI288" s="211"/>
    </row>
    <row r="289" spans="1:35" s="51" customFormat="1" ht="12" x14ac:dyDescent="0.15">
      <c r="A289" s="59"/>
      <c r="C289" s="48"/>
      <c r="M289" s="211"/>
      <c r="N289" s="211"/>
      <c r="O289" s="211"/>
      <c r="P289" s="211"/>
      <c r="Q289" s="211"/>
      <c r="R289" s="211"/>
      <c r="S289" s="211"/>
      <c r="T289" s="211"/>
      <c r="U289" s="211"/>
      <c r="V289" s="211"/>
      <c r="W289" s="211"/>
      <c r="X289" s="211"/>
      <c r="Y289" s="211"/>
      <c r="Z289" s="211"/>
      <c r="AA289" s="211"/>
      <c r="AB289" s="211"/>
      <c r="AC289" s="211"/>
      <c r="AD289" s="211"/>
      <c r="AE289" s="211"/>
      <c r="AF289" s="211"/>
      <c r="AG289" s="211"/>
      <c r="AH289" s="211"/>
      <c r="AI289" s="211"/>
    </row>
    <row r="290" spans="1:35" s="51" customFormat="1" ht="12" x14ac:dyDescent="0.15">
      <c r="A290" s="59"/>
      <c r="C290" s="48"/>
      <c r="M290" s="211"/>
      <c r="N290" s="211"/>
      <c r="O290" s="211"/>
      <c r="P290" s="211"/>
      <c r="Q290" s="211"/>
      <c r="R290" s="211"/>
      <c r="S290" s="211"/>
      <c r="T290" s="211"/>
      <c r="U290" s="211"/>
      <c r="V290" s="211"/>
      <c r="W290" s="211"/>
      <c r="X290" s="211"/>
      <c r="Y290" s="211"/>
      <c r="Z290" s="211"/>
      <c r="AA290" s="211"/>
      <c r="AB290" s="211"/>
      <c r="AC290" s="211"/>
      <c r="AD290" s="211"/>
      <c r="AE290" s="211"/>
      <c r="AF290" s="211"/>
      <c r="AG290" s="211"/>
      <c r="AH290" s="211"/>
      <c r="AI290" s="211"/>
    </row>
    <row r="291" spans="1:35" s="51" customFormat="1" ht="12" x14ac:dyDescent="0.15">
      <c r="A291" s="59"/>
      <c r="C291" s="48"/>
      <c r="M291" s="211"/>
      <c r="N291" s="211"/>
      <c r="O291" s="211"/>
      <c r="P291" s="211"/>
      <c r="Q291" s="211"/>
      <c r="R291" s="211"/>
      <c r="S291" s="211"/>
      <c r="T291" s="211"/>
      <c r="U291" s="211"/>
      <c r="V291" s="211"/>
      <c r="W291" s="211"/>
      <c r="X291" s="211"/>
      <c r="Y291" s="211"/>
      <c r="Z291" s="211"/>
      <c r="AA291" s="211"/>
      <c r="AB291" s="211"/>
      <c r="AC291" s="211"/>
      <c r="AD291" s="211"/>
      <c r="AE291" s="211"/>
      <c r="AF291" s="211"/>
      <c r="AG291" s="211"/>
      <c r="AH291" s="211"/>
      <c r="AI291" s="211"/>
    </row>
    <row r="292" spans="1:35" s="51" customFormat="1" ht="12" x14ac:dyDescent="0.15">
      <c r="A292" s="59"/>
      <c r="C292" s="48"/>
      <c r="M292" s="211"/>
      <c r="N292" s="211"/>
      <c r="O292" s="211"/>
      <c r="P292" s="211"/>
      <c r="Q292" s="211"/>
      <c r="R292" s="211"/>
      <c r="S292" s="211"/>
      <c r="T292" s="211"/>
      <c r="U292" s="211"/>
      <c r="V292" s="211"/>
      <c r="W292" s="211"/>
      <c r="X292" s="211"/>
      <c r="Y292" s="211"/>
      <c r="Z292" s="211"/>
      <c r="AA292" s="211"/>
      <c r="AB292" s="211"/>
      <c r="AC292" s="211"/>
      <c r="AD292" s="211"/>
      <c r="AE292" s="211"/>
      <c r="AF292" s="211"/>
      <c r="AG292" s="211"/>
      <c r="AH292" s="211"/>
      <c r="AI292" s="211"/>
    </row>
    <row r="293" spans="1:35" s="51" customFormat="1" ht="12" x14ac:dyDescent="0.15">
      <c r="A293" s="59"/>
      <c r="C293" s="48"/>
      <c r="M293" s="211"/>
      <c r="N293" s="211"/>
      <c r="O293" s="211"/>
      <c r="P293" s="211"/>
      <c r="Q293" s="211"/>
      <c r="R293" s="211"/>
      <c r="S293" s="211"/>
      <c r="T293" s="211"/>
      <c r="U293" s="211"/>
      <c r="V293" s="211"/>
      <c r="W293" s="211"/>
      <c r="X293" s="211"/>
      <c r="Y293" s="211"/>
      <c r="Z293" s="211"/>
      <c r="AA293" s="211"/>
      <c r="AB293" s="211"/>
      <c r="AC293" s="211"/>
      <c r="AD293" s="211"/>
      <c r="AE293" s="211"/>
      <c r="AF293" s="211"/>
      <c r="AG293" s="211"/>
      <c r="AH293" s="211"/>
      <c r="AI293" s="211"/>
    </row>
    <row r="294" spans="1:35" s="51" customFormat="1" ht="12" x14ac:dyDescent="0.15">
      <c r="A294" s="59"/>
      <c r="C294" s="48"/>
      <c r="M294" s="211"/>
      <c r="N294" s="211"/>
      <c r="O294" s="211"/>
      <c r="P294" s="211"/>
      <c r="Q294" s="211"/>
      <c r="R294" s="211"/>
      <c r="S294" s="211"/>
      <c r="T294" s="211"/>
      <c r="U294" s="211"/>
      <c r="V294" s="211"/>
      <c r="W294" s="211"/>
      <c r="X294" s="211"/>
      <c r="Y294" s="211"/>
      <c r="Z294" s="211"/>
      <c r="AA294" s="211"/>
      <c r="AB294" s="211"/>
      <c r="AC294" s="211"/>
      <c r="AD294" s="211"/>
      <c r="AE294" s="211"/>
      <c r="AF294" s="211"/>
      <c r="AG294" s="211"/>
      <c r="AH294" s="211"/>
      <c r="AI294" s="211"/>
    </row>
    <row r="295" spans="1:35" s="51" customFormat="1" ht="12" x14ac:dyDescent="0.15">
      <c r="A295" s="59"/>
      <c r="C295" s="48"/>
      <c r="M295" s="211"/>
      <c r="N295" s="211"/>
      <c r="O295" s="211"/>
      <c r="P295" s="211"/>
      <c r="Q295" s="211"/>
      <c r="R295" s="211"/>
      <c r="S295" s="211"/>
      <c r="T295" s="211"/>
      <c r="U295" s="211"/>
      <c r="V295" s="211"/>
      <c r="W295" s="211"/>
      <c r="X295" s="211"/>
      <c r="Y295" s="211"/>
      <c r="Z295" s="211"/>
      <c r="AA295" s="211"/>
      <c r="AB295" s="211"/>
      <c r="AC295" s="211"/>
      <c r="AD295" s="211"/>
      <c r="AE295" s="211"/>
      <c r="AF295" s="211"/>
      <c r="AG295" s="211"/>
      <c r="AH295" s="211"/>
      <c r="AI295" s="211"/>
    </row>
    <row r="296" spans="1:35" s="51" customFormat="1" ht="12" x14ac:dyDescent="0.15">
      <c r="A296" s="59"/>
      <c r="C296" s="48"/>
      <c r="M296" s="211"/>
      <c r="N296" s="211"/>
      <c r="O296" s="211"/>
      <c r="P296" s="211"/>
      <c r="Q296" s="211"/>
      <c r="R296" s="211"/>
      <c r="S296" s="211"/>
      <c r="T296" s="211"/>
      <c r="U296" s="211"/>
      <c r="V296" s="211"/>
      <c r="W296" s="211"/>
      <c r="X296" s="211"/>
      <c r="Y296" s="211"/>
      <c r="Z296" s="211"/>
      <c r="AA296" s="211"/>
      <c r="AB296" s="211"/>
      <c r="AC296" s="211"/>
      <c r="AD296" s="211"/>
      <c r="AE296" s="211"/>
      <c r="AF296" s="211"/>
      <c r="AG296" s="211"/>
      <c r="AH296" s="211"/>
      <c r="AI296" s="211"/>
    </row>
    <row r="297" spans="1:35" s="51" customFormat="1" ht="12" x14ac:dyDescent="0.15">
      <c r="A297" s="59"/>
      <c r="C297" s="48"/>
      <c r="M297" s="211"/>
      <c r="N297" s="211"/>
      <c r="O297" s="211"/>
      <c r="P297" s="211"/>
      <c r="Q297" s="211"/>
      <c r="R297" s="211"/>
      <c r="S297" s="211"/>
      <c r="T297" s="211"/>
      <c r="U297" s="211"/>
      <c r="V297" s="211"/>
      <c r="W297" s="211"/>
      <c r="X297" s="211"/>
      <c r="Y297" s="211"/>
      <c r="Z297" s="211"/>
      <c r="AA297" s="211"/>
      <c r="AB297" s="211"/>
      <c r="AC297" s="211"/>
      <c r="AD297" s="211"/>
      <c r="AE297" s="211"/>
      <c r="AF297" s="211"/>
      <c r="AG297" s="211"/>
      <c r="AH297" s="211"/>
      <c r="AI297" s="211"/>
    </row>
    <row r="298" spans="1:35" s="51" customFormat="1" ht="12" x14ac:dyDescent="0.15">
      <c r="A298" s="59"/>
      <c r="C298" s="48"/>
      <c r="M298" s="211"/>
      <c r="N298" s="211"/>
      <c r="O298" s="211"/>
      <c r="P298" s="211"/>
      <c r="Q298" s="211"/>
      <c r="R298" s="211"/>
      <c r="S298" s="211"/>
      <c r="T298" s="211"/>
      <c r="U298" s="211"/>
      <c r="V298" s="211"/>
      <c r="W298" s="211"/>
      <c r="X298" s="211"/>
      <c r="Y298" s="211"/>
      <c r="Z298" s="211"/>
      <c r="AA298" s="211"/>
      <c r="AB298" s="211"/>
      <c r="AC298" s="211"/>
      <c r="AD298" s="211"/>
      <c r="AE298" s="211"/>
      <c r="AF298" s="211"/>
      <c r="AG298" s="211"/>
      <c r="AH298" s="211"/>
      <c r="AI298" s="211"/>
    </row>
    <row r="299" spans="1:35" s="51" customFormat="1" ht="12" x14ac:dyDescent="0.15">
      <c r="A299" s="59"/>
      <c r="C299" s="48"/>
      <c r="M299" s="211"/>
      <c r="N299" s="211"/>
      <c r="O299" s="211"/>
      <c r="P299" s="211"/>
      <c r="Q299" s="211"/>
      <c r="R299" s="211"/>
      <c r="S299" s="211"/>
      <c r="T299" s="211"/>
      <c r="U299" s="211"/>
      <c r="V299" s="211"/>
      <c r="W299" s="211"/>
      <c r="X299" s="211"/>
      <c r="Y299" s="211"/>
      <c r="Z299" s="211"/>
      <c r="AA299" s="211"/>
      <c r="AB299" s="211"/>
      <c r="AC299" s="211"/>
      <c r="AD299" s="211"/>
      <c r="AE299" s="211"/>
      <c r="AF299" s="211"/>
      <c r="AG299" s="211"/>
      <c r="AH299" s="211"/>
      <c r="AI299" s="211"/>
    </row>
    <row r="300" spans="1:35" s="51" customFormat="1" ht="12" x14ac:dyDescent="0.15">
      <c r="A300" s="59"/>
      <c r="C300" s="48"/>
      <c r="M300" s="211"/>
      <c r="N300" s="211"/>
      <c r="O300" s="211"/>
      <c r="P300" s="211"/>
      <c r="Q300" s="211"/>
      <c r="R300" s="211"/>
      <c r="S300" s="211"/>
      <c r="T300" s="211"/>
      <c r="U300" s="211"/>
      <c r="V300" s="211"/>
      <c r="W300" s="211"/>
      <c r="X300" s="211"/>
      <c r="Y300" s="211"/>
      <c r="Z300" s="211"/>
      <c r="AA300" s="211"/>
      <c r="AB300" s="211"/>
      <c r="AC300" s="211"/>
      <c r="AD300" s="211"/>
      <c r="AE300" s="211"/>
      <c r="AF300" s="211"/>
      <c r="AG300" s="211"/>
      <c r="AH300" s="211"/>
      <c r="AI300" s="211"/>
    </row>
    <row r="301" spans="1:35" s="51" customFormat="1" ht="12" x14ac:dyDescent="0.15">
      <c r="A301" s="59"/>
      <c r="C301" s="48"/>
      <c r="M301" s="211"/>
      <c r="N301" s="211"/>
      <c r="O301" s="211"/>
      <c r="P301" s="211"/>
      <c r="Q301" s="211"/>
      <c r="R301" s="211"/>
      <c r="S301" s="211"/>
      <c r="T301" s="211"/>
      <c r="U301" s="211"/>
      <c r="V301" s="211"/>
      <c r="W301" s="211"/>
      <c r="X301" s="211"/>
      <c r="Y301" s="211"/>
      <c r="Z301" s="211"/>
      <c r="AA301" s="211"/>
      <c r="AB301" s="211"/>
      <c r="AC301" s="211"/>
      <c r="AD301" s="211"/>
      <c r="AE301" s="211"/>
      <c r="AF301" s="211"/>
      <c r="AG301" s="211"/>
      <c r="AH301" s="211"/>
      <c r="AI301" s="211"/>
    </row>
    <row r="302" spans="1:35" s="51" customFormat="1" ht="12" x14ac:dyDescent="0.15">
      <c r="A302" s="59"/>
      <c r="C302" s="48"/>
      <c r="M302" s="211"/>
      <c r="N302" s="211"/>
      <c r="O302" s="211"/>
      <c r="P302" s="211"/>
      <c r="Q302" s="211"/>
      <c r="R302" s="211"/>
      <c r="S302" s="211"/>
      <c r="T302" s="211"/>
      <c r="U302" s="211"/>
      <c r="V302" s="211"/>
      <c r="W302" s="211"/>
      <c r="X302" s="211"/>
      <c r="Y302" s="211"/>
      <c r="Z302" s="211"/>
      <c r="AA302" s="211"/>
      <c r="AB302" s="211"/>
      <c r="AC302" s="211"/>
      <c r="AD302" s="211"/>
      <c r="AE302" s="211"/>
      <c r="AF302" s="211"/>
      <c r="AG302" s="211"/>
      <c r="AH302" s="211"/>
      <c r="AI302" s="211"/>
    </row>
    <row r="303" spans="1:35" s="51" customFormat="1" ht="12" x14ac:dyDescent="0.15">
      <c r="A303" s="59"/>
      <c r="C303" s="48"/>
      <c r="M303" s="211"/>
      <c r="N303" s="211"/>
      <c r="O303" s="211"/>
      <c r="P303" s="211"/>
      <c r="Q303" s="211"/>
      <c r="R303" s="211"/>
      <c r="S303" s="211"/>
      <c r="T303" s="211"/>
      <c r="U303" s="211"/>
      <c r="V303" s="211"/>
      <c r="W303" s="211"/>
      <c r="X303" s="211"/>
      <c r="Y303" s="211"/>
      <c r="Z303" s="211"/>
      <c r="AA303" s="211"/>
      <c r="AB303" s="211"/>
      <c r="AC303" s="211"/>
      <c r="AD303" s="211"/>
      <c r="AE303" s="211"/>
      <c r="AF303" s="211"/>
      <c r="AG303" s="211"/>
      <c r="AH303" s="211"/>
      <c r="AI303" s="211"/>
    </row>
    <row r="304" spans="1:35" s="51" customFormat="1" ht="12" x14ac:dyDescent="0.15">
      <c r="A304" s="59"/>
      <c r="C304" s="48"/>
      <c r="M304" s="211"/>
      <c r="N304" s="211"/>
      <c r="O304" s="211"/>
      <c r="P304" s="211"/>
      <c r="Q304" s="211"/>
      <c r="R304" s="211"/>
      <c r="S304" s="211"/>
      <c r="T304" s="211"/>
      <c r="U304" s="211"/>
      <c r="V304" s="211"/>
      <c r="W304" s="211"/>
      <c r="X304" s="211"/>
      <c r="Y304" s="211"/>
      <c r="Z304" s="211"/>
      <c r="AA304" s="211"/>
      <c r="AB304" s="211"/>
      <c r="AC304" s="211"/>
      <c r="AD304" s="211"/>
      <c r="AE304" s="211"/>
      <c r="AF304" s="211"/>
      <c r="AG304" s="211"/>
      <c r="AH304" s="211"/>
      <c r="AI304" s="211"/>
    </row>
    <row r="305" spans="1:35" s="51" customFormat="1" ht="12" x14ac:dyDescent="0.15">
      <c r="A305" s="59"/>
      <c r="C305" s="48"/>
      <c r="M305" s="211"/>
      <c r="N305" s="211"/>
      <c r="O305" s="211"/>
      <c r="P305" s="211"/>
      <c r="Q305" s="211"/>
      <c r="R305" s="211"/>
      <c r="S305" s="211"/>
      <c r="T305" s="211"/>
      <c r="U305" s="211"/>
      <c r="V305" s="211"/>
      <c r="W305" s="211"/>
      <c r="X305" s="211"/>
      <c r="Y305" s="211"/>
      <c r="Z305" s="211"/>
      <c r="AA305" s="211"/>
      <c r="AB305" s="211"/>
      <c r="AC305" s="211"/>
      <c r="AD305" s="211"/>
      <c r="AE305" s="211"/>
      <c r="AF305" s="211"/>
      <c r="AG305" s="211"/>
      <c r="AH305" s="211"/>
      <c r="AI305" s="211"/>
    </row>
    <row r="306" spans="1:35" s="51" customFormat="1" ht="12" x14ac:dyDescent="0.15">
      <c r="A306" s="59"/>
      <c r="C306" s="48"/>
      <c r="M306" s="211"/>
      <c r="N306" s="211"/>
      <c r="O306" s="211"/>
      <c r="P306" s="211"/>
      <c r="Q306" s="211"/>
      <c r="R306" s="211"/>
      <c r="S306" s="211"/>
      <c r="T306" s="211"/>
      <c r="U306" s="211"/>
      <c r="V306" s="211"/>
      <c r="W306" s="211"/>
      <c r="X306" s="211"/>
      <c r="Y306" s="211"/>
      <c r="Z306" s="211"/>
      <c r="AA306" s="211"/>
      <c r="AB306" s="211"/>
      <c r="AC306" s="211"/>
      <c r="AD306" s="211"/>
      <c r="AE306" s="211"/>
      <c r="AF306" s="211"/>
      <c r="AG306" s="211"/>
      <c r="AH306" s="211"/>
      <c r="AI306" s="211"/>
    </row>
    <row r="307" spans="1:35" s="51" customFormat="1" ht="12" x14ac:dyDescent="0.15">
      <c r="A307" s="59"/>
      <c r="C307" s="48"/>
      <c r="M307" s="211"/>
      <c r="N307" s="211"/>
      <c r="O307" s="211"/>
      <c r="P307" s="211"/>
      <c r="Q307" s="211"/>
      <c r="R307" s="211"/>
      <c r="S307" s="211"/>
      <c r="T307" s="211"/>
      <c r="U307" s="211"/>
      <c r="V307" s="211"/>
      <c r="W307" s="211"/>
      <c r="X307" s="211"/>
      <c r="Y307" s="211"/>
      <c r="Z307" s="211"/>
      <c r="AA307" s="211"/>
      <c r="AB307" s="211"/>
      <c r="AC307" s="211"/>
      <c r="AD307" s="211"/>
      <c r="AE307" s="211"/>
      <c r="AF307" s="211"/>
      <c r="AG307" s="211"/>
      <c r="AH307" s="211"/>
      <c r="AI307" s="211"/>
    </row>
    <row r="308" spans="1:35" s="51" customFormat="1" ht="12" x14ac:dyDescent="0.15">
      <c r="A308" s="59"/>
      <c r="C308" s="48"/>
      <c r="M308" s="211"/>
      <c r="N308" s="211"/>
      <c r="O308" s="211"/>
      <c r="P308" s="211"/>
      <c r="Q308" s="211"/>
      <c r="R308" s="211"/>
      <c r="S308" s="211"/>
      <c r="T308" s="211"/>
      <c r="U308" s="211"/>
      <c r="V308" s="211"/>
      <c r="W308" s="211"/>
      <c r="X308" s="211"/>
      <c r="Y308" s="211"/>
      <c r="Z308" s="211"/>
      <c r="AA308" s="211"/>
      <c r="AB308" s="211"/>
      <c r="AC308" s="211"/>
      <c r="AD308" s="211"/>
      <c r="AE308" s="211"/>
      <c r="AF308" s="211"/>
      <c r="AG308" s="211"/>
      <c r="AH308" s="211"/>
      <c r="AI308" s="211"/>
    </row>
    <row r="309" spans="1:35" s="51" customFormat="1" ht="12" x14ac:dyDescent="0.15">
      <c r="A309" s="59"/>
      <c r="C309" s="48"/>
      <c r="M309" s="211"/>
      <c r="N309" s="211"/>
      <c r="O309" s="211"/>
      <c r="P309" s="211"/>
      <c r="Q309" s="211"/>
      <c r="R309" s="211"/>
      <c r="S309" s="211"/>
      <c r="T309" s="211"/>
      <c r="U309" s="211"/>
      <c r="V309" s="211"/>
      <c r="W309" s="211"/>
      <c r="X309" s="211"/>
      <c r="Y309" s="211"/>
      <c r="Z309" s="211"/>
      <c r="AA309" s="211"/>
      <c r="AB309" s="211"/>
      <c r="AC309" s="211"/>
      <c r="AD309" s="211"/>
      <c r="AE309" s="211"/>
      <c r="AF309" s="211"/>
      <c r="AG309" s="211"/>
      <c r="AH309" s="211"/>
      <c r="AI309" s="211"/>
    </row>
    <row r="310" spans="1:35" s="51" customFormat="1" ht="12" x14ac:dyDescent="0.15">
      <c r="A310" s="59"/>
      <c r="C310" s="48"/>
      <c r="M310" s="211"/>
      <c r="N310" s="211"/>
      <c r="O310" s="211"/>
      <c r="P310" s="211"/>
      <c r="Q310" s="211"/>
      <c r="R310" s="211"/>
      <c r="S310" s="211"/>
      <c r="T310" s="211"/>
      <c r="U310" s="211"/>
      <c r="V310" s="211"/>
      <c r="W310" s="211"/>
      <c r="X310" s="211"/>
      <c r="Y310" s="211"/>
      <c r="Z310" s="211"/>
      <c r="AA310" s="211"/>
      <c r="AB310" s="211"/>
      <c r="AC310" s="211"/>
      <c r="AD310" s="211"/>
      <c r="AE310" s="211"/>
      <c r="AF310" s="211"/>
      <c r="AG310" s="211"/>
      <c r="AH310" s="211"/>
      <c r="AI310" s="211"/>
    </row>
    <row r="311" spans="1:35" s="51" customFormat="1" ht="12" x14ac:dyDescent="0.15">
      <c r="A311" s="59"/>
      <c r="C311" s="48"/>
      <c r="M311" s="211"/>
      <c r="N311" s="211"/>
      <c r="O311" s="211"/>
      <c r="P311" s="211"/>
      <c r="Q311" s="211"/>
      <c r="R311" s="211"/>
      <c r="S311" s="211"/>
      <c r="T311" s="211"/>
      <c r="U311" s="211"/>
      <c r="V311" s="211"/>
      <c r="W311" s="211"/>
      <c r="X311" s="211"/>
      <c r="Y311" s="211"/>
      <c r="Z311" s="211"/>
      <c r="AA311" s="211"/>
      <c r="AB311" s="211"/>
      <c r="AC311" s="211"/>
      <c r="AD311" s="211"/>
      <c r="AE311" s="211"/>
      <c r="AF311" s="211"/>
      <c r="AG311" s="211"/>
      <c r="AH311" s="211"/>
      <c r="AI311" s="211"/>
    </row>
    <row r="312" spans="1:35" s="51" customFormat="1" ht="12" x14ac:dyDescent="0.15">
      <c r="A312" s="59"/>
      <c r="C312" s="48"/>
      <c r="M312" s="211"/>
      <c r="N312" s="211"/>
      <c r="O312" s="211"/>
      <c r="P312" s="211"/>
      <c r="Q312" s="211"/>
      <c r="R312" s="211"/>
      <c r="S312" s="211"/>
      <c r="T312" s="211"/>
      <c r="U312" s="211"/>
      <c r="V312" s="211"/>
      <c r="W312" s="211"/>
      <c r="X312" s="211"/>
      <c r="Y312" s="211"/>
      <c r="Z312" s="211"/>
      <c r="AA312" s="211"/>
      <c r="AB312" s="211"/>
      <c r="AC312" s="211"/>
      <c r="AD312" s="211"/>
      <c r="AE312" s="211"/>
      <c r="AF312" s="211"/>
      <c r="AG312" s="211"/>
      <c r="AH312" s="211"/>
      <c r="AI312" s="211"/>
    </row>
    <row r="313" spans="1:35" s="51" customFormat="1" ht="12" x14ac:dyDescent="0.15">
      <c r="A313" s="59"/>
      <c r="C313" s="48"/>
      <c r="M313" s="211"/>
      <c r="N313" s="211"/>
      <c r="O313" s="211"/>
      <c r="P313" s="211"/>
      <c r="Q313" s="211"/>
      <c r="R313" s="211"/>
      <c r="S313" s="211"/>
      <c r="T313" s="211"/>
      <c r="U313" s="211"/>
      <c r="V313" s="211"/>
      <c r="W313" s="211"/>
      <c r="X313" s="211"/>
      <c r="Y313" s="211"/>
      <c r="Z313" s="211"/>
      <c r="AA313" s="211"/>
      <c r="AB313" s="211"/>
      <c r="AC313" s="211"/>
      <c r="AD313" s="211"/>
      <c r="AE313" s="211"/>
      <c r="AF313" s="211"/>
      <c r="AG313" s="211"/>
      <c r="AH313" s="211"/>
      <c r="AI313" s="211"/>
    </row>
    <row r="314" spans="1:35" s="51" customFormat="1" ht="12" x14ac:dyDescent="0.15">
      <c r="A314" s="59"/>
      <c r="C314" s="48"/>
      <c r="M314" s="211"/>
      <c r="N314" s="211"/>
      <c r="O314" s="211"/>
      <c r="P314" s="211"/>
      <c r="Q314" s="211"/>
      <c r="R314" s="211"/>
      <c r="S314" s="211"/>
      <c r="T314" s="211"/>
      <c r="U314" s="211"/>
      <c r="V314" s="211"/>
      <c r="W314" s="211"/>
      <c r="X314" s="211"/>
      <c r="Y314" s="211"/>
      <c r="Z314" s="211"/>
      <c r="AA314" s="211"/>
      <c r="AB314" s="211"/>
      <c r="AC314" s="211"/>
      <c r="AD314" s="211"/>
      <c r="AE314" s="211"/>
      <c r="AF314" s="211"/>
      <c r="AG314" s="211"/>
      <c r="AH314" s="211"/>
      <c r="AI314" s="211"/>
    </row>
    <row r="315" spans="1:35" s="51" customFormat="1" ht="12" x14ac:dyDescent="0.15">
      <c r="A315" s="59"/>
      <c r="C315" s="48"/>
      <c r="M315" s="211"/>
      <c r="N315" s="211"/>
      <c r="O315" s="211"/>
      <c r="P315" s="211"/>
      <c r="Q315" s="211"/>
      <c r="R315" s="211"/>
      <c r="S315" s="211"/>
      <c r="T315" s="211"/>
      <c r="U315" s="211"/>
      <c r="V315" s="211"/>
      <c r="W315" s="211"/>
      <c r="X315" s="211"/>
      <c r="Y315" s="211"/>
      <c r="Z315" s="211"/>
      <c r="AA315" s="211"/>
      <c r="AB315" s="211"/>
      <c r="AC315" s="211"/>
      <c r="AD315" s="211"/>
      <c r="AE315" s="211"/>
      <c r="AF315" s="211"/>
      <c r="AG315" s="211"/>
      <c r="AH315" s="211"/>
      <c r="AI315" s="211"/>
    </row>
    <row r="316" spans="1:35" s="51" customFormat="1" ht="12" x14ac:dyDescent="0.15">
      <c r="A316" s="59"/>
      <c r="C316" s="48"/>
      <c r="M316" s="211"/>
      <c r="N316" s="211"/>
      <c r="O316" s="211"/>
      <c r="P316" s="211"/>
      <c r="Q316" s="211"/>
      <c r="R316" s="211"/>
      <c r="S316" s="211"/>
      <c r="T316" s="211"/>
      <c r="U316" s="211"/>
      <c r="V316" s="211"/>
      <c r="W316" s="211"/>
      <c r="X316" s="211"/>
      <c r="Y316" s="211"/>
      <c r="Z316" s="211"/>
      <c r="AA316" s="211"/>
      <c r="AB316" s="211"/>
      <c r="AC316" s="211"/>
      <c r="AD316" s="211"/>
      <c r="AE316" s="211"/>
      <c r="AF316" s="211"/>
      <c r="AG316" s="211"/>
      <c r="AH316" s="211"/>
      <c r="AI316" s="211"/>
    </row>
    <row r="317" spans="1:35" s="51" customFormat="1" ht="12" x14ac:dyDescent="0.15">
      <c r="A317" s="59"/>
      <c r="C317" s="48"/>
      <c r="M317" s="211"/>
      <c r="N317" s="211"/>
      <c r="O317" s="211"/>
      <c r="P317" s="211"/>
      <c r="Q317" s="211"/>
      <c r="R317" s="211"/>
      <c r="S317" s="211"/>
      <c r="T317" s="211"/>
      <c r="U317" s="211"/>
      <c r="V317" s="211"/>
      <c r="W317" s="211"/>
      <c r="X317" s="211"/>
      <c r="Y317" s="211"/>
      <c r="Z317" s="211"/>
      <c r="AA317" s="211"/>
      <c r="AB317" s="211"/>
      <c r="AC317" s="211"/>
      <c r="AD317" s="211"/>
      <c r="AE317" s="211"/>
      <c r="AF317" s="211"/>
      <c r="AG317" s="211"/>
      <c r="AH317" s="211"/>
      <c r="AI317" s="211"/>
    </row>
    <row r="318" spans="1:35" s="51" customFormat="1" ht="12" x14ac:dyDescent="0.15">
      <c r="A318" s="59"/>
      <c r="C318" s="48"/>
      <c r="M318" s="211"/>
      <c r="N318" s="211"/>
      <c r="O318" s="211"/>
      <c r="P318" s="211"/>
      <c r="Q318" s="211"/>
      <c r="R318" s="211"/>
      <c r="S318" s="211"/>
      <c r="T318" s="211"/>
      <c r="U318" s="211"/>
      <c r="V318" s="211"/>
      <c r="W318" s="211"/>
      <c r="X318" s="211"/>
      <c r="Y318" s="211"/>
      <c r="Z318" s="211"/>
      <c r="AA318" s="211"/>
      <c r="AB318" s="211"/>
      <c r="AC318" s="211"/>
      <c r="AD318" s="211"/>
      <c r="AE318" s="211"/>
      <c r="AF318" s="211"/>
      <c r="AG318" s="211"/>
      <c r="AH318" s="211"/>
      <c r="AI318" s="211"/>
    </row>
    <row r="319" spans="1:35" s="51" customFormat="1" ht="12" x14ac:dyDescent="0.15">
      <c r="A319" s="59"/>
      <c r="C319" s="48"/>
      <c r="M319" s="211"/>
      <c r="N319" s="211"/>
      <c r="O319" s="211"/>
      <c r="P319" s="211"/>
      <c r="Q319" s="211"/>
      <c r="R319" s="211"/>
      <c r="S319" s="211"/>
      <c r="T319" s="211"/>
      <c r="U319" s="211"/>
      <c r="V319" s="211"/>
      <c r="W319" s="211"/>
      <c r="X319" s="211"/>
      <c r="Y319" s="211"/>
      <c r="Z319" s="211"/>
      <c r="AA319" s="211"/>
      <c r="AB319" s="211"/>
      <c r="AC319" s="211"/>
      <c r="AD319" s="211"/>
      <c r="AE319" s="211"/>
      <c r="AF319" s="211"/>
      <c r="AG319" s="211"/>
      <c r="AH319" s="211"/>
      <c r="AI319" s="211"/>
    </row>
    <row r="320" spans="1:35" s="51" customFormat="1" ht="12" x14ac:dyDescent="0.15">
      <c r="A320" s="59"/>
      <c r="C320" s="48"/>
      <c r="M320" s="211"/>
      <c r="N320" s="211"/>
      <c r="O320" s="211"/>
      <c r="P320" s="211"/>
      <c r="Q320" s="211"/>
      <c r="R320" s="211"/>
      <c r="S320" s="211"/>
      <c r="T320" s="211"/>
      <c r="U320" s="211"/>
      <c r="V320" s="211"/>
      <c r="W320" s="211"/>
      <c r="X320" s="211"/>
      <c r="Y320" s="211"/>
      <c r="Z320" s="211"/>
      <c r="AA320" s="211"/>
      <c r="AB320" s="211"/>
      <c r="AC320" s="211"/>
      <c r="AD320" s="211"/>
      <c r="AE320" s="211"/>
      <c r="AF320" s="211"/>
      <c r="AG320" s="211"/>
      <c r="AH320" s="211"/>
      <c r="AI320" s="211"/>
    </row>
    <row r="321" spans="1:35" s="51" customFormat="1" ht="12" x14ac:dyDescent="0.15">
      <c r="A321" s="59"/>
      <c r="C321" s="48"/>
      <c r="M321" s="211"/>
      <c r="N321" s="211"/>
      <c r="O321" s="211"/>
      <c r="P321" s="211"/>
      <c r="Q321" s="211"/>
      <c r="R321" s="211"/>
      <c r="S321" s="211"/>
      <c r="T321" s="211"/>
      <c r="U321" s="211"/>
      <c r="V321" s="211"/>
      <c r="W321" s="211"/>
      <c r="X321" s="211"/>
      <c r="Y321" s="211"/>
      <c r="Z321" s="211"/>
      <c r="AA321" s="211"/>
      <c r="AB321" s="211"/>
      <c r="AC321" s="211"/>
      <c r="AD321" s="211"/>
      <c r="AE321" s="211"/>
      <c r="AF321" s="211"/>
      <c r="AG321" s="211"/>
      <c r="AH321" s="211"/>
      <c r="AI321" s="211"/>
    </row>
    <row r="322" spans="1:35" s="51" customFormat="1" ht="12" x14ac:dyDescent="0.15">
      <c r="A322" s="59"/>
      <c r="C322" s="48"/>
      <c r="M322" s="211"/>
      <c r="N322" s="211"/>
      <c r="O322" s="211"/>
      <c r="P322" s="211"/>
      <c r="Q322" s="211"/>
      <c r="R322" s="211"/>
      <c r="S322" s="211"/>
      <c r="T322" s="211"/>
      <c r="U322" s="211"/>
      <c r="V322" s="211"/>
      <c r="W322" s="211"/>
      <c r="X322" s="211"/>
      <c r="Y322" s="211"/>
      <c r="Z322" s="211"/>
      <c r="AA322" s="211"/>
      <c r="AB322" s="211"/>
      <c r="AC322" s="211"/>
      <c r="AD322" s="211"/>
      <c r="AE322" s="211"/>
      <c r="AF322" s="211"/>
      <c r="AG322" s="211"/>
      <c r="AH322" s="211"/>
      <c r="AI322" s="211"/>
    </row>
    <row r="323" spans="1:35" s="51" customFormat="1" ht="12" x14ac:dyDescent="0.15">
      <c r="A323" s="59"/>
      <c r="C323" s="48"/>
      <c r="M323" s="211"/>
      <c r="N323" s="211"/>
      <c r="O323" s="211"/>
      <c r="P323" s="211"/>
      <c r="Q323" s="211"/>
      <c r="R323" s="211"/>
      <c r="S323" s="211"/>
      <c r="T323" s="211"/>
      <c r="U323" s="211"/>
      <c r="V323" s="211"/>
      <c r="W323" s="211"/>
      <c r="X323" s="211"/>
      <c r="Y323" s="211"/>
      <c r="Z323" s="211"/>
      <c r="AA323" s="211"/>
      <c r="AB323" s="211"/>
      <c r="AC323" s="211"/>
      <c r="AD323" s="211"/>
      <c r="AE323" s="211"/>
      <c r="AF323" s="211"/>
      <c r="AG323" s="211"/>
      <c r="AH323" s="211"/>
      <c r="AI323" s="211"/>
    </row>
    <row r="324" spans="1:35" s="51" customFormat="1" ht="12" x14ac:dyDescent="0.15">
      <c r="A324" s="59"/>
      <c r="C324" s="48"/>
      <c r="M324" s="211"/>
      <c r="N324" s="211"/>
      <c r="O324" s="211"/>
      <c r="P324" s="211"/>
      <c r="Q324" s="211"/>
      <c r="R324" s="211"/>
      <c r="S324" s="211"/>
      <c r="T324" s="211"/>
      <c r="U324" s="211"/>
      <c r="V324" s="211"/>
      <c r="W324" s="211"/>
      <c r="X324" s="211"/>
      <c r="Y324" s="211"/>
      <c r="Z324" s="211"/>
      <c r="AA324" s="211"/>
      <c r="AB324" s="211"/>
      <c r="AC324" s="211"/>
      <c r="AD324" s="211"/>
      <c r="AE324" s="211"/>
      <c r="AF324" s="211"/>
      <c r="AG324" s="211"/>
      <c r="AH324" s="211"/>
      <c r="AI324" s="211"/>
    </row>
    <row r="325" spans="1:35" s="51" customFormat="1" ht="12" x14ac:dyDescent="0.15">
      <c r="A325" s="59"/>
      <c r="C325" s="48"/>
      <c r="M325" s="211"/>
      <c r="N325" s="211"/>
      <c r="O325" s="211"/>
      <c r="P325" s="211"/>
      <c r="Q325" s="211"/>
      <c r="R325" s="211"/>
      <c r="S325" s="211"/>
      <c r="T325" s="211"/>
      <c r="U325" s="211"/>
      <c r="V325" s="211"/>
      <c r="W325" s="211"/>
      <c r="X325" s="211"/>
      <c r="Y325" s="211"/>
      <c r="Z325" s="211"/>
      <c r="AA325" s="211"/>
      <c r="AB325" s="211"/>
      <c r="AC325" s="211"/>
      <c r="AD325" s="211"/>
      <c r="AE325" s="211"/>
      <c r="AF325" s="211"/>
      <c r="AG325" s="211"/>
      <c r="AH325" s="211"/>
      <c r="AI325" s="211"/>
    </row>
    <row r="326" spans="1:35" s="51" customFormat="1" ht="12" x14ac:dyDescent="0.15">
      <c r="A326" s="59"/>
      <c r="C326" s="48"/>
      <c r="M326" s="211"/>
      <c r="N326" s="211"/>
      <c r="O326" s="211"/>
      <c r="P326" s="211"/>
      <c r="Q326" s="211"/>
      <c r="R326" s="211"/>
      <c r="S326" s="211"/>
      <c r="T326" s="211"/>
      <c r="U326" s="211"/>
      <c r="V326" s="211"/>
      <c r="W326" s="211"/>
      <c r="X326" s="211"/>
      <c r="Y326" s="211"/>
      <c r="Z326" s="211"/>
      <c r="AA326" s="211"/>
      <c r="AB326" s="211"/>
      <c r="AC326" s="211"/>
      <c r="AD326" s="211"/>
      <c r="AE326" s="211"/>
      <c r="AF326" s="211"/>
      <c r="AG326" s="211"/>
      <c r="AH326" s="211"/>
      <c r="AI326" s="211"/>
    </row>
    <row r="327" spans="1:35" s="51" customFormat="1" ht="12" x14ac:dyDescent="0.15">
      <c r="A327" s="59"/>
      <c r="C327" s="48"/>
      <c r="M327" s="211"/>
      <c r="N327" s="211"/>
      <c r="O327" s="211"/>
      <c r="P327" s="211"/>
      <c r="Q327" s="211"/>
      <c r="R327" s="211"/>
      <c r="S327" s="211"/>
      <c r="T327" s="211"/>
      <c r="U327" s="211"/>
      <c r="V327" s="211"/>
      <c r="W327" s="211"/>
      <c r="X327" s="211"/>
      <c r="Y327" s="211"/>
      <c r="Z327" s="211"/>
      <c r="AA327" s="211"/>
      <c r="AB327" s="211"/>
      <c r="AC327" s="211"/>
      <c r="AD327" s="211"/>
      <c r="AE327" s="211"/>
      <c r="AF327" s="211"/>
      <c r="AG327" s="211"/>
      <c r="AH327" s="211"/>
      <c r="AI327" s="211"/>
    </row>
    <row r="328" spans="1:35" s="51" customFormat="1" ht="12" x14ac:dyDescent="0.15">
      <c r="A328" s="59"/>
      <c r="C328" s="48"/>
      <c r="M328" s="211"/>
      <c r="N328" s="211"/>
      <c r="O328" s="211"/>
      <c r="P328" s="211"/>
      <c r="Q328" s="211"/>
      <c r="R328" s="211"/>
      <c r="S328" s="211"/>
      <c r="T328" s="211"/>
      <c r="U328" s="211"/>
      <c r="V328" s="211"/>
      <c r="W328" s="211"/>
      <c r="X328" s="211"/>
      <c r="Y328" s="211"/>
      <c r="Z328" s="211"/>
      <c r="AA328" s="211"/>
      <c r="AB328" s="211"/>
      <c r="AC328" s="211"/>
      <c r="AD328" s="211"/>
      <c r="AE328" s="211"/>
      <c r="AF328" s="211"/>
      <c r="AG328" s="211"/>
      <c r="AH328" s="211"/>
      <c r="AI328" s="211"/>
    </row>
    <row r="329" spans="1:35" s="51" customFormat="1" ht="12" x14ac:dyDescent="0.15">
      <c r="A329" s="59"/>
      <c r="C329" s="48"/>
      <c r="M329" s="211"/>
      <c r="N329" s="211"/>
      <c r="O329" s="211"/>
      <c r="P329" s="211"/>
      <c r="Q329" s="211"/>
      <c r="R329" s="211"/>
      <c r="S329" s="211"/>
      <c r="T329" s="211"/>
      <c r="U329" s="211"/>
      <c r="V329" s="211"/>
      <c r="W329" s="211"/>
      <c r="X329" s="211"/>
      <c r="Y329" s="211"/>
      <c r="Z329" s="211"/>
      <c r="AA329" s="211"/>
      <c r="AB329" s="211"/>
      <c r="AC329" s="211"/>
      <c r="AD329" s="211"/>
      <c r="AE329" s="211"/>
      <c r="AF329" s="211"/>
      <c r="AG329" s="211"/>
      <c r="AH329" s="211"/>
      <c r="AI329" s="211"/>
    </row>
    <row r="330" spans="1:35" s="51" customFormat="1" ht="12" x14ac:dyDescent="0.15">
      <c r="A330" s="59"/>
      <c r="C330" s="48"/>
      <c r="M330" s="211"/>
      <c r="N330" s="211"/>
      <c r="O330" s="211"/>
      <c r="P330" s="211"/>
      <c r="Q330" s="211"/>
      <c r="R330" s="211"/>
      <c r="S330" s="211"/>
      <c r="T330" s="211"/>
      <c r="U330" s="211"/>
      <c r="V330" s="211"/>
      <c r="W330" s="211"/>
      <c r="X330" s="211"/>
      <c r="Y330" s="211"/>
      <c r="Z330" s="211"/>
      <c r="AA330" s="211"/>
      <c r="AB330" s="211"/>
      <c r="AC330" s="211"/>
      <c r="AD330" s="211"/>
      <c r="AE330" s="211"/>
      <c r="AF330" s="211"/>
      <c r="AG330" s="211"/>
      <c r="AH330" s="211"/>
      <c r="AI330" s="211"/>
    </row>
    <row r="331" spans="1:35" s="51" customFormat="1" ht="12" x14ac:dyDescent="0.15">
      <c r="A331" s="59"/>
      <c r="C331" s="48"/>
      <c r="M331" s="211"/>
      <c r="N331" s="211"/>
      <c r="O331" s="211"/>
      <c r="P331" s="211"/>
      <c r="Q331" s="211"/>
      <c r="R331" s="211"/>
      <c r="S331" s="211"/>
      <c r="T331" s="211"/>
      <c r="U331" s="211"/>
      <c r="V331" s="211"/>
      <c r="W331" s="211"/>
      <c r="X331" s="211"/>
      <c r="Y331" s="211"/>
      <c r="Z331" s="211"/>
      <c r="AA331" s="211"/>
      <c r="AB331" s="211"/>
      <c r="AC331" s="211"/>
      <c r="AD331" s="211"/>
      <c r="AE331" s="211"/>
      <c r="AF331" s="211"/>
      <c r="AG331" s="211"/>
      <c r="AH331" s="211"/>
      <c r="AI331" s="211"/>
    </row>
    <row r="332" spans="1:35" s="51" customFormat="1" ht="12" x14ac:dyDescent="0.15">
      <c r="A332" s="59"/>
      <c r="C332" s="48"/>
      <c r="M332" s="211"/>
      <c r="N332" s="211"/>
      <c r="O332" s="211"/>
      <c r="P332" s="211"/>
      <c r="Q332" s="211"/>
      <c r="R332" s="211"/>
      <c r="S332" s="211"/>
      <c r="T332" s="211"/>
      <c r="U332" s="211"/>
      <c r="V332" s="211"/>
      <c r="W332" s="211"/>
      <c r="X332" s="211"/>
      <c r="Y332" s="211"/>
      <c r="Z332" s="211"/>
      <c r="AA332" s="211"/>
      <c r="AB332" s="211"/>
      <c r="AC332" s="211"/>
      <c r="AD332" s="211"/>
      <c r="AE332" s="211"/>
      <c r="AF332" s="211"/>
      <c r="AG332" s="211"/>
      <c r="AH332" s="211"/>
      <c r="AI332" s="211"/>
    </row>
    <row r="333" spans="1:35" s="51" customFormat="1" ht="12" x14ac:dyDescent="0.15">
      <c r="A333" s="59"/>
      <c r="C333" s="48"/>
      <c r="M333" s="211"/>
      <c r="N333" s="211"/>
      <c r="O333" s="211"/>
      <c r="P333" s="211"/>
      <c r="Q333" s="211"/>
      <c r="R333" s="211"/>
      <c r="S333" s="211"/>
      <c r="T333" s="211"/>
      <c r="U333" s="211"/>
      <c r="V333" s="211"/>
      <c r="W333" s="211"/>
      <c r="X333" s="211"/>
      <c r="Y333" s="211"/>
      <c r="Z333" s="211"/>
      <c r="AA333" s="211"/>
      <c r="AB333" s="211"/>
      <c r="AC333" s="211"/>
      <c r="AD333" s="211"/>
      <c r="AE333" s="211"/>
      <c r="AF333" s="211"/>
      <c r="AG333" s="211"/>
      <c r="AH333" s="211"/>
      <c r="AI333" s="211"/>
    </row>
    <row r="334" spans="1:35" s="51" customFormat="1" ht="12" x14ac:dyDescent="0.15">
      <c r="A334" s="59"/>
      <c r="C334" s="48"/>
      <c r="M334" s="211"/>
      <c r="N334" s="211"/>
      <c r="O334" s="211"/>
      <c r="P334" s="211"/>
      <c r="Q334" s="211"/>
      <c r="R334" s="211"/>
      <c r="S334" s="211"/>
      <c r="T334" s="211"/>
      <c r="U334" s="211"/>
      <c r="V334" s="211"/>
      <c r="W334" s="211"/>
      <c r="X334" s="211"/>
      <c r="Y334" s="211"/>
      <c r="Z334" s="211"/>
      <c r="AA334" s="211"/>
      <c r="AB334" s="211"/>
      <c r="AC334" s="211"/>
      <c r="AD334" s="211"/>
      <c r="AE334" s="211"/>
      <c r="AF334" s="211"/>
      <c r="AG334" s="211"/>
      <c r="AH334" s="211"/>
      <c r="AI334" s="211"/>
    </row>
    <row r="335" spans="1:35" s="51" customFormat="1" ht="12" x14ac:dyDescent="0.15">
      <c r="A335" s="59"/>
      <c r="C335" s="48"/>
      <c r="M335" s="211"/>
      <c r="N335" s="211"/>
      <c r="O335" s="211"/>
      <c r="P335" s="211"/>
      <c r="Q335" s="211"/>
      <c r="R335" s="211"/>
      <c r="S335" s="211"/>
      <c r="T335" s="211"/>
      <c r="U335" s="211"/>
      <c r="V335" s="211"/>
      <c r="W335" s="211"/>
      <c r="X335" s="211"/>
      <c r="Y335" s="211"/>
      <c r="Z335" s="211"/>
      <c r="AA335" s="211"/>
      <c r="AB335" s="211"/>
      <c r="AC335" s="211"/>
      <c r="AD335" s="211"/>
      <c r="AE335" s="211"/>
      <c r="AF335" s="211"/>
      <c r="AG335" s="211"/>
      <c r="AH335" s="211"/>
      <c r="AI335" s="211"/>
    </row>
    <row r="336" spans="1:35" s="51" customFormat="1" ht="12" x14ac:dyDescent="0.15">
      <c r="A336" s="59"/>
      <c r="C336" s="48"/>
      <c r="M336" s="211"/>
      <c r="N336" s="211"/>
      <c r="O336" s="211"/>
      <c r="P336" s="211"/>
      <c r="Q336" s="211"/>
      <c r="R336" s="211"/>
      <c r="S336" s="211"/>
      <c r="T336" s="211"/>
      <c r="U336" s="211"/>
      <c r="V336" s="211"/>
      <c r="W336" s="211"/>
      <c r="X336" s="211"/>
      <c r="Y336" s="211"/>
      <c r="Z336" s="211"/>
      <c r="AA336" s="211"/>
      <c r="AB336" s="211"/>
      <c r="AC336" s="211"/>
      <c r="AD336" s="211"/>
      <c r="AE336" s="211"/>
      <c r="AF336" s="211"/>
      <c r="AG336" s="211"/>
      <c r="AH336" s="211"/>
      <c r="AI336" s="211"/>
    </row>
    <row r="337" spans="1:35" s="51" customFormat="1" ht="12" x14ac:dyDescent="0.15">
      <c r="A337" s="59"/>
      <c r="C337" s="48"/>
      <c r="M337" s="211"/>
      <c r="N337" s="211"/>
      <c r="O337" s="211"/>
      <c r="P337" s="211"/>
      <c r="Q337" s="211"/>
      <c r="R337" s="211"/>
      <c r="S337" s="211"/>
      <c r="T337" s="211"/>
      <c r="U337" s="211"/>
      <c r="V337" s="211"/>
      <c r="W337" s="211"/>
      <c r="X337" s="211"/>
      <c r="Y337" s="211"/>
      <c r="Z337" s="211"/>
      <c r="AA337" s="211"/>
      <c r="AB337" s="211"/>
      <c r="AC337" s="211"/>
      <c r="AD337" s="211"/>
      <c r="AE337" s="211"/>
      <c r="AF337" s="211"/>
      <c r="AG337" s="211"/>
      <c r="AH337" s="211"/>
      <c r="AI337" s="211"/>
    </row>
    <row r="338" spans="1:35" s="51" customFormat="1" ht="12" x14ac:dyDescent="0.15">
      <c r="A338" s="59"/>
      <c r="C338" s="48"/>
      <c r="M338" s="211"/>
      <c r="N338" s="211"/>
      <c r="O338" s="211"/>
      <c r="P338" s="211"/>
      <c r="Q338" s="211"/>
      <c r="R338" s="211"/>
      <c r="S338" s="211"/>
      <c r="T338" s="211"/>
      <c r="U338" s="211"/>
      <c r="V338" s="211"/>
      <c r="W338" s="211"/>
      <c r="X338" s="211"/>
      <c r="Y338" s="211"/>
      <c r="Z338" s="211"/>
      <c r="AA338" s="211"/>
      <c r="AB338" s="211"/>
      <c r="AC338" s="211"/>
      <c r="AD338" s="211"/>
      <c r="AE338" s="211"/>
      <c r="AF338" s="211"/>
      <c r="AG338" s="211"/>
      <c r="AH338" s="211"/>
      <c r="AI338" s="211"/>
    </row>
    <row r="339" spans="1:35" s="51" customFormat="1" ht="12" x14ac:dyDescent="0.15">
      <c r="A339" s="59"/>
      <c r="C339" s="48"/>
      <c r="M339" s="211"/>
      <c r="N339" s="211"/>
      <c r="O339" s="211"/>
      <c r="P339" s="211"/>
      <c r="Q339" s="211"/>
      <c r="R339" s="211"/>
      <c r="S339" s="211"/>
      <c r="T339" s="211"/>
      <c r="U339" s="211"/>
      <c r="V339" s="211"/>
      <c r="W339" s="211"/>
      <c r="X339" s="211"/>
      <c r="Y339" s="211"/>
      <c r="Z339" s="211"/>
      <c r="AA339" s="211"/>
      <c r="AB339" s="211"/>
      <c r="AC339" s="211"/>
      <c r="AD339" s="211"/>
      <c r="AE339" s="211"/>
      <c r="AF339" s="211"/>
      <c r="AG339" s="211"/>
      <c r="AH339" s="211"/>
      <c r="AI339" s="211"/>
    </row>
    <row r="340" spans="1:35" s="51" customFormat="1" ht="12" x14ac:dyDescent="0.15">
      <c r="A340" s="59"/>
      <c r="C340" s="48"/>
      <c r="M340" s="211"/>
      <c r="N340" s="211"/>
      <c r="O340" s="211"/>
      <c r="P340" s="211"/>
      <c r="Q340" s="211"/>
      <c r="R340" s="211"/>
      <c r="S340" s="211"/>
      <c r="T340" s="211"/>
      <c r="U340" s="211"/>
      <c r="V340" s="211"/>
      <c r="W340" s="211"/>
      <c r="X340" s="211"/>
      <c r="Y340" s="211"/>
      <c r="Z340" s="211"/>
      <c r="AA340" s="211"/>
      <c r="AB340" s="211"/>
      <c r="AC340" s="211"/>
      <c r="AD340" s="211"/>
      <c r="AE340" s="211"/>
      <c r="AF340" s="211"/>
      <c r="AG340" s="211"/>
      <c r="AH340" s="211"/>
      <c r="AI340" s="211"/>
    </row>
    <row r="341" spans="1:35" s="51" customFormat="1" ht="12" x14ac:dyDescent="0.15">
      <c r="A341" s="59"/>
      <c r="C341" s="48"/>
      <c r="M341" s="211"/>
      <c r="N341" s="211"/>
      <c r="O341" s="211"/>
      <c r="P341" s="211"/>
      <c r="Q341" s="211"/>
      <c r="R341" s="211"/>
      <c r="S341" s="211"/>
      <c r="T341" s="211"/>
      <c r="U341" s="211"/>
      <c r="V341" s="211"/>
      <c r="W341" s="211"/>
      <c r="X341" s="211"/>
      <c r="Y341" s="211"/>
      <c r="Z341" s="211"/>
      <c r="AA341" s="211"/>
      <c r="AB341" s="211"/>
      <c r="AC341" s="211"/>
      <c r="AD341" s="211"/>
      <c r="AE341" s="211"/>
      <c r="AF341" s="211"/>
      <c r="AG341" s="211"/>
      <c r="AH341" s="211"/>
      <c r="AI341" s="211"/>
    </row>
    <row r="342" spans="1:35" s="51" customFormat="1" ht="12" x14ac:dyDescent="0.15">
      <c r="A342" s="59"/>
      <c r="C342" s="48"/>
      <c r="M342" s="211"/>
      <c r="N342" s="211"/>
      <c r="O342" s="211"/>
      <c r="P342" s="211"/>
      <c r="Q342" s="211"/>
      <c r="R342" s="211"/>
      <c r="S342" s="211"/>
      <c r="T342" s="211"/>
      <c r="U342" s="211"/>
      <c r="V342" s="211"/>
      <c r="W342" s="211"/>
      <c r="X342" s="211"/>
      <c r="Y342" s="211"/>
      <c r="Z342" s="211"/>
      <c r="AA342" s="211"/>
      <c r="AB342" s="211"/>
      <c r="AC342" s="211"/>
      <c r="AD342" s="211"/>
      <c r="AE342" s="211"/>
      <c r="AF342" s="211"/>
      <c r="AG342" s="211"/>
      <c r="AH342" s="211"/>
      <c r="AI342" s="211"/>
    </row>
    <row r="343" spans="1:35" s="51" customFormat="1" ht="12" x14ac:dyDescent="0.15">
      <c r="A343" s="59"/>
      <c r="C343" s="48"/>
      <c r="M343" s="211"/>
      <c r="N343" s="211"/>
      <c r="O343" s="211"/>
      <c r="P343" s="211"/>
      <c r="Q343" s="211"/>
      <c r="R343" s="211"/>
      <c r="S343" s="211"/>
      <c r="T343" s="211"/>
      <c r="U343" s="211"/>
      <c r="V343" s="211"/>
      <c r="W343" s="211"/>
      <c r="X343" s="211"/>
      <c r="Y343" s="211"/>
      <c r="Z343" s="211"/>
      <c r="AA343" s="211"/>
      <c r="AB343" s="211"/>
      <c r="AC343" s="211"/>
      <c r="AD343" s="211"/>
      <c r="AE343" s="211"/>
      <c r="AF343" s="211"/>
      <c r="AG343" s="211"/>
      <c r="AH343" s="211"/>
      <c r="AI343" s="211"/>
    </row>
    <row r="344" spans="1:35" s="51" customFormat="1" ht="12" x14ac:dyDescent="0.15">
      <c r="A344" s="59"/>
      <c r="C344" s="48"/>
      <c r="M344" s="211"/>
      <c r="N344" s="211"/>
      <c r="O344" s="211"/>
      <c r="P344" s="211"/>
      <c r="Q344" s="211"/>
      <c r="R344" s="211"/>
      <c r="S344" s="211"/>
      <c r="T344" s="211"/>
      <c r="U344" s="211"/>
      <c r="V344" s="211"/>
      <c r="W344" s="211"/>
      <c r="X344" s="211"/>
      <c r="Y344" s="211"/>
      <c r="Z344" s="211"/>
      <c r="AA344" s="211"/>
      <c r="AB344" s="211"/>
      <c r="AC344" s="211"/>
      <c r="AD344" s="211"/>
      <c r="AE344" s="211"/>
      <c r="AF344" s="211"/>
      <c r="AG344" s="211"/>
      <c r="AH344" s="211"/>
      <c r="AI344" s="211"/>
    </row>
    <row r="345" spans="1:35" s="51" customFormat="1" ht="12" x14ac:dyDescent="0.15">
      <c r="A345" s="59"/>
      <c r="C345" s="48"/>
      <c r="M345" s="211"/>
      <c r="N345" s="211"/>
      <c r="O345" s="211"/>
      <c r="P345" s="211"/>
      <c r="Q345" s="211"/>
      <c r="R345" s="211"/>
      <c r="S345" s="211"/>
      <c r="T345" s="211"/>
      <c r="U345" s="211"/>
      <c r="V345" s="211"/>
      <c r="W345" s="211"/>
      <c r="X345" s="211"/>
      <c r="Y345" s="211"/>
      <c r="Z345" s="211"/>
      <c r="AA345" s="211"/>
      <c r="AB345" s="211"/>
      <c r="AC345" s="211"/>
      <c r="AD345" s="211"/>
      <c r="AE345" s="211"/>
      <c r="AF345" s="211"/>
      <c r="AG345" s="211"/>
      <c r="AH345" s="211"/>
      <c r="AI345" s="211"/>
    </row>
    <row r="346" spans="1:35" s="51" customFormat="1" ht="12" x14ac:dyDescent="0.15">
      <c r="A346" s="59"/>
      <c r="C346" s="48"/>
      <c r="M346" s="211"/>
      <c r="N346" s="211"/>
      <c r="O346" s="211"/>
      <c r="P346" s="211"/>
      <c r="Q346" s="211"/>
      <c r="R346" s="211"/>
      <c r="S346" s="211"/>
      <c r="T346" s="211"/>
      <c r="U346" s="211"/>
      <c r="V346" s="211"/>
      <c r="W346" s="211"/>
      <c r="X346" s="211"/>
      <c r="Y346" s="211"/>
      <c r="Z346" s="211"/>
      <c r="AA346" s="211"/>
      <c r="AB346" s="211"/>
      <c r="AC346" s="211"/>
      <c r="AD346" s="211"/>
      <c r="AE346" s="211"/>
      <c r="AF346" s="211"/>
      <c r="AG346" s="211"/>
      <c r="AH346" s="211"/>
      <c r="AI346" s="211"/>
    </row>
    <row r="347" spans="1:35" s="51" customFormat="1" ht="12" x14ac:dyDescent="0.15">
      <c r="A347" s="59"/>
      <c r="C347" s="48"/>
      <c r="M347" s="211"/>
      <c r="N347" s="211"/>
      <c r="O347" s="211"/>
      <c r="P347" s="211"/>
      <c r="Q347" s="211"/>
      <c r="R347" s="211"/>
      <c r="S347" s="211"/>
      <c r="T347" s="211"/>
      <c r="U347" s="211"/>
      <c r="V347" s="211"/>
      <c r="W347" s="211"/>
      <c r="X347" s="211"/>
      <c r="Y347" s="211"/>
      <c r="Z347" s="211"/>
      <c r="AA347" s="211"/>
      <c r="AB347" s="211"/>
      <c r="AC347" s="211"/>
      <c r="AD347" s="211"/>
      <c r="AE347" s="211"/>
      <c r="AF347" s="211"/>
      <c r="AG347" s="211"/>
      <c r="AH347" s="211"/>
      <c r="AI347" s="211"/>
    </row>
    <row r="348" spans="1:35" s="51" customFormat="1" ht="12" x14ac:dyDescent="0.15">
      <c r="A348" s="59"/>
      <c r="C348" s="48"/>
      <c r="M348" s="211"/>
      <c r="N348" s="211"/>
      <c r="O348" s="211"/>
      <c r="P348" s="211"/>
      <c r="Q348" s="211"/>
      <c r="R348" s="211"/>
      <c r="S348" s="211"/>
      <c r="T348" s="211"/>
      <c r="U348" s="211"/>
      <c r="V348" s="211"/>
      <c r="W348" s="211"/>
      <c r="X348" s="211"/>
      <c r="Y348" s="211"/>
      <c r="Z348" s="211"/>
      <c r="AA348" s="211"/>
      <c r="AB348" s="211"/>
      <c r="AC348" s="211"/>
      <c r="AD348" s="211"/>
      <c r="AE348" s="211"/>
      <c r="AF348" s="211"/>
      <c r="AG348" s="211"/>
      <c r="AH348" s="211"/>
      <c r="AI348" s="211"/>
    </row>
    <row r="349" spans="1:35" s="51" customFormat="1" ht="12" x14ac:dyDescent="0.15">
      <c r="A349" s="59"/>
      <c r="C349" s="48"/>
      <c r="M349" s="211"/>
      <c r="N349" s="211"/>
      <c r="O349" s="211"/>
      <c r="P349" s="211"/>
      <c r="Q349" s="211"/>
      <c r="R349" s="211"/>
      <c r="S349" s="211"/>
      <c r="T349" s="211"/>
      <c r="U349" s="211"/>
      <c r="V349" s="211"/>
      <c r="W349" s="211"/>
      <c r="X349" s="211"/>
      <c r="Y349" s="211"/>
      <c r="Z349" s="211"/>
      <c r="AA349" s="211"/>
      <c r="AB349" s="211"/>
      <c r="AC349" s="211"/>
      <c r="AD349" s="211"/>
      <c r="AE349" s="211"/>
      <c r="AF349" s="211"/>
      <c r="AG349" s="211"/>
      <c r="AH349" s="211"/>
      <c r="AI349" s="211"/>
    </row>
    <row r="350" spans="1:35" s="51" customFormat="1" ht="12" x14ac:dyDescent="0.15">
      <c r="A350" s="59"/>
      <c r="C350" s="48"/>
      <c r="M350" s="211"/>
      <c r="N350" s="211"/>
      <c r="O350" s="211"/>
      <c r="P350" s="211"/>
      <c r="Q350" s="211"/>
      <c r="R350" s="211"/>
      <c r="S350" s="211"/>
      <c r="T350" s="211"/>
      <c r="U350" s="211"/>
      <c r="V350" s="211"/>
      <c r="W350" s="211"/>
      <c r="X350" s="211"/>
      <c r="Y350" s="211"/>
      <c r="Z350" s="211"/>
      <c r="AA350" s="211"/>
      <c r="AB350" s="211"/>
      <c r="AC350" s="211"/>
      <c r="AD350" s="211"/>
      <c r="AE350" s="211"/>
      <c r="AF350" s="211"/>
      <c r="AG350" s="211"/>
      <c r="AH350" s="211"/>
      <c r="AI350" s="211"/>
    </row>
    <row r="351" spans="1:35" s="51" customFormat="1" ht="12" x14ac:dyDescent="0.15">
      <c r="A351" s="59"/>
      <c r="C351" s="48"/>
      <c r="M351" s="211"/>
      <c r="N351" s="211"/>
      <c r="O351" s="211"/>
      <c r="P351" s="211"/>
      <c r="Q351" s="211"/>
      <c r="R351" s="211"/>
      <c r="S351" s="211"/>
      <c r="T351" s="211"/>
      <c r="U351" s="211"/>
      <c r="V351" s="211"/>
      <c r="W351" s="211"/>
      <c r="X351" s="211"/>
      <c r="Y351" s="211"/>
      <c r="Z351" s="211"/>
      <c r="AA351" s="211"/>
      <c r="AB351" s="211"/>
      <c r="AC351" s="211"/>
      <c r="AD351" s="211"/>
      <c r="AE351" s="211"/>
      <c r="AF351" s="211"/>
      <c r="AG351" s="211"/>
      <c r="AH351" s="211"/>
      <c r="AI351" s="211"/>
    </row>
    <row r="352" spans="1:35" s="51" customFormat="1" ht="12" x14ac:dyDescent="0.15">
      <c r="A352" s="59"/>
      <c r="C352" s="48"/>
      <c r="M352" s="211"/>
      <c r="N352" s="211"/>
      <c r="O352" s="211"/>
      <c r="P352" s="211"/>
      <c r="Q352" s="211"/>
      <c r="R352" s="211"/>
      <c r="S352" s="211"/>
      <c r="T352" s="211"/>
      <c r="U352" s="211"/>
      <c r="V352" s="211"/>
      <c r="W352" s="211"/>
      <c r="X352" s="211"/>
      <c r="Y352" s="211"/>
      <c r="Z352" s="211"/>
      <c r="AA352" s="211"/>
      <c r="AB352" s="211"/>
      <c r="AC352" s="211"/>
      <c r="AD352" s="211"/>
      <c r="AE352" s="211"/>
      <c r="AF352" s="211"/>
      <c r="AG352" s="211"/>
      <c r="AH352" s="211"/>
      <c r="AI352" s="211"/>
    </row>
    <row r="353" spans="1:35" s="51" customFormat="1" ht="12" x14ac:dyDescent="0.15">
      <c r="A353" s="59"/>
      <c r="C353" s="48"/>
      <c r="M353" s="211"/>
      <c r="N353" s="211"/>
      <c r="O353" s="211"/>
      <c r="P353" s="211"/>
      <c r="Q353" s="211"/>
      <c r="R353" s="211"/>
      <c r="S353" s="211"/>
      <c r="T353" s="211"/>
      <c r="U353" s="211"/>
      <c r="V353" s="211"/>
      <c r="W353" s="211"/>
      <c r="X353" s="211"/>
      <c r="Y353" s="211"/>
      <c r="Z353" s="211"/>
      <c r="AA353" s="211"/>
      <c r="AB353" s="211"/>
      <c r="AC353" s="211"/>
      <c r="AD353" s="211"/>
      <c r="AE353" s="211"/>
      <c r="AF353" s="211"/>
      <c r="AG353" s="211"/>
      <c r="AH353" s="211"/>
      <c r="AI353" s="211"/>
    </row>
    <row r="354" spans="1:35" s="51" customFormat="1" ht="12" x14ac:dyDescent="0.15">
      <c r="A354" s="59"/>
      <c r="C354" s="48"/>
      <c r="M354" s="211"/>
      <c r="N354" s="211"/>
      <c r="O354" s="211"/>
      <c r="P354" s="211"/>
      <c r="Q354" s="211"/>
      <c r="R354" s="211"/>
      <c r="S354" s="211"/>
      <c r="T354" s="211"/>
      <c r="U354" s="211"/>
      <c r="V354" s="211"/>
      <c r="W354" s="211"/>
      <c r="X354" s="211"/>
      <c r="Y354" s="211"/>
      <c r="Z354" s="211"/>
      <c r="AA354" s="211"/>
      <c r="AB354" s="211"/>
      <c r="AC354" s="211"/>
      <c r="AD354" s="211"/>
      <c r="AE354" s="211"/>
      <c r="AF354" s="211"/>
      <c r="AG354" s="211"/>
      <c r="AH354" s="211"/>
      <c r="AI354" s="211"/>
    </row>
    <row r="355" spans="1:35" s="51" customFormat="1" ht="12" x14ac:dyDescent="0.15">
      <c r="A355" s="59"/>
      <c r="C355" s="48"/>
      <c r="M355" s="211"/>
      <c r="N355" s="211"/>
      <c r="O355" s="211"/>
      <c r="P355" s="211"/>
      <c r="Q355" s="211"/>
      <c r="R355" s="211"/>
      <c r="S355" s="211"/>
      <c r="T355" s="211"/>
      <c r="U355" s="211"/>
      <c r="V355" s="211"/>
      <c r="W355" s="211"/>
      <c r="X355" s="211"/>
      <c r="Y355" s="211"/>
      <c r="Z355" s="211"/>
      <c r="AA355" s="211"/>
      <c r="AB355" s="211"/>
      <c r="AC355" s="211"/>
      <c r="AD355" s="211"/>
      <c r="AE355" s="211"/>
      <c r="AF355" s="211"/>
      <c r="AG355" s="211"/>
      <c r="AH355" s="211"/>
      <c r="AI355" s="211"/>
    </row>
    <row r="356" spans="1:35" s="51" customFormat="1" ht="12" x14ac:dyDescent="0.15">
      <c r="A356" s="59"/>
      <c r="C356" s="48"/>
      <c r="M356" s="211"/>
      <c r="N356" s="211"/>
      <c r="O356" s="211"/>
      <c r="P356" s="211"/>
      <c r="Q356" s="211"/>
      <c r="R356" s="211"/>
      <c r="S356" s="211"/>
      <c r="T356" s="211"/>
      <c r="U356" s="211"/>
      <c r="V356" s="211"/>
      <c r="W356" s="211"/>
      <c r="X356" s="211"/>
      <c r="Y356" s="211"/>
      <c r="Z356" s="211"/>
      <c r="AA356" s="211"/>
      <c r="AB356" s="211"/>
      <c r="AC356" s="211"/>
      <c r="AD356" s="211"/>
      <c r="AE356" s="211"/>
      <c r="AF356" s="211"/>
      <c r="AG356" s="211"/>
      <c r="AH356" s="211"/>
      <c r="AI356" s="211"/>
    </row>
    <row r="357" spans="1:35" s="51" customFormat="1" ht="12" x14ac:dyDescent="0.15">
      <c r="A357" s="59"/>
      <c r="C357" s="48"/>
      <c r="M357" s="211"/>
      <c r="N357" s="211"/>
      <c r="O357" s="211"/>
      <c r="P357" s="211"/>
      <c r="Q357" s="211"/>
      <c r="R357" s="211"/>
      <c r="S357" s="211"/>
      <c r="T357" s="211"/>
      <c r="U357" s="211"/>
      <c r="V357" s="211"/>
      <c r="W357" s="211"/>
      <c r="X357" s="211"/>
      <c r="Y357" s="211"/>
      <c r="Z357" s="211"/>
      <c r="AA357" s="211"/>
      <c r="AB357" s="211"/>
      <c r="AC357" s="211"/>
      <c r="AD357" s="211"/>
      <c r="AE357" s="211"/>
      <c r="AF357" s="211"/>
      <c r="AG357" s="211"/>
      <c r="AH357" s="211"/>
      <c r="AI357" s="211"/>
    </row>
    <row r="358" spans="1:35" s="51" customFormat="1" ht="12" x14ac:dyDescent="0.15">
      <c r="A358" s="59"/>
      <c r="C358" s="48"/>
      <c r="M358" s="211"/>
      <c r="N358" s="211"/>
      <c r="O358" s="211"/>
      <c r="P358" s="211"/>
      <c r="Q358" s="211"/>
      <c r="R358" s="211"/>
      <c r="S358" s="211"/>
      <c r="T358" s="211"/>
      <c r="U358" s="211"/>
      <c r="V358" s="211"/>
      <c r="W358" s="211"/>
      <c r="X358" s="211"/>
      <c r="Y358" s="211"/>
      <c r="Z358" s="211"/>
      <c r="AA358" s="211"/>
      <c r="AB358" s="211"/>
      <c r="AC358" s="211"/>
      <c r="AD358" s="211"/>
      <c r="AE358" s="211"/>
      <c r="AF358" s="211"/>
      <c r="AG358" s="211"/>
      <c r="AH358" s="211"/>
      <c r="AI358" s="211"/>
    </row>
    <row r="359" spans="1:35" s="51" customFormat="1" ht="12" x14ac:dyDescent="0.15">
      <c r="A359" s="59"/>
      <c r="C359" s="48"/>
      <c r="M359" s="211"/>
      <c r="N359" s="211"/>
      <c r="O359" s="211"/>
      <c r="P359" s="211"/>
      <c r="Q359" s="211"/>
      <c r="R359" s="211"/>
      <c r="S359" s="211"/>
      <c r="T359" s="211"/>
      <c r="U359" s="211"/>
      <c r="V359" s="211"/>
      <c r="W359" s="211"/>
      <c r="X359" s="211"/>
      <c r="Y359" s="211"/>
      <c r="Z359" s="211"/>
      <c r="AA359" s="211"/>
      <c r="AB359" s="211"/>
      <c r="AC359" s="211"/>
      <c r="AD359" s="211"/>
      <c r="AE359" s="211"/>
      <c r="AF359" s="211"/>
      <c r="AG359" s="211"/>
      <c r="AH359" s="211"/>
      <c r="AI359" s="211"/>
    </row>
    <row r="360" spans="1:35" s="51" customFormat="1" ht="12" x14ac:dyDescent="0.15">
      <c r="A360" s="59"/>
      <c r="C360" s="48"/>
      <c r="M360" s="211"/>
      <c r="N360" s="211"/>
      <c r="O360" s="211"/>
      <c r="P360" s="211"/>
      <c r="Q360" s="211"/>
      <c r="R360" s="211"/>
      <c r="S360" s="211"/>
      <c r="T360" s="211"/>
      <c r="U360" s="211"/>
      <c r="V360" s="211"/>
      <c r="W360" s="211"/>
      <c r="X360" s="211"/>
      <c r="Y360" s="211"/>
      <c r="Z360" s="211"/>
      <c r="AA360" s="211"/>
      <c r="AB360" s="211"/>
      <c r="AC360" s="211"/>
      <c r="AD360" s="211"/>
      <c r="AE360" s="211"/>
      <c r="AF360" s="211"/>
      <c r="AG360" s="211"/>
      <c r="AH360" s="211"/>
      <c r="AI360" s="211"/>
    </row>
    <row r="361" spans="1:35" s="51" customFormat="1" ht="12" x14ac:dyDescent="0.15">
      <c r="A361" s="59"/>
      <c r="C361" s="48"/>
      <c r="M361" s="211"/>
      <c r="N361" s="211"/>
      <c r="O361" s="211"/>
      <c r="P361" s="211"/>
      <c r="Q361" s="211"/>
      <c r="R361" s="211"/>
      <c r="S361" s="211"/>
      <c r="T361" s="211"/>
      <c r="U361" s="211"/>
      <c r="V361" s="211"/>
      <c r="W361" s="211"/>
      <c r="X361" s="211"/>
      <c r="Y361" s="211"/>
      <c r="Z361" s="211"/>
      <c r="AA361" s="211"/>
      <c r="AB361" s="211"/>
      <c r="AC361" s="211"/>
      <c r="AD361" s="211"/>
      <c r="AE361" s="211"/>
      <c r="AF361" s="211"/>
      <c r="AG361" s="211"/>
      <c r="AH361" s="211"/>
      <c r="AI361" s="211"/>
    </row>
    <row r="362" spans="1:35" s="51" customFormat="1" ht="12" x14ac:dyDescent="0.15">
      <c r="A362" s="59"/>
      <c r="C362" s="48"/>
      <c r="M362" s="211"/>
      <c r="N362" s="211"/>
      <c r="O362" s="211"/>
      <c r="P362" s="211"/>
      <c r="Q362" s="211"/>
      <c r="R362" s="211"/>
      <c r="S362" s="211"/>
      <c r="T362" s="211"/>
      <c r="U362" s="211"/>
      <c r="V362" s="211"/>
      <c r="W362" s="211"/>
      <c r="X362" s="211"/>
      <c r="Y362" s="211"/>
      <c r="Z362" s="211"/>
      <c r="AA362" s="211"/>
      <c r="AB362" s="211"/>
      <c r="AC362" s="211"/>
      <c r="AD362" s="211"/>
      <c r="AE362" s="211"/>
      <c r="AF362" s="211"/>
      <c r="AG362" s="211"/>
      <c r="AH362" s="211"/>
      <c r="AI362" s="211"/>
    </row>
    <row r="363" spans="1:35" s="51" customFormat="1" ht="12" x14ac:dyDescent="0.15">
      <c r="A363" s="59"/>
      <c r="C363" s="48"/>
      <c r="M363" s="211"/>
      <c r="N363" s="211"/>
      <c r="O363" s="211"/>
      <c r="P363" s="211"/>
      <c r="Q363" s="211"/>
      <c r="R363" s="211"/>
      <c r="S363" s="211"/>
      <c r="T363" s="211"/>
      <c r="U363" s="211"/>
      <c r="V363" s="211"/>
      <c r="W363" s="211"/>
      <c r="X363" s="211"/>
      <c r="Y363" s="211"/>
      <c r="Z363" s="211"/>
      <c r="AA363" s="211"/>
      <c r="AB363" s="211"/>
      <c r="AC363" s="211"/>
      <c r="AD363" s="211"/>
      <c r="AE363" s="211"/>
      <c r="AF363" s="211"/>
      <c r="AG363" s="211"/>
      <c r="AH363" s="211"/>
      <c r="AI363" s="211"/>
    </row>
    <row r="364" spans="1:35" s="51" customFormat="1" ht="12" x14ac:dyDescent="0.15">
      <c r="A364" s="59"/>
      <c r="C364" s="48"/>
      <c r="M364" s="211"/>
      <c r="N364" s="211"/>
      <c r="O364" s="211"/>
      <c r="P364" s="211"/>
      <c r="Q364" s="211"/>
      <c r="R364" s="211"/>
      <c r="S364" s="211"/>
      <c r="T364" s="211"/>
      <c r="U364" s="211"/>
      <c r="V364" s="211"/>
      <c r="W364" s="211"/>
      <c r="X364" s="211"/>
      <c r="Y364" s="211"/>
      <c r="Z364" s="211"/>
      <c r="AA364" s="211"/>
      <c r="AB364" s="211"/>
      <c r="AC364" s="211"/>
      <c r="AD364" s="211"/>
      <c r="AE364" s="211"/>
      <c r="AF364" s="211"/>
      <c r="AG364" s="211"/>
      <c r="AH364" s="211"/>
      <c r="AI364" s="211"/>
    </row>
    <row r="365" spans="1:35" s="51" customFormat="1" ht="12" x14ac:dyDescent="0.15">
      <c r="A365" s="59"/>
      <c r="C365" s="48"/>
      <c r="M365" s="211"/>
      <c r="N365" s="211"/>
      <c r="O365" s="211"/>
      <c r="P365" s="211"/>
      <c r="Q365" s="211"/>
      <c r="R365" s="211"/>
      <c r="S365" s="211"/>
      <c r="T365" s="211"/>
      <c r="U365" s="211"/>
      <c r="V365" s="211"/>
      <c r="W365" s="211"/>
      <c r="X365" s="211"/>
      <c r="Y365" s="211"/>
      <c r="Z365" s="211"/>
      <c r="AA365" s="211"/>
      <c r="AB365" s="211"/>
      <c r="AC365" s="211"/>
      <c r="AD365" s="211"/>
      <c r="AE365" s="211"/>
      <c r="AF365" s="211"/>
      <c r="AG365" s="211"/>
      <c r="AH365" s="211"/>
      <c r="AI365" s="211"/>
    </row>
    <row r="366" spans="1:35" s="51" customFormat="1" ht="12" x14ac:dyDescent="0.15">
      <c r="A366" s="59"/>
      <c r="C366" s="48"/>
      <c r="M366" s="211"/>
      <c r="N366" s="211"/>
      <c r="O366" s="211"/>
      <c r="P366" s="211"/>
      <c r="Q366" s="211"/>
      <c r="R366" s="211"/>
      <c r="S366" s="211"/>
      <c r="T366" s="211"/>
      <c r="U366" s="211"/>
      <c r="V366" s="211"/>
      <c r="W366" s="211"/>
      <c r="X366" s="211"/>
      <c r="Y366" s="211"/>
      <c r="Z366" s="211"/>
      <c r="AA366" s="211"/>
      <c r="AB366" s="211"/>
      <c r="AC366" s="211"/>
      <c r="AD366" s="211"/>
      <c r="AE366" s="211"/>
      <c r="AF366" s="211"/>
      <c r="AG366" s="211"/>
      <c r="AH366" s="211"/>
      <c r="AI366" s="211"/>
    </row>
    <row r="367" spans="1:35" s="51" customFormat="1" ht="12" x14ac:dyDescent="0.15">
      <c r="A367" s="59"/>
      <c r="C367" s="48"/>
      <c r="M367" s="211"/>
      <c r="N367" s="211"/>
      <c r="O367" s="211"/>
      <c r="P367" s="211"/>
      <c r="Q367" s="211"/>
      <c r="R367" s="211"/>
      <c r="S367" s="211"/>
      <c r="T367" s="211"/>
      <c r="U367" s="211"/>
      <c r="V367" s="211"/>
      <c r="W367" s="211"/>
      <c r="X367" s="211"/>
      <c r="Y367" s="211"/>
      <c r="Z367" s="211"/>
      <c r="AA367" s="211"/>
      <c r="AB367" s="211"/>
      <c r="AC367" s="211"/>
      <c r="AD367" s="211"/>
      <c r="AE367" s="211"/>
      <c r="AF367" s="211"/>
      <c r="AG367" s="211"/>
      <c r="AH367" s="211"/>
      <c r="AI367" s="211"/>
    </row>
    <row r="368" spans="1:35" s="51" customFormat="1" ht="12" x14ac:dyDescent="0.15">
      <c r="A368" s="59"/>
      <c r="C368" s="48"/>
      <c r="M368" s="211"/>
      <c r="N368" s="211"/>
      <c r="O368" s="211"/>
      <c r="P368" s="211"/>
      <c r="Q368" s="211"/>
      <c r="R368" s="211"/>
      <c r="S368" s="211"/>
      <c r="T368" s="211"/>
      <c r="U368" s="211"/>
      <c r="V368" s="211"/>
      <c r="W368" s="211"/>
      <c r="X368" s="211"/>
      <c r="Y368" s="211"/>
      <c r="Z368" s="211"/>
      <c r="AA368" s="211"/>
      <c r="AB368" s="211"/>
      <c r="AC368" s="211"/>
      <c r="AD368" s="211"/>
      <c r="AE368" s="211"/>
      <c r="AF368" s="211"/>
      <c r="AG368" s="211"/>
      <c r="AH368" s="211"/>
      <c r="AI368" s="211"/>
    </row>
    <row r="369" spans="1:35" s="51" customFormat="1" ht="12" x14ac:dyDescent="0.15">
      <c r="A369" s="59"/>
      <c r="C369" s="48"/>
      <c r="M369" s="211"/>
      <c r="N369" s="211"/>
      <c r="O369" s="211"/>
      <c r="P369" s="211"/>
      <c r="Q369" s="211"/>
      <c r="R369" s="211"/>
      <c r="S369" s="211"/>
      <c r="T369" s="211"/>
      <c r="U369" s="211"/>
      <c r="V369" s="211"/>
      <c r="W369" s="211"/>
      <c r="X369" s="211"/>
      <c r="Y369" s="211"/>
      <c r="Z369" s="211"/>
      <c r="AA369" s="211"/>
      <c r="AB369" s="211"/>
      <c r="AC369" s="211"/>
      <c r="AD369" s="211"/>
      <c r="AE369" s="211"/>
      <c r="AF369" s="211"/>
      <c r="AG369" s="211"/>
      <c r="AH369" s="211"/>
      <c r="AI369" s="211"/>
    </row>
    <row r="370" spans="1:35" s="51" customFormat="1" ht="12" x14ac:dyDescent="0.15">
      <c r="A370" s="59"/>
      <c r="C370" s="48"/>
      <c r="M370" s="211"/>
      <c r="N370" s="211"/>
      <c r="O370" s="211"/>
      <c r="P370" s="211"/>
      <c r="Q370" s="211"/>
      <c r="R370" s="211"/>
      <c r="S370" s="211"/>
      <c r="T370" s="211"/>
      <c r="U370" s="211"/>
      <c r="V370" s="211"/>
      <c r="W370" s="211"/>
      <c r="X370" s="211"/>
      <c r="Y370" s="211"/>
      <c r="Z370" s="211"/>
      <c r="AA370" s="211"/>
      <c r="AB370" s="211"/>
      <c r="AC370" s="211"/>
      <c r="AD370" s="211"/>
      <c r="AE370" s="211"/>
      <c r="AF370" s="211"/>
      <c r="AG370" s="211"/>
      <c r="AH370" s="211"/>
      <c r="AI370" s="211"/>
    </row>
    <row r="371" spans="1:35" s="51" customFormat="1" ht="12" x14ac:dyDescent="0.15">
      <c r="A371" s="59"/>
      <c r="C371" s="48"/>
      <c r="M371" s="211"/>
      <c r="N371" s="211"/>
      <c r="O371" s="211"/>
      <c r="P371" s="211"/>
      <c r="Q371" s="211"/>
      <c r="R371" s="211"/>
      <c r="S371" s="211"/>
      <c r="T371" s="211"/>
      <c r="U371" s="211"/>
      <c r="V371" s="211"/>
      <c r="W371" s="211"/>
      <c r="X371" s="211"/>
      <c r="Y371" s="211"/>
      <c r="Z371" s="211"/>
      <c r="AA371" s="211"/>
      <c r="AB371" s="211"/>
      <c r="AC371" s="211"/>
      <c r="AD371" s="211"/>
      <c r="AE371" s="211"/>
      <c r="AF371" s="211"/>
      <c r="AG371" s="211"/>
      <c r="AH371" s="211"/>
      <c r="AI371" s="211"/>
    </row>
    <row r="372" spans="1:35" s="51" customFormat="1" ht="12" x14ac:dyDescent="0.15">
      <c r="A372" s="59"/>
      <c r="C372" s="48"/>
      <c r="M372" s="211"/>
      <c r="N372" s="211"/>
      <c r="O372" s="211"/>
      <c r="P372" s="211"/>
      <c r="Q372" s="211"/>
      <c r="R372" s="211"/>
      <c r="S372" s="211"/>
      <c r="T372" s="211"/>
      <c r="U372" s="211"/>
      <c r="V372" s="211"/>
      <c r="W372" s="211"/>
      <c r="X372" s="211"/>
      <c r="Y372" s="211"/>
      <c r="Z372" s="211"/>
      <c r="AA372" s="211"/>
      <c r="AB372" s="211"/>
      <c r="AC372" s="211"/>
      <c r="AD372" s="211"/>
      <c r="AE372" s="211"/>
      <c r="AF372" s="211"/>
      <c r="AG372" s="211"/>
      <c r="AH372" s="211"/>
      <c r="AI372" s="211"/>
    </row>
    <row r="373" spans="1:35" s="51" customFormat="1" ht="12" x14ac:dyDescent="0.15">
      <c r="A373" s="59"/>
      <c r="C373" s="48"/>
      <c r="M373" s="211"/>
      <c r="N373" s="211"/>
      <c r="O373" s="211"/>
      <c r="P373" s="211"/>
      <c r="Q373" s="211"/>
      <c r="R373" s="211"/>
      <c r="S373" s="211"/>
      <c r="T373" s="211"/>
      <c r="U373" s="211"/>
      <c r="V373" s="211"/>
      <c r="W373" s="211"/>
      <c r="X373" s="211"/>
      <c r="Y373" s="211"/>
      <c r="Z373" s="211"/>
      <c r="AA373" s="211"/>
      <c r="AB373" s="211"/>
      <c r="AC373" s="211"/>
      <c r="AD373" s="211"/>
      <c r="AE373" s="211"/>
      <c r="AF373" s="211"/>
      <c r="AG373" s="211"/>
      <c r="AH373" s="211"/>
      <c r="AI373" s="211"/>
    </row>
    <row r="374" spans="1:35" s="51" customFormat="1" ht="12" x14ac:dyDescent="0.15">
      <c r="A374" s="59"/>
      <c r="C374" s="48"/>
      <c r="M374" s="211"/>
      <c r="N374" s="211"/>
      <c r="O374" s="211"/>
      <c r="P374" s="211"/>
      <c r="Q374" s="211"/>
      <c r="R374" s="211"/>
      <c r="S374" s="211"/>
      <c r="T374" s="211"/>
      <c r="U374" s="211"/>
      <c r="V374" s="211"/>
      <c r="W374" s="211"/>
      <c r="X374" s="211"/>
      <c r="Y374" s="211"/>
      <c r="Z374" s="211"/>
      <c r="AA374" s="211"/>
      <c r="AB374" s="211"/>
      <c r="AC374" s="211"/>
      <c r="AD374" s="211"/>
      <c r="AE374" s="211"/>
      <c r="AF374" s="211"/>
      <c r="AG374" s="211"/>
      <c r="AH374" s="211"/>
      <c r="AI374" s="211"/>
    </row>
    <row r="375" spans="1:35" s="51" customFormat="1" ht="12" x14ac:dyDescent="0.15">
      <c r="A375" s="59"/>
      <c r="C375" s="48"/>
      <c r="M375" s="211"/>
      <c r="N375" s="211"/>
      <c r="O375" s="211"/>
      <c r="P375" s="211"/>
      <c r="Q375" s="211"/>
      <c r="R375" s="211"/>
      <c r="S375" s="211"/>
      <c r="T375" s="211"/>
      <c r="U375" s="211"/>
      <c r="V375" s="211"/>
      <c r="W375" s="211"/>
      <c r="X375" s="211"/>
      <c r="Y375" s="211"/>
      <c r="Z375" s="211"/>
      <c r="AA375" s="211"/>
      <c r="AB375" s="211"/>
      <c r="AC375" s="211"/>
      <c r="AD375" s="211"/>
      <c r="AE375" s="211"/>
      <c r="AF375" s="211"/>
      <c r="AG375" s="211"/>
      <c r="AH375" s="211"/>
      <c r="AI375" s="211"/>
    </row>
    <row r="376" spans="1:35" s="51" customFormat="1" ht="12" x14ac:dyDescent="0.15">
      <c r="A376" s="59"/>
      <c r="C376" s="48"/>
      <c r="M376" s="211"/>
      <c r="N376" s="211"/>
      <c r="O376" s="211"/>
      <c r="P376" s="211"/>
      <c r="Q376" s="211"/>
      <c r="R376" s="211"/>
      <c r="S376" s="211"/>
      <c r="T376" s="211"/>
      <c r="U376" s="211"/>
      <c r="V376" s="211"/>
      <c r="W376" s="211"/>
      <c r="X376" s="211"/>
      <c r="Y376" s="211"/>
      <c r="Z376" s="211"/>
      <c r="AA376" s="211"/>
      <c r="AB376" s="211"/>
      <c r="AC376" s="211"/>
      <c r="AD376" s="211"/>
      <c r="AE376" s="211"/>
      <c r="AF376" s="211"/>
      <c r="AG376" s="211"/>
      <c r="AH376" s="211"/>
      <c r="AI376" s="211"/>
    </row>
    <row r="377" spans="1:35" s="51" customFormat="1" ht="12" x14ac:dyDescent="0.15">
      <c r="A377" s="59"/>
      <c r="C377" s="48"/>
      <c r="M377" s="211"/>
      <c r="N377" s="211"/>
      <c r="O377" s="211"/>
      <c r="P377" s="211"/>
      <c r="Q377" s="211"/>
      <c r="R377" s="211"/>
      <c r="S377" s="211"/>
      <c r="T377" s="211"/>
      <c r="U377" s="211"/>
      <c r="V377" s="211"/>
      <c r="W377" s="211"/>
      <c r="X377" s="211"/>
      <c r="Y377" s="211"/>
      <c r="Z377" s="211"/>
      <c r="AA377" s="211"/>
      <c r="AB377" s="211"/>
      <c r="AC377" s="211"/>
      <c r="AD377" s="211"/>
      <c r="AE377" s="211"/>
      <c r="AF377" s="211"/>
      <c r="AG377" s="211"/>
      <c r="AH377" s="211"/>
      <c r="AI377" s="211"/>
    </row>
    <row r="378" spans="1:35" s="51" customFormat="1" ht="12" x14ac:dyDescent="0.15">
      <c r="A378" s="59"/>
      <c r="C378" s="48"/>
      <c r="M378" s="211"/>
      <c r="N378" s="211"/>
      <c r="O378" s="211"/>
      <c r="P378" s="211"/>
      <c r="Q378" s="211"/>
      <c r="R378" s="211"/>
      <c r="S378" s="211"/>
      <c r="T378" s="211"/>
      <c r="U378" s="211"/>
      <c r="V378" s="211"/>
      <c r="W378" s="211"/>
      <c r="X378" s="211"/>
      <c r="Y378" s="211"/>
      <c r="Z378" s="211"/>
      <c r="AA378" s="211"/>
      <c r="AB378" s="211"/>
      <c r="AC378" s="211"/>
      <c r="AD378" s="211"/>
      <c r="AE378" s="211"/>
      <c r="AF378" s="211"/>
      <c r="AG378" s="211"/>
      <c r="AH378" s="211"/>
      <c r="AI378" s="211"/>
    </row>
    <row r="379" spans="1:35" s="51" customFormat="1" ht="12" x14ac:dyDescent="0.15">
      <c r="A379" s="59"/>
      <c r="C379" s="48"/>
      <c r="M379" s="211"/>
      <c r="N379" s="211"/>
      <c r="O379" s="211"/>
      <c r="P379" s="211"/>
      <c r="Q379" s="211"/>
      <c r="R379" s="211"/>
      <c r="S379" s="211"/>
      <c r="T379" s="211"/>
      <c r="U379" s="211"/>
      <c r="V379" s="211"/>
      <c r="W379" s="211"/>
      <c r="X379" s="211"/>
      <c r="Y379" s="211"/>
      <c r="Z379" s="211"/>
      <c r="AA379" s="211"/>
      <c r="AB379" s="211"/>
      <c r="AC379" s="211"/>
      <c r="AD379" s="211"/>
      <c r="AE379" s="211"/>
      <c r="AF379" s="211"/>
      <c r="AG379" s="211"/>
      <c r="AH379" s="211"/>
      <c r="AI379" s="211"/>
    </row>
    <row r="380" spans="1:35" s="51" customFormat="1" ht="12" x14ac:dyDescent="0.15">
      <c r="A380" s="59"/>
      <c r="C380" s="48"/>
      <c r="M380" s="211"/>
      <c r="N380" s="211"/>
      <c r="O380" s="211"/>
      <c r="P380" s="211"/>
      <c r="Q380" s="211"/>
      <c r="R380" s="211"/>
      <c r="S380" s="211"/>
      <c r="T380" s="211"/>
      <c r="U380" s="211"/>
      <c r="V380" s="211"/>
      <c r="W380" s="211"/>
      <c r="X380" s="211"/>
      <c r="Y380" s="211"/>
      <c r="Z380" s="211"/>
      <c r="AA380" s="211"/>
      <c r="AB380" s="211"/>
      <c r="AC380" s="211"/>
      <c r="AD380" s="211"/>
      <c r="AE380" s="211"/>
      <c r="AF380" s="211"/>
      <c r="AG380" s="211"/>
      <c r="AH380" s="211"/>
      <c r="AI380" s="211"/>
    </row>
    <row r="381" spans="1:35" s="51" customFormat="1" ht="12" x14ac:dyDescent="0.15">
      <c r="A381" s="59"/>
      <c r="C381" s="48"/>
      <c r="M381" s="211"/>
      <c r="N381" s="211"/>
      <c r="O381" s="211"/>
      <c r="P381" s="211"/>
      <c r="Q381" s="211"/>
      <c r="R381" s="211"/>
      <c r="S381" s="211"/>
      <c r="T381" s="211"/>
      <c r="U381" s="211"/>
      <c r="V381" s="211"/>
      <c r="W381" s="211"/>
      <c r="X381" s="211"/>
      <c r="Y381" s="211"/>
      <c r="Z381" s="211"/>
      <c r="AA381" s="211"/>
      <c r="AB381" s="211"/>
      <c r="AC381" s="211"/>
      <c r="AD381" s="211"/>
      <c r="AE381" s="211"/>
      <c r="AF381" s="211"/>
      <c r="AG381" s="211"/>
      <c r="AH381" s="211"/>
      <c r="AI381" s="211"/>
    </row>
    <row r="382" spans="1:35" s="51" customFormat="1" ht="12" x14ac:dyDescent="0.15">
      <c r="A382" s="59"/>
      <c r="C382" s="48"/>
      <c r="M382" s="211"/>
      <c r="N382" s="211"/>
      <c r="O382" s="211"/>
      <c r="P382" s="211"/>
      <c r="Q382" s="211"/>
      <c r="R382" s="211"/>
      <c r="S382" s="211"/>
      <c r="T382" s="211"/>
      <c r="U382" s="211"/>
      <c r="V382" s="211"/>
      <c r="W382" s="211"/>
      <c r="X382" s="211"/>
      <c r="Y382" s="211"/>
      <c r="Z382" s="211"/>
      <c r="AA382" s="211"/>
      <c r="AB382" s="211"/>
      <c r="AC382" s="211"/>
      <c r="AD382" s="211"/>
      <c r="AE382" s="211"/>
      <c r="AF382" s="211"/>
      <c r="AG382" s="211"/>
      <c r="AH382" s="211"/>
      <c r="AI382" s="211"/>
    </row>
    <row r="383" spans="1:35" s="51" customFormat="1" ht="12" x14ac:dyDescent="0.15">
      <c r="A383" s="59"/>
      <c r="C383" s="48"/>
      <c r="M383" s="211"/>
      <c r="N383" s="211"/>
      <c r="O383" s="211"/>
      <c r="P383" s="211"/>
      <c r="Q383" s="211"/>
      <c r="R383" s="211"/>
      <c r="S383" s="211"/>
      <c r="T383" s="211"/>
      <c r="U383" s="211"/>
      <c r="V383" s="211"/>
      <c r="W383" s="211"/>
      <c r="X383" s="211"/>
      <c r="Y383" s="211"/>
      <c r="Z383" s="211"/>
      <c r="AA383" s="211"/>
      <c r="AB383" s="211"/>
      <c r="AC383" s="211"/>
      <c r="AD383" s="211"/>
      <c r="AE383" s="211"/>
      <c r="AF383" s="211"/>
      <c r="AG383" s="211"/>
      <c r="AH383" s="211"/>
      <c r="AI383" s="211"/>
    </row>
    <row r="384" spans="1:35" s="51" customFormat="1" ht="12" x14ac:dyDescent="0.15">
      <c r="A384" s="59"/>
      <c r="C384" s="48"/>
      <c r="M384" s="211"/>
      <c r="N384" s="211"/>
      <c r="O384" s="211"/>
      <c r="P384" s="211"/>
      <c r="Q384" s="211"/>
      <c r="R384" s="211"/>
      <c r="S384" s="211"/>
      <c r="T384" s="211"/>
      <c r="U384" s="211"/>
      <c r="V384" s="211"/>
      <c r="W384" s="211"/>
      <c r="X384" s="211"/>
      <c r="Y384" s="211"/>
      <c r="Z384" s="211"/>
      <c r="AA384" s="211"/>
      <c r="AB384" s="211"/>
      <c r="AC384" s="211"/>
      <c r="AD384" s="211"/>
      <c r="AE384" s="211"/>
      <c r="AF384" s="211"/>
      <c r="AG384" s="211"/>
      <c r="AH384" s="211"/>
      <c r="AI384" s="211"/>
    </row>
    <row r="385" spans="1:35" s="51" customFormat="1" ht="12" x14ac:dyDescent="0.15">
      <c r="A385" s="59"/>
      <c r="C385" s="48"/>
      <c r="M385" s="211"/>
      <c r="N385" s="211"/>
      <c r="O385" s="211"/>
      <c r="P385" s="211"/>
      <c r="Q385" s="211"/>
      <c r="R385" s="211"/>
      <c r="S385" s="211"/>
      <c r="T385" s="211"/>
      <c r="U385" s="211"/>
      <c r="V385" s="211"/>
      <c r="W385" s="211"/>
      <c r="X385" s="211"/>
      <c r="Y385" s="211"/>
      <c r="Z385" s="211"/>
      <c r="AA385" s="211"/>
      <c r="AB385" s="211"/>
      <c r="AC385" s="211"/>
      <c r="AD385" s="211"/>
      <c r="AE385" s="211"/>
      <c r="AF385" s="211"/>
      <c r="AG385" s="211"/>
      <c r="AH385" s="211"/>
      <c r="AI385" s="211"/>
    </row>
    <row r="386" spans="1:35" s="51" customFormat="1" ht="12" x14ac:dyDescent="0.15">
      <c r="A386" s="59"/>
      <c r="C386" s="48"/>
      <c r="M386" s="211"/>
      <c r="N386" s="211"/>
      <c r="O386" s="211"/>
      <c r="P386" s="211"/>
      <c r="Q386" s="211"/>
      <c r="R386" s="211"/>
      <c r="S386" s="211"/>
      <c r="T386" s="211"/>
      <c r="U386" s="211"/>
      <c r="V386" s="211"/>
      <c r="W386" s="211"/>
      <c r="X386" s="211"/>
      <c r="Y386" s="211"/>
      <c r="Z386" s="211"/>
      <c r="AA386" s="211"/>
      <c r="AB386" s="211"/>
      <c r="AC386" s="211"/>
      <c r="AD386" s="211"/>
      <c r="AE386" s="211"/>
      <c r="AF386" s="211"/>
      <c r="AG386" s="211"/>
      <c r="AH386" s="211"/>
      <c r="AI386" s="211"/>
    </row>
    <row r="387" spans="1:35" s="51" customFormat="1" ht="12" x14ac:dyDescent="0.15">
      <c r="A387" s="59"/>
      <c r="C387" s="48"/>
      <c r="M387" s="211"/>
      <c r="N387" s="211"/>
      <c r="O387" s="211"/>
      <c r="P387" s="211"/>
      <c r="Q387" s="211"/>
      <c r="R387" s="211"/>
      <c r="S387" s="211"/>
      <c r="T387" s="211"/>
      <c r="U387" s="211"/>
      <c r="V387" s="211"/>
      <c r="W387" s="211"/>
      <c r="X387" s="211"/>
      <c r="Y387" s="211"/>
      <c r="Z387" s="211"/>
      <c r="AA387" s="211"/>
      <c r="AB387" s="211"/>
      <c r="AC387" s="211"/>
      <c r="AD387" s="211"/>
      <c r="AE387" s="211"/>
      <c r="AF387" s="211"/>
      <c r="AG387" s="211"/>
      <c r="AH387" s="211"/>
      <c r="AI387" s="211"/>
    </row>
    <row r="388" spans="1:35" s="51" customFormat="1" ht="12" x14ac:dyDescent="0.15">
      <c r="A388" s="59"/>
      <c r="C388" s="48"/>
      <c r="M388" s="211"/>
      <c r="N388" s="211"/>
      <c r="O388" s="211"/>
      <c r="P388" s="211"/>
      <c r="Q388" s="211"/>
      <c r="R388" s="211"/>
      <c r="S388" s="211"/>
      <c r="T388" s="211"/>
      <c r="U388" s="211"/>
      <c r="V388" s="211"/>
      <c r="W388" s="211"/>
      <c r="X388" s="211"/>
      <c r="Y388" s="211"/>
      <c r="Z388" s="211"/>
      <c r="AA388" s="211"/>
      <c r="AB388" s="211"/>
      <c r="AC388" s="211"/>
      <c r="AD388" s="211"/>
      <c r="AE388" s="211"/>
      <c r="AF388" s="211"/>
      <c r="AG388" s="211"/>
      <c r="AH388" s="211"/>
      <c r="AI388" s="211"/>
    </row>
    <row r="389" spans="1:35" s="51" customFormat="1" ht="12" x14ac:dyDescent="0.15">
      <c r="A389" s="59"/>
      <c r="C389" s="48"/>
      <c r="M389" s="211"/>
      <c r="N389" s="211"/>
      <c r="O389" s="211"/>
      <c r="P389" s="211"/>
      <c r="Q389" s="211"/>
      <c r="R389" s="211"/>
      <c r="S389" s="211"/>
      <c r="T389" s="211"/>
      <c r="U389" s="211"/>
      <c r="V389" s="211"/>
      <c r="W389" s="211"/>
      <c r="X389" s="211"/>
      <c r="Y389" s="211"/>
      <c r="Z389" s="211"/>
      <c r="AA389" s="211"/>
      <c r="AB389" s="211"/>
      <c r="AC389" s="211"/>
      <c r="AD389" s="211"/>
      <c r="AE389" s="211"/>
      <c r="AF389" s="211"/>
      <c r="AG389" s="211"/>
      <c r="AH389" s="211"/>
      <c r="AI389" s="211"/>
    </row>
    <row r="390" spans="1:35" s="51" customFormat="1" ht="12" x14ac:dyDescent="0.15">
      <c r="A390" s="59"/>
      <c r="C390" s="48"/>
      <c r="M390" s="211"/>
      <c r="N390" s="211"/>
      <c r="O390" s="211"/>
      <c r="P390" s="211"/>
      <c r="Q390" s="211"/>
      <c r="R390" s="211"/>
      <c r="S390" s="211"/>
      <c r="T390" s="211"/>
      <c r="U390" s="211"/>
      <c r="V390" s="211"/>
      <c r="W390" s="211"/>
      <c r="X390" s="211"/>
      <c r="Y390" s="211"/>
      <c r="Z390" s="211"/>
      <c r="AA390" s="211"/>
      <c r="AB390" s="211"/>
      <c r="AC390" s="211"/>
      <c r="AD390" s="211"/>
      <c r="AE390" s="211"/>
      <c r="AF390" s="211"/>
      <c r="AG390" s="211"/>
      <c r="AH390" s="211"/>
      <c r="AI390" s="211"/>
    </row>
    <row r="391" spans="1:35" s="51" customFormat="1" ht="12" x14ac:dyDescent="0.15">
      <c r="A391" s="59"/>
      <c r="C391" s="48"/>
      <c r="M391" s="211"/>
      <c r="N391" s="211"/>
      <c r="O391" s="211"/>
      <c r="P391" s="211"/>
      <c r="Q391" s="211"/>
      <c r="R391" s="211"/>
      <c r="S391" s="211"/>
      <c r="T391" s="211"/>
      <c r="U391" s="211"/>
      <c r="V391" s="211"/>
      <c r="W391" s="211"/>
      <c r="X391" s="211"/>
      <c r="Y391" s="211"/>
      <c r="Z391" s="211"/>
      <c r="AA391" s="211"/>
      <c r="AB391" s="211"/>
      <c r="AC391" s="211"/>
      <c r="AD391" s="211"/>
      <c r="AE391" s="211"/>
      <c r="AF391" s="211"/>
      <c r="AG391" s="211"/>
      <c r="AH391" s="211"/>
      <c r="AI391" s="211"/>
    </row>
    <row r="392" spans="1:35" s="51" customFormat="1" ht="12" x14ac:dyDescent="0.15">
      <c r="A392" s="59"/>
      <c r="C392" s="48"/>
      <c r="M392" s="211"/>
      <c r="N392" s="211"/>
      <c r="O392" s="211"/>
      <c r="P392" s="211"/>
      <c r="Q392" s="211"/>
      <c r="R392" s="211"/>
      <c r="S392" s="211"/>
      <c r="T392" s="211"/>
      <c r="U392" s="211"/>
      <c r="V392" s="211"/>
      <c r="W392" s="211"/>
      <c r="X392" s="211"/>
      <c r="Y392" s="211"/>
      <c r="Z392" s="211"/>
      <c r="AA392" s="211"/>
      <c r="AB392" s="211"/>
      <c r="AC392" s="211"/>
      <c r="AD392" s="211"/>
      <c r="AE392" s="211"/>
      <c r="AF392" s="211"/>
      <c r="AG392" s="211"/>
      <c r="AH392" s="211"/>
      <c r="AI392" s="211"/>
    </row>
    <row r="393" spans="1:35" s="51" customFormat="1" ht="12" x14ac:dyDescent="0.15">
      <c r="A393" s="59"/>
      <c r="C393" s="48"/>
      <c r="M393" s="211"/>
      <c r="N393" s="211"/>
      <c r="O393" s="211"/>
      <c r="P393" s="211"/>
      <c r="Q393" s="211"/>
      <c r="R393" s="211"/>
      <c r="S393" s="211"/>
      <c r="T393" s="211"/>
      <c r="U393" s="211"/>
      <c r="V393" s="211"/>
      <c r="W393" s="211"/>
      <c r="X393" s="211"/>
      <c r="Y393" s="211"/>
      <c r="Z393" s="211"/>
      <c r="AA393" s="211"/>
      <c r="AB393" s="211"/>
      <c r="AC393" s="211"/>
      <c r="AD393" s="211"/>
      <c r="AE393" s="211"/>
      <c r="AF393" s="211"/>
      <c r="AG393" s="211"/>
      <c r="AH393" s="211"/>
      <c r="AI393" s="211"/>
    </row>
    <row r="394" spans="1:35" s="51" customFormat="1" ht="12" x14ac:dyDescent="0.15">
      <c r="A394" s="59"/>
      <c r="C394" s="48"/>
      <c r="M394" s="211"/>
      <c r="N394" s="211"/>
      <c r="O394" s="211"/>
      <c r="P394" s="211"/>
      <c r="Q394" s="211"/>
      <c r="R394" s="211"/>
      <c r="S394" s="211"/>
      <c r="T394" s="211"/>
      <c r="U394" s="211"/>
      <c r="V394" s="211"/>
      <c r="W394" s="211"/>
      <c r="X394" s="211"/>
      <c r="Y394" s="211"/>
      <c r="Z394" s="211"/>
      <c r="AA394" s="211"/>
      <c r="AB394" s="211"/>
      <c r="AC394" s="211"/>
      <c r="AD394" s="211"/>
      <c r="AE394" s="211"/>
      <c r="AF394" s="211"/>
      <c r="AG394" s="211"/>
      <c r="AH394" s="211"/>
      <c r="AI394" s="211"/>
    </row>
    <row r="395" spans="1:35" s="51" customFormat="1" ht="12" x14ac:dyDescent="0.15">
      <c r="A395" s="59"/>
      <c r="C395" s="48"/>
      <c r="M395" s="211"/>
      <c r="N395" s="211"/>
      <c r="O395" s="211"/>
      <c r="P395" s="211"/>
      <c r="Q395" s="211"/>
      <c r="R395" s="211"/>
      <c r="S395" s="211"/>
      <c r="T395" s="211"/>
      <c r="U395" s="211"/>
      <c r="V395" s="211"/>
      <c r="W395" s="211"/>
      <c r="X395" s="211"/>
      <c r="Y395" s="211"/>
      <c r="Z395" s="211"/>
      <c r="AA395" s="211"/>
      <c r="AB395" s="211"/>
      <c r="AC395" s="211"/>
      <c r="AD395" s="211"/>
      <c r="AE395" s="211"/>
      <c r="AF395" s="211"/>
      <c r="AG395" s="211"/>
      <c r="AH395" s="211"/>
      <c r="AI395" s="211"/>
    </row>
    <row r="396" spans="1:35" s="51" customFormat="1" ht="12" x14ac:dyDescent="0.15">
      <c r="A396" s="59"/>
      <c r="C396" s="48"/>
      <c r="M396" s="211"/>
      <c r="N396" s="211"/>
      <c r="O396" s="211"/>
      <c r="P396" s="211"/>
      <c r="Q396" s="211"/>
      <c r="R396" s="211"/>
      <c r="S396" s="211"/>
      <c r="T396" s="211"/>
      <c r="U396" s="211"/>
      <c r="V396" s="211"/>
      <c r="W396" s="211"/>
      <c r="X396" s="211"/>
      <c r="Y396" s="211"/>
      <c r="Z396" s="211"/>
      <c r="AA396" s="211"/>
      <c r="AB396" s="211"/>
      <c r="AC396" s="211"/>
      <c r="AD396" s="211"/>
      <c r="AE396" s="211"/>
      <c r="AF396" s="211"/>
      <c r="AG396" s="211"/>
      <c r="AH396" s="211"/>
      <c r="AI396" s="211"/>
    </row>
    <row r="397" spans="1:35" s="51" customFormat="1" ht="12" x14ac:dyDescent="0.15">
      <c r="A397" s="59"/>
      <c r="C397" s="48"/>
      <c r="M397" s="211"/>
      <c r="N397" s="211"/>
      <c r="O397" s="211"/>
      <c r="P397" s="211"/>
      <c r="Q397" s="211"/>
      <c r="R397" s="211"/>
      <c r="S397" s="211"/>
      <c r="T397" s="211"/>
      <c r="U397" s="211"/>
      <c r="V397" s="211"/>
      <c r="W397" s="211"/>
      <c r="X397" s="211"/>
      <c r="Y397" s="211"/>
      <c r="Z397" s="211"/>
      <c r="AA397" s="211"/>
      <c r="AB397" s="211"/>
      <c r="AC397" s="211"/>
      <c r="AD397" s="211"/>
      <c r="AE397" s="211"/>
      <c r="AF397" s="211"/>
      <c r="AG397" s="211"/>
      <c r="AH397" s="211"/>
      <c r="AI397" s="211"/>
    </row>
    <row r="398" spans="1:35" s="51" customFormat="1" ht="12" x14ac:dyDescent="0.15">
      <c r="A398" s="59"/>
      <c r="C398" s="48"/>
      <c r="M398" s="211"/>
      <c r="N398" s="211"/>
      <c r="O398" s="211"/>
      <c r="P398" s="211"/>
      <c r="Q398" s="211"/>
      <c r="R398" s="211"/>
      <c r="S398" s="211"/>
      <c r="T398" s="211"/>
      <c r="U398" s="211"/>
      <c r="V398" s="211"/>
      <c r="W398" s="211"/>
      <c r="X398" s="211"/>
      <c r="Y398" s="211"/>
      <c r="Z398" s="211"/>
      <c r="AA398" s="211"/>
      <c r="AB398" s="211"/>
      <c r="AC398" s="211"/>
      <c r="AD398" s="211"/>
      <c r="AE398" s="211"/>
      <c r="AF398" s="211"/>
      <c r="AG398" s="211"/>
      <c r="AH398" s="211"/>
      <c r="AI398" s="211"/>
    </row>
    <row r="399" spans="1:35" s="51" customFormat="1" ht="12" x14ac:dyDescent="0.15">
      <c r="A399" s="59"/>
      <c r="C399" s="48"/>
      <c r="M399" s="211"/>
      <c r="N399" s="211"/>
      <c r="O399" s="211"/>
      <c r="P399" s="211"/>
      <c r="Q399" s="211"/>
      <c r="R399" s="211"/>
      <c r="S399" s="211"/>
      <c r="T399" s="211"/>
      <c r="U399" s="211"/>
      <c r="V399" s="211"/>
      <c r="W399" s="211"/>
      <c r="X399" s="211"/>
      <c r="Y399" s="211"/>
      <c r="Z399" s="211"/>
      <c r="AA399" s="211"/>
      <c r="AB399" s="211"/>
      <c r="AC399" s="211"/>
      <c r="AD399" s="211"/>
      <c r="AE399" s="211"/>
      <c r="AF399" s="211"/>
      <c r="AG399" s="211"/>
      <c r="AH399" s="211"/>
      <c r="AI399" s="211"/>
    </row>
    <row r="400" spans="1:35" s="51" customFormat="1" ht="12" x14ac:dyDescent="0.15">
      <c r="A400" s="59"/>
      <c r="C400" s="48"/>
      <c r="M400" s="211"/>
      <c r="N400" s="211"/>
      <c r="O400" s="211"/>
      <c r="P400" s="211"/>
      <c r="Q400" s="211"/>
      <c r="R400" s="211"/>
      <c r="S400" s="211"/>
      <c r="T400" s="211"/>
      <c r="U400" s="211"/>
      <c r="V400" s="211"/>
      <c r="W400" s="211"/>
      <c r="X400" s="211"/>
      <c r="Y400" s="211"/>
      <c r="Z400" s="211"/>
      <c r="AA400" s="211"/>
      <c r="AB400" s="211"/>
      <c r="AC400" s="211"/>
      <c r="AD400" s="211"/>
      <c r="AE400" s="211"/>
      <c r="AF400" s="211"/>
      <c r="AG400" s="211"/>
      <c r="AH400" s="211"/>
      <c r="AI400" s="211"/>
    </row>
    <row r="401" spans="1:35" s="51" customFormat="1" ht="12" x14ac:dyDescent="0.15">
      <c r="A401" s="59"/>
      <c r="C401" s="48"/>
      <c r="M401" s="211"/>
      <c r="N401" s="211"/>
      <c r="O401" s="211"/>
      <c r="P401" s="211"/>
      <c r="Q401" s="211"/>
      <c r="R401" s="211"/>
      <c r="S401" s="211"/>
      <c r="T401" s="211"/>
      <c r="U401" s="211"/>
      <c r="V401" s="211"/>
      <c r="W401" s="211"/>
      <c r="X401" s="211"/>
      <c r="Y401" s="211"/>
      <c r="Z401" s="211"/>
      <c r="AA401" s="211"/>
      <c r="AB401" s="211"/>
      <c r="AC401" s="211"/>
      <c r="AD401" s="211"/>
      <c r="AE401" s="211"/>
      <c r="AF401" s="211"/>
      <c r="AG401" s="211"/>
      <c r="AH401" s="211"/>
      <c r="AI401" s="211"/>
    </row>
    <row r="402" spans="1:35" s="51" customFormat="1" ht="12" x14ac:dyDescent="0.15">
      <c r="A402" s="59"/>
      <c r="C402" s="48"/>
      <c r="M402" s="211"/>
      <c r="N402" s="211"/>
      <c r="O402" s="211"/>
      <c r="P402" s="211"/>
      <c r="Q402" s="211"/>
      <c r="R402" s="211"/>
      <c r="S402" s="211"/>
      <c r="T402" s="211"/>
      <c r="U402" s="211"/>
      <c r="V402" s="211"/>
      <c r="W402" s="211"/>
      <c r="X402" s="211"/>
      <c r="Y402" s="211"/>
      <c r="Z402" s="211"/>
      <c r="AA402" s="211"/>
      <c r="AB402" s="211"/>
      <c r="AC402" s="211"/>
      <c r="AD402" s="211"/>
      <c r="AE402" s="211"/>
      <c r="AF402" s="211"/>
      <c r="AG402" s="211"/>
      <c r="AH402" s="211"/>
      <c r="AI402" s="211"/>
    </row>
    <row r="403" spans="1:35" s="51" customFormat="1" ht="12" x14ac:dyDescent="0.15">
      <c r="A403" s="59"/>
      <c r="C403" s="48"/>
      <c r="M403" s="211"/>
      <c r="N403" s="211"/>
      <c r="O403" s="211"/>
      <c r="P403" s="211"/>
      <c r="Q403" s="211"/>
      <c r="R403" s="211"/>
      <c r="S403" s="211"/>
      <c r="T403" s="211"/>
      <c r="U403" s="211"/>
      <c r="V403" s="211"/>
      <c r="W403" s="211"/>
      <c r="X403" s="211"/>
      <c r="Y403" s="211"/>
      <c r="Z403" s="211"/>
      <c r="AA403" s="211"/>
      <c r="AB403" s="211"/>
      <c r="AC403" s="211"/>
      <c r="AD403" s="211"/>
      <c r="AE403" s="211"/>
      <c r="AF403" s="211"/>
      <c r="AG403" s="211"/>
      <c r="AH403" s="211"/>
      <c r="AI403" s="211"/>
    </row>
    <row r="404" spans="1:35" s="51" customFormat="1" ht="12" x14ac:dyDescent="0.15">
      <c r="A404" s="59"/>
      <c r="C404" s="48"/>
      <c r="M404" s="211"/>
      <c r="N404" s="211"/>
      <c r="O404" s="211"/>
      <c r="P404" s="211"/>
      <c r="Q404" s="211"/>
      <c r="R404" s="211"/>
      <c r="S404" s="211"/>
      <c r="T404" s="211"/>
      <c r="U404" s="211"/>
      <c r="V404" s="211"/>
      <c r="W404" s="211"/>
      <c r="X404" s="211"/>
      <c r="Y404" s="211"/>
      <c r="Z404" s="211"/>
      <c r="AA404" s="211"/>
      <c r="AB404" s="211"/>
      <c r="AC404" s="211"/>
      <c r="AD404" s="211"/>
      <c r="AE404" s="211"/>
      <c r="AF404" s="211"/>
      <c r="AG404" s="211"/>
      <c r="AH404" s="211"/>
      <c r="AI404" s="211"/>
    </row>
    <row r="405" spans="1:35" s="51" customFormat="1" ht="12" x14ac:dyDescent="0.15">
      <c r="A405" s="59"/>
      <c r="C405" s="48"/>
      <c r="M405" s="211"/>
      <c r="N405" s="211"/>
      <c r="O405" s="211"/>
      <c r="P405" s="211"/>
      <c r="Q405" s="211"/>
      <c r="R405" s="211"/>
      <c r="S405" s="211"/>
      <c r="T405" s="211"/>
      <c r="U405" s="211"/>
      <c r="V405" s="211"/>
      <c r="W405" s="211"/>
      <c r="X405" s="211"/>
      <c r="Y405" s="211"/>
      <c r="Z405" s="211"/>
      <c r="AA405" s="211"/>
      <c r="AB405" s="211"/>
      <c r="AC405" s="211"/>
      <c r="AD405" s="211"/>
      <c r="AE405" s="211"/>
      <c r="AF405" s="211"/>
      <c r="AG405" s="211"/>
      <c r="AH405" s="211"/>
      <c r="AI405" s="211"/>
    </row>
    <row r="406" spans="1:35" s="51" customFormat="1" ht="12" x14ac:dyDescent="0.15">
      <c r="A406" s="59"/>
      <c r="C406" s="48"/>
      <c r="M406" s="211"/>
      <c r="N406" s="211"/>
      <c r="O406" s="211"/>
      <c r="P406" s="211"/>
      <c r="Q406" s="211"/>
      <c r="R406" s="211"/>
      <c r="S406" s="211"/>
      <c r="T406" s="211"/>
      <c r="U406" s="211"/>
      <c r="V406" s="211"/>
      <c r="W406" s="211"/>
      <c r="X406" s="211"/>
      <c r="Y406" s="211"/>
      <c r="Z406" s="211"/>
      <c r="AA406" s="211"/>
      <c r="AB406" s="211"/>
      <c r="AC406" s="211"/>
      <c r="AD406" s="211"/>
      <c r="AE406" s="211"/>
      <c r="AF406" s="211"/>
      <c r="AG406" s="211"/>
      <c r="AH406" s="211"/>
      <c r="AI406" s="211"/>
    </row>
    <row r="407" spans="1:35" s="51" customFormat="1" ht="12" x14ac:dyDescent="0.15">
      <c r="A407" s="59"/>
      <c r="C407" s="48"/>
      <c r="M407" s="211"/>
      <c r="N407" s="211"/>
      <c r="O407" s="211"/>
      <c r="P407" s="211"/>
      <c r="Q407" s="211"/>
      <c r="R407" s="211"/>
      <c r="S407" s="211"/>
      <c r="T407" s="211"/>
      <c r="U407" s="211"/>
      <c r="V407" s="211"/>
      <c r="W407" s="211"/>
      <c r="X407" s="211"/>
      <c r="Y407" s="211"/>
      <c r="Z407" s="211"/>
      <c r="AA407" s="211"/>
      <c r="AB407" s="211"/>
      <c r="AC407" s="211"/>
      <c r="AD407" s="211"/>
      <c r="AE407" s="211"/>
      <c r="AF407" s="211"/>
      <c r="AG407" s="211"/>
      <c r="AH407" s="211"/>
      <c r="AI407" s="211"/>
    </row>
    <row r="408" spans="1:35" s="51" customFormat="1" ht="12" x14ac:dyDescent="0.15">
      <c r="A408" s="59"/>
      <c r="C408" s="48"/>
      <c r="M408" s="211"/>
      <c r="N408" s="211"/>
      <c r="O408" s="211"/>
      <c r="P408" s="211"/>
      <c r="Q408" s="211"/>
      <c r="R408" s="211"/>
      <c r="S408" s="211"/>
      <c r="T408" s="211"/>
      <c r="U408" s="211"/>
      <c r="V408" s="211"/>
      <c r="W408" s="211"/>
      <c r="X408" s="211"/>
      <c r="Y408" s="211"/>
      <c r="Z408" s="211"/>
      <c r="AA408" s="211"/>
      <c r="AB408" s="211"/>
      <c r="AC408" s="211"/>
      <c r="AD408" s="211"/>
      <c r="AE408" s="211"/>
      <c r="AF408" s="211"/>
      <c r="AG408" s="211"/>
      <c r="AH408" s="211"/>
      <c r="AI408" s="211"/>
    </row>
    <row r="409" spans="1:35" s="51" customFormat="1" ht="12" x14ac:dyDescent="0.15">
      <c r="A409" s="59"/>
      <c r="C409" s="48"/>
      <c r="M409" s="211"/>
      <c r="N409" s="211"/>
      <c r="O409" s="211"/>
      <c r="P409" s="211"/>
      <c r="Q409" s="211"/>
      <c r="R409" s="211"/>
      <c r="S409" s="211"/>
      <c r="T409" s="211"/>
      <c r="U409" s="211"/>
      <c r="V409" s="211"/>
      <c r="W409" s="211"/>
      <c r="X409" s="211"/>
      <c r="Y409" s="211"/>
      <c r="Z409" s="211"/>
      <c r="AA409" s="211"/>
      <c r="AB409" s="211"/>
      <c r="AC409" s="211"/>
      <c r="AD409" s="211"/>
      <c r="AE409" s="211"/>
      <c r="AF409" s="211"/>
      <c r="AG409" s="211"/>
      <c r="AH409" s="211"/>
      <c r="AI409" s="211"/>
    </row>
    <row r="410" spans="1:35" s="51" customFormat="1" ht="12" x14ac:dyDescent="0.15">
      <c r="A410" s="59"/>
      <c r="C410" s="48"/>
      <c r="M410" s="211"/>
      <c r="N410" s="211"/>
      <c r="O410" s="211"/>
      <c r="P410" s="211"/>
      <c r="Q410" s="211"/>
      <c r="R410" s="211"/>
      <c r="S410" s="211"/>
      <c r="T410" s="211"/>
      <c r="U410" s="211"/>
      <c r="V410" s="211"/>
      <c r="W410" s="211"/>
      <c r="X410" s="211"/>
      <c r="Y410" s="211"/>
      <c r="Z410" s="211"/>
      <c r="AA410" s="211"/>
      <c r="AB410" s="211"/>
      <c r="AC410" s="211"/>
      <c r="AD410" s="211"/>
      <c r="AE410" s="211"/>
      <c r="AF410" s="211"/>
      <c r="AG410" s="211"/>
      <c r="AH410" s="211"/>
      <c r="AI410" s="211"/>
    </row>
    <row r="411" spans="1:35" s="51" customFormat="1" ht="12" x14ac:dyDescent="0.15">
      <c r="A411" s="59"/>
      <c r="C411" s="48"/>
      <c r="M411" s="211"/>
      <c r="N411" s="211"/>
      <c r="O411" s="211"/>
      <c r="P411" s="211"/>
      <c r="Q411" s="211"/>
      <c r="R411" s="211"/>
      <c r="S411" s="211"/>
      <c r="T411" s="211"/>
      <c r="U411" s="211"/>
      <c r="V411" s="211"/>
      <c r="W411" s="211"/>
      <c r="X411" s="211"/>
      <c r="Y411" s="211"/>
      <c r="Z411" s="211"/>
      <c r="AA411" s="211"/>
      <c r="AB411" s="211"/>
      <c r="AC411" s="211"/>
      <c r="AD411" s="211"/>
      <c r="AE411" s="211"/>
      <c r="AF411" s="211"/>
      <c r="AG411" s="211"/>
      <c r="AH411" s="211"/>
      <c r="AI411" s="211"/>
    </row>
    <row r="412" spans="1:35" s="51" customFormat="1" ht="12" x14ac:dyDescent="0.15">
      <c r="A412" s="59"/>
      <c r="C412" s="48"/>
      <c r="M412" s="211"/>
      <c r="N412" s="211"/>
      <c r="O412" s="211"/>
      <c r="P412" s="211"/>
      <c r="Q412" s="211"/>
      <c r="R412" s="211"/>
      <c r="S412" s="211"/>
      <c r="T412" s="211"/>
      <c r="U412" s="211"/>
      <c r="V412" s="211"/>
      <c r="W412" s="211"/>
      <c r="X412" s="211"/>
      <c r="Y412" s="211"/>
      <c r="Z412" s="211"/>
      <c r="AA412" s="211"/>
      <c r="AB412" s="211"/>
      <c r="AC412" s="211"/>
      <c r="AD412" s="211"/>
      <c r="AE412" s="211"/>
      <c r="AF412" s="211"/>
      <c r="AG412" s="211"/>
      <c r="AH412" s="211"/>
      <c r="AI412" s="211"/>
    </row>
    <row r="413" spans="1:35" s="51" customFormat="1" ht="12" x14ac:dyDescent="0.15">
      <c r="A413" s="59"/>
      <c r="C413" s="48"/>
      <c r="M413" s="211"/>
      <c r="N413" s="211"/>
      <c r="O413" s="211"/>
      <c r="P413" s="211"/>
      <c r="Q413" s="211"/>
      <c r="R413" s="211"/>
      <c r="S413" s="211"/>
      <c r="T413" s="211"/>
      <c r="U413" s="211"/>
      <c r="V413" s="211"/>
      <c r="W413" s="211"/>
      <c r="X413" s="211"/>
      <c r="Y413" s="211"/>
      <c r="Z413" s="211"/>
      <c r="AA413" s="211"/>
      <c r="AB413" s="211"/>
      <c r="AC413" s="211"/>
      <c r="AD413" s="211"/>
      <c r="AE413" s="211"/>
      <c r="AF413" s="211"/>
      <c r="AG413" s="211"/>
      <c r="AH413" s="211"/>
      <c r="AI413" s="211"/>
    </row>
    <row r="414" spans="1:35" s="51" customFormat="1" ht="12" x14ac:dyDescent="0.15">
      <c r="A414" s="59"/>
      <c r="C414" s="48"/>
      <c r="M414" s="211"/>
      <c r="N414" s="211"/>
      <c r="O414" s="211"/>
      <c r="P414" s="211"/>
      <c r="Q414" s="211"/>
      <c r="R414" s="211"/>
      <c r="S414" s="211"/>
      <c r="T414" s="211"/>
      <c r="U414" s="211"/>
      <c r="V414" s="211"/>
      <c r="W414" s="211"/>
      <c r="X414" s="211"/>
      <c r="Y414" s="211"/>
      <c r="Z414" s="211"/>
      <c r="AA414" s="211"/>
      <c r="AB414" s="211"/>
      <c r="AC414" s="211"/>
      <c r="AD414" s="211"/>
      <c r="AE414" s="211"/>
      <c r="AF414" s="211"/>
      <c r="AG414" s="211"/>
      <c r="AH414" s="211"/>
      <c r="AI414" s="211"/>
    </row>
    <row r="415" spans="1:35" s="51" customFormat="1" ht="12" x14ac:dyDescent="0.15">
      <c r="A415" s="59"/>
      <c r="C415" s="48"/>
      <c r="M415" s="211"/>
      <c r="N415" s="211"/>
      <c r="O415" s="211"/>
      <c r="P415" s="211"/>
      <c r="Q415" s="211"/>
      <c r="R415" s="211"/>
      <c r="S415" s="211"/>
      <c r="T415" s="211"/>
      <c r="U415" s="211"/>
      <c r="V415" s="211"/>
      <c r="W415" s="211"/>
      <c r="X415" s="211"/>
      <c r="Y415" s="211"/>
      <c r="Z415" s="211"/>
      <c r="AA415" s="211"/>
      <c r="AB415" s="211"/>
      <c r="AC415" s="211"/>
      <c r="AD415" s="211"/>
      <c r="AE415" s="211"/>
      <c r="AF415" s="211"/>
      <c r="AG415" s="211"/>
      <c r="AH415" s="211"/>
      <c r="AI415" s="211"/>
    </row>
    <row r="416" spans="1:35" s="51" customFormat="1" ht="12" x14ac:dyDescent="0.15">
      <c r="A416" s="59"/>
      <c r="C416" s="48"/>
      <c r="M416" s="211"/>
      <c r="N416" s="211"/>
      <c r="O416" s="211"/>
      <c r="P416" s="211"/>
      <c r="Q416" s="211"/>
      <c r="R416" s="211"/>
      <c r="S416" s="211"/>
      <c r="T416" s="211"/>
      <c r="U416" s="211"/>
      <c r="V416" s="211"/>
      <c r="W416" s="211"/>
      <c r="X416" s="211"/>
      <c r="Y416" s="211"/>
      <c r="Z416" s="211"/>
      <c r="AA416" s="211"/>
      <c r="AB416" s="211"/>
      <c r="AC416" s="211"/>
      <c r="AD416" s="211"/>
      <c r="AE416" s="211"/>
      <c r="AF416" s="211"/>
      <c r="AG416" s="211"/>
      <c r="AH416" s="211"/>
      <c r="AI416" s="211"/>
    </row>
    <row r="417" spans="1:35" s="51" customFormat="1" ht="12" x14ac:dyDescent="0.15">
      <c r="A417" s="59"/>
      <c r="C417" s="48"/>
      <c r="M417" s="211"/>
      <c r="N417" s="211"/>
      <c r="O417" s="211"/>
      <c r="P417" s="211"/>
      <c r="Q417" s="211"/>
      <c r="R417" s="211"/>
      <c r="S417" s="211"/>
      <c r="T417" s="211"/>
      <c r="U417" s="211"/>
      <c r="V417" s="211"/>
      <c r="W417" s="211"/>
      <c r="X417" s="211"/>
      <c r="Y417" s="211"/>
      <c r="Z417" s="211"/>
      <c r="AA417" s="211"/>
      <c r="AB417" s="211"/>
      <c r="AC417" s="211"/>
      <c r="AD417" s="211"/>
      <c r="AE417" s="211"/>
      <c r="AF417" s="211"/>
      <c r="AG417" s="211"/>
      <c r="AH417" s="211"/>
      <c r="AI417" s="211"/>
    </row>
    <row r="418" spans="1:35" s="51" customFormat="1" ht="12" x14ac:dyDescent="0.15">
      <c r="A418" s="59"/>
      <c r="C418" s="48"/>
      <c r="M418" s="211"/>
      <c r="N418" s="211"/>
      <c r="O418" s="211"/>
      <c r="P418" s="211"/>
      <c r="Q418" s="211"/>
      <c r="R418" s="211"/>
      <c r="S418" s="211"/>
      <c r="T418" s="211"/>
      <c r="U418" s="211"/>
      <c r="V418" s="211"/>
      <c r="W418" s="211"/>
      <c r="X418" s="211"/>
      <c r="Y418" s="211"/>
      <c r="Z418" s="211"/>
      <c r="AA418" s="211"/>
      <c r="AB418" s="211"/>
      <c r="AC418" s="211"/>
      <c r="AD418" s="211"/>
      <c r="AE418" s="211"/>
      <c r="AF418" s="211"/>
      <c r="AG418" s="211"/>
      <c r="AH418" s="211"/>
      <c r="AI418" s="211"/>
    </row>
    <row r="419" spans="1:35" s="51" customFormat="1" ht="12" x14ac:dyDescent="0.15">
      <c r="A419" s="59"/>
      <c r="C419" s="48"/>
      <c r="M419" s="211"/>
      <c r="N419" s="211"/>
      <c r="O419" s="211"/>
      <c r="P419" s="211"/>
      <c r="Q419" s="211"/>
      <c r="R419" s="211"/>
      <c r="S419" s="211"/>
      <c r="T419" s="211"/>
      <c r="U419" s="211"/>
      <c r="V419" s="211"/>
      <c r="W419" s="211"/>
      <c r="X419" s="211"/>
      <c r="Y419" s="211"/>
      <c r="Z419" s="211"/>
      <c r="AA419" s="211"/>
      <c r="AB419" s="211"/>
      <c r="AC419" s="211"/>
      <c r="AD419" s="211"/>
      <c r="AE419" s="211"/>
      <c r="AF419" s="211"/>
      <c r="AG419" s="211"/>
      <c r="AH419" s="211"/>
      <c r="AI419" s="211"/>
    </row>
    <row r="420" spans="1:35" s="51" customFormat="1" ht="12" x14ac:dyDescent="0.15">
      <c r="A420" s="59"/>
      <c r="C420" s="48"/>
      <c r="M420" s="211"/>
      <c r="N420" s="211"/>
      <c r="O420" s="211"/>
      <c r="P420" s="211"/>
      <c r="Q420" s="211"/>
      <c r="R420" s="211"/>
      <c r="S420" s="211"/>
      <c r="T420" s="211"/>
      <c r="U420" s="211"/>
      <c r="V420" s="211"/>
      <c r="W420" s="211"/>
      <c r="X420" s="211"/>
      <c r="Y420" s="211"/>
      <c r="Z420" s="211"/>
      <c r="AA420" s="211"/>
      <c r="AB420" s="211"/>
      <c r="AC420" s="211"/>
      <c r="AD420" s="211"/>
      <c r="AE420" s="211"/>
      <c r="AF420" s="211"/>
      <c r="AG420" s="211"/>
      <c r="AH420" s="211"/>
      <c r="AI420" s="211"/>
    </row>
    <row r="421" spans="1:35" s="51" customFormat="1" ht="12" x14ac:dyDescent="0.15">
      <c r="A421" s="59"/>
      <c r="C421" s="48"/>
      <c r="M421" s="211"/>
      <c r="N421" s="211"/>
      <c r="O421" s="211"/>
      <c r="P421" s="211"/>
      <c r="Q421" s="211"/>
      <c r="R421" s="211"/>
      <c r="S421" s="211"/>
      <c r="T421" s="211"/>
      <c r="U421" s="211"/>
      <c r="V421" s="211"/>
      <c r="W421" s="211"/>
      <c r="X421" s="211"/>
      <c r="Y421" s="211"/>
      <c r="Z421" s="211"/>
      <c r="AA421" s="211"/>
      <c r="AB421" s="211"/>
      <c r="AC421" s="211"/>
      <c r="AD421" s="211"/>
      <c r="AE421" s="211"/>
      <c r="AF421" s="211"/>
      <c r="AG421" s="211"/>
      <c r="AH421" s="211"/>
      <c r="AI421" s="211"/>
    </row>
    <row r="422" spans="1:35" s="51" customFormat="1" ht="12" x14ac:dyDescent="0.15">
      <c r="A422" s="59"/>
      <c r="C422" s="48"/>
      <c r="M422" s="211"/>
      <c r="N422" s="211"/>
      <c r="O422" s="211"/>
      <c r="P422" s="211"/>
      <c r="Q422" s="211"/>
      <c r="R422" s="211"/>
      <c r="S422" s="211"/>
      <c r="T422" s="211"/>
      <c r="U422" s="211"/>
      <c r="V422" s="211"/>
      <c r="W422" s="211"/>
      <c r="X422" s="211"/>
      <c r="Y422" s="211"/>
      <c r="Z422" s="211"/>
      <c r="AA422" s="211"/>
      <c r="AB422" s="211"/>
      <c r="AC422" s="211"/>
      <c r="AD422" s="211"/>
      <c r="AE422" s="211"/>
      <c r="AF422" s="211"/>
      <c r="AG422" s="211"/>
      <c r="AH422" s="211"/>
      <c r="AI422" s="211"/>
    </row>
    <row r="423" spans="1:35" s="51" customFormat="1" ht="12" x14ac:dyDescent="0.15">
      <c r="A423" s="59"/>
      <c r="C423" s="48"/>
      <c r="M423" s="211"/>
      <c r="N423" s="211"/>
      <c r="O423" s="211"/>
      <c r="P423" s="211"/>
      <c r="Q423" s="211"/>
      <c r="R423" s="211"/>
      <c r="S423" s="211"/>
      <c r="T423" s="211"/>
      <c r="U423" s="211"/>
      <c r="V423" s="211"/>
      <c r="W423" s="211"/>
      <c r="X423" s="211"/>
      <c r="Y423" s="211"/>
      <c r="Z423" s="211"/>
      <c r="AA423" s="211"/>
      <c r="AB423" s="211"/>
      <c r="AC423" s="211"/>
      <c r="AD423" s="211"/>
      <c r="AE423" s="211"/>
      <c r="AF423" s="211"/>
      <c r="AG423" s="211"/>
      <c r="AH423" s="211"/>
      <c r="AI423" s="211"/>
    </row>
    <row r="424" spans="1:35" s="51" customFormat="1" ht="12" x14ac:dyDescent="0.15">
      <c r="A424" s="59"/>
      <c r="C424" s="48"/>
      <c r="M424" s="211"/>
      <c r="N424" s="211"/>
      <c r="O424" s="211"/>
      <c r="P424" s="211"/>
      <c r="Q424" s="211"/>
      <c r="R424" s="211"/>
      <c r="S424" s="211"/>
      <c r="T424" s="211"/>
      <c r="U424" s="211"/>
      <c r="V424" s="211"/>
      <c r="W424" s="211"/>
      <c r="X424" s="211"/>
      <c r="Y424" s="211"/>
      <c r="Z424" s="211"/>
      <c r="AA424" s="211"/>
      <c r="AB424" s="211"/>
      <c r="AC424" s="211"/>
      <c r="AD424" s="211"/>
      <c r="AE424" s="211"/>
      <c r="AF424" s="211"/>
      <c r="AG424" s="211"/>
      <c r="AH424" s="211"/>
      <c r="AI424" s="211"/>
    </row>
    <row r="425" spans="1:35" s="51" customFormat="1" ht="12" x14ac:dyDescent="0.15">
      <c r="A425" s="59"/>
      <c r="C425" s="48"/>
      <c r="M425" s="211"/>
      <c r="N425" s="211"/>
      <c r="O425" s="211"/>
      <c r="P425" s="211"/>
      <c r="Q425" s="211"/>
      <c r="R425" s="211"/>
      <c r="S425" s="211"/>
      <c r="T425" s="211"/>
      <c r="U425" s="211"/>
      <c r="V425" s="211"/>
      <c r="W425" s="211"/>
      <c r="X425" s="211"/>
      <c r="Y425" s="211"/>
      <c r="Z425" s="211"/>
      <c r="AA425" s="211"/>
      <c r="AB425" s="211"/>
      <c r="AC425" s="211"/>
      <c r="AD425" s="211"/>
      <c r="AE425" s="211"/>
      <c r="AF425" s="211"/>
      <c r="AG425" s="211"/>
      <c r="AH425" s="211"/>
      <c r="AI425" s="211"/>
    </row>
    <row r="426" spans="1:35" s="51" customFormat="1" ht="12" x14ac:dyDescent="0.15">
      <c r="A426" s="59"/>
      <c r="C426" s="48"/>
      <c r="M426" s="211"/>
      <c r="N426" s="211"/>
      <c r="O426" s="211"/>
      <c r="P426" s="211"/>
      <c r="Q426" s="211"/>
      <c r="R426" s="211"/>
      <c r="S426" s="211"/>
      <c r="T426" s="211"/>
      <c r="U426" s="211"/>
      <c r="V426" s="211"/>
      <c r="W426" s="211"/>
      <c r="X426" s="211"/>
      <c r="Y426" s="211"/>
      <c r="Z426" s="211"/>
      <c r="AA426" s="211"/>
      <c r="AB426" s="211"/>
      <c r="AC426" s="211"/>
      <c r="AD426" s="211"/>
      <c r="AE426" s="211"/>
      <c r="AF426" s="211"/>
      <c r="AG426" s="211"/>
      <c r="AH426" s="211"/>
      <c r="AI426" s="211"/>
    </row>
    <row r="427" spans="1:35" s="51" customFormat="1" ht="12" x14ac:dyDescent="0.15">
      <c r="A427" s="59"/>
      <c r="C427" s="48"/>
      <c r="M427" s="211"/>
      <c r="N427" s="211"/>
      <c r="O427" s="211"/>
      <c r="P427" s="211"/>
      <c r="Q427" s="211"/>
      <c r="R427" s="211"/>
      <c r="S427" s="211"/>
      <c r="T427" s="211"/>
      <c r="U427" s="211"/>
      <c r="V427" s="211"/>
      <c r="W427" s="211"/>
      <c r="X427" s="211"/>
      <c r="Y427" s="211"/>
      <c r="Z427" s="211"/>
      <c r="AA427" s="211"/>
      <c r="AB427" s="211"/>
      <c r="AC427" s="211"/>
      <c r="AD427" s="211"/>
      <c r="AE427" s="211"/>
      <c r="AF427" s="211"/>
      <c r="AG427" s="211"/>
      <c r="AH427" s="211"/>
      <c r="AI427" s="211"/>
    </row>
    <row r="428" spans="1:35" s="51" customFormat="1" ht="12" x14ac:dyDescent="0.15">
      <c r="A428" s="59"/>
      <c r="C428" s="48"/>
      <c r="M428" s="211"/>
      <c r="N428" s="211"/>
      <c r="O428" s="211"/>
      <c r="P428" s="211"/>
      <c r="Q428" s="211"/>
      <c r="R428" s="211"/>
      <c r="S428" s="211"/>
      <c r="T428" s="211"/>
      <c r="U428" s="211"/>
      <c r="V428" s="211"/>
      <c r="W428" s="211"/>
      <c r="X428" s="211"/>
      <c r="Y428" s="211"/>
      <c r="Z428" s="211"/>
      <c r="AA428" s="211"/>
      <c r="AB428" s="211"/>
      <c r="AC428" s="211"/>
      <c r="AD428" s="211"/>
      <c r="AE428" s="211"/>
      <c r="AF428" s="211"/>
      <c r="AG428" s="211"/>
      <c r="AH428" s="211"/>
      <c r="AI428" s="211"/>
    </row>
    <row r="429" spans="1:35" s="51" customFormat="1" ht="12" x14ac:dyDescent="0.15">
      <c r="A429" s="59"/>
      <c r="C429" s="48"/>
      <c r="M429" s="211"/>
      <c r="N429" s="211"/>
      <c r="O429" s="211"/>
      <c r="P429" s="211"/>
      <c r="Q429" s="211"/>
      <c r="R429" s="211"/>
      <c r="S429" s="211"/>
      <c r="T429" s="211"/>
      <c r="U429" s="211"/>
      <c r="V429" s="211"/>
      <c r="W429" s="211"/>
      <c r="X429" s="211"/>
      <c r="Y429" s="211"/>
      <c r="Z429" s="211"/>
      <c r="AA429" s="211"/>
      <c r="AB429" s="211"/>
      <c r="AC429" s="211"/>
      <c r="AD429" s="211"/>
      <c r="AE429" s="211"/>
      <c r="AF429" s="211"/>
      <c r="AG429" s="211"/>
      <c r="AH429" s="211"/>
      <c r="AI429" s="211"/>
    </row>
    <row r="430" spans="1:35" s="51" customFormat="1" ht="12" x14ac:dyDescent="0.15">
      <c r="A430" s="59"/>
      <c r="C430" s="48"/>
      <c r="M430" s="211"/>
      <c r="N430" s="211"/>
      <c r="O430" s="211"/>
      <c r="P430" s="211"/>
      <c r="Q430" s="211"/>
      <c r="R430" s="211"/>
      <c r="S430" s="211"/>
      <c r="T430" s="211"/>
      <c r="U430" s="211"/>
      <c r="V430" s="211"/>
      <c r="W430" s="211"/>
      <c r="X430" s="211"/>
      <c r="Y430" s="211"/>
      <c r="Z430" s="211"/>
      <c r="AA430" s="211"/>
      <c r="AB430" s="211"/>
      <c r="AC430" s="211"/>
      <c r="AD430" s="211"/>
      <c r="AE430" s="211"/>
      <c r="AF430" s="211"/>
      <c r="AG430" s="211"/>
      <c r="AH430" s="211"/>
      <c r="AI430" s="211"/>
    </row>
    <row r="431" spans="1:35" s="51" customFormat="1" ht="12" x14ac:dyDescent="0.15">
      <c r="A431" s="59"/>
      <c r="C431" s="48"/>
      <c r="M431" s="211"/>
      <c r="N431" s="211"/>
      <c r="O431" s="211"/>
      <c r="P431" s="211"/>
      <c r="Q431" s="211"/>
      <c r="R431" s="211"/>
      <c r="S431" s="211"/>
      <c r="T431" s="211"/>
      <c r="U431" s="211"/>
      <c r="V431" s="211"/>
      <c r="W431" s="211"/>
      <c r="X431" s="211"/>
      <c r="Y431" s="211"/>
      <c r="Z431" s="211"/>
      <c r="AA431" s="211"/>
      <c r="AB431" s="211"/>
      <c r="AC431" s="211"/>
      <c r="AD431" s="211"/>
      <c r="AE431" s="211"/>
      <c r="AF431" s="211"/>
      <c r="AG431" s="211"/>
      <c r="AH431" s="211"/>
      <c r="AI431" s="211"/>
    </row>
    <row r="432" spans="1:35" s="51" customFormat="1" ht="12" x14ac:dyDescent="0.15">
      <c r="A432" s="59"/>
      <c r="C432" s="48"/>
      <c r="M432" s="211"/>
      <c r="N432" s="211"/>
      <c r="O432" s="211"/>
      <c r="P432" s="211"/>
      <c r="Q432" s="211"/>
      <c r="R432" s="211"/>
      <c r="S432" s="211"/>
      <c r="T432" s="211"/>
      <c r="U432" s="211"/>
      <c r="V432" s="211"/>
      <c r="W432" s="211"/>
      <c r="X432" s="211"/>
      <c r="Y432" s="211"/>
      <c r="Z432" s="211"/>
      <c r="AA432" s="211"/>
      <c r="AB432" s="211"/>
      <c r="AC432" s="211"/>
      <c r="AD432" s="211"/>
      <c r="AE432" s="211"/>
      <c r="AF432" s="211"/>
      <c r="AG432" s="211"/>
      <c r="AH432" s="211"/>
      <c r="AI432" s="211"/>
    </row>
    <row r="433" spans="1:35" s="51" customFormat="1" ht="12" x14ac:dyDescent="0.15">
      <c r="A433" s="59"/>
      <c r="C433" s="48"/>
      <c r="M433" s="211"/>
      <c r="N433" s="211"/>
      <c r="O433" s="211"/>
      <c r="P433" s="211"/>
      <c r="Q433" s="211"/>
      <c r="R433" s="211"/>
      <c r="S433" s="211"/>
      <c r="T433" s="211"/>
      <c r="U433" s="211"/>
      <c r="V433" s="211"/>
      <c r="W433" s="211"/>
      <c r="X433" s="211"/>
      <c r="Y433" s="211"/>
      <c r="Z433" s="211"/>
      <c r="AA433" s="211"/>
      <c r="AB433" s="211"/>
      <c r="AC433" s="211"/>
      <c r="AD433" s="211"/>
      <c r="AE433" s="211"/>
      <c r="AF433" s="211"/>
      <c r="AG433" s="211"/>
      <c r="AH433" s="211"/>
      <c r="AI433" s="211"/>
    </row>
    <row r="434" spans="1:35" s="51" customFormat="1" ht="12" x14ac:dyDescent="0.15">
      <c r="A434" s="59"/>
      <c r="C434" s="48"/>
      <c r="M434" s="211"/>
      <c r="N434" s="211"/>
      <c r="O434" s="211"/>
      <c r="P434" s="211"/>
      <c r="Q434" s="211"/>
      <c r="R434" s="211"/>
      <c r="S434" s="211"/>
      <c r="T434" s="211"/>
      <c r="U434" s="211"/>
      <c r="V434" s="211"/>
      <c r="W434" s="211"/>
      <c r="X434" s="211"/>
      <c r="Y434" s="211"/>
      <c r="Z434" s="211"/>
      <c r="AA434" s="211"/>
      <c r="AB434" s="211"/>
      <c r="AC434" s="211"/>
      <c r="AD434" s="211"/>
      <c r="AE434" s="211"/>
      <c r="AF434" s="211"/>
      <c r="AG434" s="211"/>
      <c r="AH434" s="211"/>
      <c r="AI434" s="211"/>
    </row>
    <row r="435" spans="1:35" s="51" customFormat="1" ht="12" x14ac:dyDescent="0.15">
      <c r="A435" s="59"/>
      <c r="C435" s="48"/>
      <c r="M435" s="211"/>
      <c r="N435" s="211"/>
      <c r="O435" s="211"/>
      <c r="P435" s="211"/>
      <c r="Q435" s="211"/>
      <c r="R435" s="211"/>
      <c r="S435" s="211"/>
      <c r="T435" s="211"/>
      <c r="U435" s="211"/>
      <c r="V435" s="211"/>
      <c r="W435" s="211"/>
      <c r="X435" s="211"/>
      <c r="Y435" s="211"/>
      <c r="Z435" s="211"/>
      <c r="AA435" s="211"/>
      <c r="AB435" s="211"/>
      <c r="AC435" s="211"/>
      <c r="AD435" s="211"/>
      <c r="AE435" s="211"/>
      <c r="AF435" s="211"/>
      <c r="AG435" s="211"/>
      <c r="AH435" s="211"/>
      <c r="AI435" s="211"/>
    </row>
    <row r="436" spans="1:35" s="51" customFormat="1" ht="12" x14ac:dyDescent="0.15">
      <c r="A436" s="59"/>
      <c r="C436" s="48"/>
      <c r="M436" s="211"/>
      <c r="N436" s="211"/>
      <c r="O436" s="211"/>
      <c r="P436" s="211"/>
      <c r="Q436" s="211"/>
      <c r="R436" s="211"/>
      <c r="S436" s="211"/>
      <c r="T436" s="211"/>
      <c r="U436" s="211"/>
      <c r="V436" s="211"/>
      <c r="W436" s="211"/>
      <c r="X436" s="211"/>
      <c r="Y436" s="211"/>
      <c r="Z436" s="211"/>
      <c r="AA436" s="211"/>
      <c r="AB436" s="211"/>
      <c r="AC436" s="211"/>
      <c r="AD436" s="211"/>
      <c r="AE436" s="211"/>
      <c r="AF436" s="211"/>
      <c r="AG436" s="211"/>
      <c r="AH436" s="211"/>
      <c r="AI436" s="211"/>
    </row>
    <row r="437" spans="1:35" s="51" customFormat="1" ht="12" x14ac:dyDescent="0.15">
      <c r="A437" s="59"/>
      <c r="C437" s="48"/>
      <c r="M437" s="211"/>
      <c r="N437" s="211"/>
      <c r="O437" s="211"/>
      <c r="P437" s="211"/>
      <c r="Q437" s="211"/>
      <c r="R437" s="211"/>
      <c r="S437" s="211"/>
      <c r="T437" s="211"/>
      <c r="U437" s="211"/>
      <c r="V437" s="211"/>
      <c r="W437" s="211"/>
      <c r="X437" s="211"/>
      <c r="Y437" s="211"/>
      <c r="Z437" s="211"/>
      <c r="AA437" s="211"/>
      <c r="AB437" s="211"/>
      <c r="AC437" s="211"/>
      <c r="AD437" s="211"/>
      <c r="AE437" s="211"/>
      <c r="AF437" s="211"/>
      <c r="AG437" s="211"/>
      <c r="AH437" s="211"/>
      <c r="AI437" s="211"/>
    </row>
    <row r="438" spans="1:35" s="51" customFormat="1" ht="12" x14ac:dyDescent="0.15">
      <c r="A438" s="59"/>
      <c r="C438" s="48"/>
      <c r="M438" s="211"/>
      <c r="N438" s="211"/>
      <c r="O438" s="211"/>
      <c r="P438" s="211"/>
      <c r="Q438" s="211"/>
      <c r="R438" s="211"/>
      <c r="S438" s="211"/>
      <c r="T438" s="211"/>
      <c r="U438" s="211"/>
      <c r="V438" s="211"/>
      <c r="W438" s="211"/>
      <c r="X438" s="211"/>
      <c r="Y438" s="211"/>
      <c r="Z438" s="211"/>
      <c r="AA438" s="211"/>
      <c r="AB438" s="211"/>
      <c r="AC438" s="211"/>
      <c r="AD438" s="211"/>
      <c r="AE438" s="211"/>
      <c r="AF438" s="211"/>
      <c r="AG438" s="211"/>
      <c r="AH438" s="211"/>
      <c r="AI438" s="211"/>
    </row>
    <row r="439" spans="1:35" s="51" customFormat="1" ht="12" x14ac:dyDescent="0.15">
      <c r="A439" s="59"/>
      <c r="C439" s="48"/>
      <c r="M439" s="211"/>
      <c r="N439" s="211"/>
      <c r="O439" s="211"/>
      <c r="P439" s="211"/>
      <c r="Q439" s="211"/>
      <c r="R439" s="211"/>
      <c r="S439" s="211"/>
      <c r="T439" s="211"/>
      <c r="U439" s="211"/>
      <c r="V439" s="211"/>
      <c r="W439" s="211"/>
      <c r="X439" s="211"/>
      <c r="Y439" s="211"/>
      <c r="Z439" s="211"/>
      <c r="AA439" s="211"/>
      <c r="AB439" s="211"/>
      <c r="AC439" s="211"/>
      <c r="AD439" s="211"/>
      <c r="AE439" s="211"/>
      <c r="AF439" s="211"/>
      <c r="AG439" s="211"/>
      <c r="AH439" s="211"/>
      <c r="AI439" s="211"/>
    </row>
    <row r="440" spans="1:35" s="51" customFormat="1" ht="12" x14ac:dyDescent="0.15">
      <c r="A440" s="59"/>
      <c r="C440" s="48"/>
      <c r="M440" s="211"/>
      <c r="N440" s="211"/>
      <c r="O440" s="211"/>
      <c r="P440" s="211"/>
      <c r="Q440" s="211"/>
      <c r="R440" s="211"/>
      <c r="S440" s="211"/>
      <c r="T440" s="211"/>
      <c r="U440" s="211"/>
      <c r="V440" s="211"/>
      <c r="W440" s="211"/>
      <c r="X440" s="211"/>
      <c r="Y440" s="211"/>
      <c r="Z440" s="211"/>
      <c r="AA440" s="211"/>
      <c r="AB440" s="211"/>
      <c r="AC440" s="211"/>
      <c r="AD440" s="211"/>
      <c r="AE440" s="211"/>
      <c r="AF440" s="211"/>
      <c r="AG440" s="211"/>
      <c r="AH440" s="211"/>
      <c r="AI440" s="211"/>
    </row>
    <row r="441" spans="1:35" s="51" customFormat="1" ht="12" x14ac:dyDescent="0.15">
      <c r="A441" s="59"/>
      <c r="C441" s="48"/>
      <c r="M441" s="211"/>
      <c r="N441" s="211"/>
      <c r="O441" s="211"/>
      <c r="P441" s="211"/>
      <c r="Q441" s="211"/>
      <c r="R441" s="211"/>
      <c r="S441" s="211"/>
      <c r="T441" s="211"/>
      <c r="U441" s="211"/>
      <c r="V441" s="211"/>
      <c r="W441" s="211"/>
      <c r="X441" s="211"/>
      <c r="Y441" s="211"/>
      <c r="Z441" s="211"/>
      <c r="AA441" s="211"/>
      <c r="AB441" s="211"/>
      <c r="AC441" s="211"/>
      <c r="AD441" s="211"/>
      <c r="AE441" s="211"/>
      <c r="AF441" s="211"/>
      <c r="AG441" s="211"/>
      <c r="AH441" s="211"/>
      <c r="AI441" s="211"/>
    </row>
    <row r="442" spans="1:35" s="51" customFormat="1" ht="12" x14ac:dyDescent="0.15">
      <c r="A442" s="59"/>
      <c r="C442" s="48"/>
      <c r="M442" s="211"/>
      <c r="N442" s="211"/>
      <c r="O442" s="211"/>
      <c r="P442" s="211"/>
      <c r="Q442" s="211"/>
      <c r="R442" s="211"/>
      <c r="S442" s="211"/>
      <c r="T442" s="211"/>
      <c r="U442" s="211"/>
      <c r="V442" s="211"/>
      <c r="W442" s="211"/>
      <c r="X442" s="211"/>
      <c r="Y442" s="211"/>
      <c r="Z442" s="211"/>
      <c r="AA442" s="211"/>
      <c r="AB442" s="211"/>
      <c r="AC442" s="211"/>
      <c r="AD442" s="211"/>
      <c r="AE442" s="211"/>
      <c r="AF442" s="211"/>
      <c r="AG442" s="211"/>
      <c r="AH442" s="211"/>
      <c r="AI442" s="211"/>
    </row>
    <row r="443" spans="1:35" s="51" customFormat="1" ht="12" x14ac:dyDescent="0.15">
      <c r="A443" s="59"/>
      <c r="C443" s="48"/>
      <c r="M443" s="211"/>
      <c r="N443" s="211"/>
      <c r="O443" s="211"/>
      <c r="P443" s="211"/>
      <c r="Q443" s="211"/>
      <c r="R443" s="211"/>
      <c r="S443" s="211"/>
      <c r="T443" s="211"/>
      <c r="U443" s="211"/>
      <c r="V443" s="211"/>
      <c r="W443" s="211"/>
      <c r="X443" s="211"/>
      <c r="Y443" s="211"/>
      <c r="Z443" s="211"/>
      <c r="AA443" s="211"/>
      <c r="AB443" s="211"/>
      <c r="AC443" s="211"/>
      <c r="AD443" s="211"/>
      <c r="AE443" s="211"/>
      <c r="AF443" s="211"/>
      <c r="AG443" s="211"/>
      <c r="AH443" s="211"/>
      <c r="AI443" s="211"/>
    </row>
    <row r="444" spans="1:35" s="51" customFormat="1" ht="12" x14ac:dyDescent="0.15">
      <c r="A444" s="59"/>
      <c r="C444" s="48"/>
      <c r="M444" s="211"/>
      <c r="N444" s="211"/>
      <c r="O444" s="211"/>
      <c r="P444" s="211"/>
      <c r="Q444" s="211"/>
      <c r="R444" s="211"/>
      <c r="S444" s="211"/>
      <c r="T444" s="211"/>
      <c r="U444" s="211"/>
      <c r="V444" s="211"/>
      <c r="W444" s="211"/>
      <c r="X444" s="211"/>
      <c r="Y444" s="211"/>
      <c r="Z444" s="211"/>
      <c r="AA444" s="211"/>
      <c r="AB444" s="211"/>
      <c r="AC444" s="211"/>
      <c r="AD444" s="211"/>
      <c r="AE444" s="211"/>
      <c r="AF444" s="211"/>
      <c r="AG444" s="211"/>
      <c r="AH444" s="211"/>
      <c r="AI444" s="211"/>
    </row>
    <row r="445" spans="1:35" s="51" customFormat="1" ht="12" x14ac:dyDescent="0.15">
      <c r="A445" s="59"/>
      <c r="C445" s="48"/>
      <c r="M445" s="211"/>
      <c r="N445" s="211"/>
      <c r="O445" s="211"/>
      <c r="P445" s="211"/>
      <c r="Q445" s="211"/>
      <c r="R445" s="211"/>
      <c r="S445" s="211"/>
      <c r="T445" s="211"/>
      <c r="U445" s="211"/>
      <c r="V445" s="211"/>
      <c r="W445" s="211"/>
      <c r="X445" s="211"/>
      <c r="Y445" s="211"/>
      <c r="Z445" s="211"/>
      <c r="AA445" s="211"/>
      <c r="AB445" s="211"/>
      <c r="AC445" s="211"/>
      <c r="AD445" s="211"/>
      <c r="AE445" s="211"/>
      <c r="AF445" s="211"/>
      <c r="AG445" s="211"/>
      <c r="AH445" s="211"/>
      <c r="AI445" s="211"/>
    </row>
    <row r="446" spans="1:35" s="51" customFormat="1" ht="12" x14ac:dyDescent="0.15">
      <c r="A446" s="59"/>
      <c r="C446" s="48"/>
      <c r="M446" s="211"/>
      <c r="N446" s="211"/>
      <c r="O446" s="211"/>
      <c r="P446" s="211"/>
      <c r="Q446" s="211"/>
      <c r="R446" s="211"/>
      <c r="S446" s="211"/>
      <c r="T446" s="211"/>
      <c r="U446" s="211"/>
      <c r="V446" s="211"/>
      <c r="W446" s="211"/>
      <c r="X446" s="211"/>
      <c r="Y446" s="211"/>
      <c r="Z446" s="211"/>
      <c r="AA446" s="211"/>
      <c r="AB446" s="211"/>
      <c r="AC446" s="211"/>
      <c r="AD446" s="211"/>
      <c r="AE446" s="211"/>
      <c r="AF446" s="211"/>
      <c r="AG446" s="211"/>
      <c r="AH446" s="211"/>
      <c r="AI446" s="211"/>
    </row>
    <row r="447" spans="1:35" s="51" customFormat="1" ht="12" x14ac:dyDescent="0.15">
      <c r="A447" s="59"/>
      <c r="C447" s="48"/>
      <c r="M447" s="211"/>
      <c r="N447" s="211"/>
      <c r="O447" s="211"/>
      <c r="P447" s="211"/>
      <c r="Q447" s="211"/>
      <c r="R447" s="211"/>
      <c r="S447" s="211"/>
      <c r="T447" s="211"/>
      <c r="U447" s="211"/>
      <c r="V447" s="211"/>
      <c r="W447" s="211"/>
      <c r="X447" s="211"/>
      <c r="Y447" s="211"/>
      <c r="Z447" s="211"/>
      <c r="AA447" s="211"/>
      <c r="AB447" s="211"/>
      <c r="AC447" s="211"/>
      <c r="AD447" s="211"/>
      <c r="AE447" s="211"/>
      <c r="AF447" s="211"/>
      <c r="AG447" s="211"/>
      <c r="AH447" s="211"/>
      <c r="AI447" s="211"/>
    </row>
    <row r="448" spans="1:35" s="51" customFormat="1" ht="12" x14ac:dyDescent="0.15">
      <c r="A448" s="59"/>
      <c r="C448" s="48"/>
      <c r="M448" s="211"/>
      <c r="N448" s="211"/>
      <c r="O448" s="211"/>
      <c r="P448" s="211"/>
      <c r="Q448" s="211"/>
      <c r="R448" s="211"/>
      <c r="S448" s="211"/>
      <c r="T448" s="211"/>
      <c r="U448" s="211"/>
      <c r="V448" s="211"/>
      <c r="W448" s="211"/>
      <c r="X448" s="211"/>
      <c r="Y448" s="211"/>
      <c r="Z448" s="211"/>
      <c r="AA448" s="211"/>
      <c r="AB448" s="211"/>
      <c r="AC448" s="211"/>
      <c r="AD448" s="211"/>
      <c r="AE448" s="211"/>
      <c r="AF448" s="211"/>
      <c r="AG448" s="211"/>
      <c r="AH448" s="211"/>
      <c r="AI448" s="211"/>
    </row>
    <row r="449" spans="1:35" s="51" customFormat="1" ht="12" x14ac:dyDescent="0.15">
      <c r="A449" s="59"/>
      <c r="C449" s="48"/>
      <c r="M449" s="211"/>
      <c r="N449" s="211"/>
      <c r="O449" s="211"/>
      <c r="P449" s="211"/>
      <c r="Q449" s="211"/>
      <c r="R449" s="211"/>
      <c r="S449" s="211"/>
      <c r="T449" s="211"/>
      <c r="U449" s="211"/>
      <c r="V449" s="211"/>
      <c r="W449" s="211"/>
      <c r="X449" s="211"/>
      <c r="Y449" s="211"/>
      <c r="Z449" s="211"/>
      <c r="AA449" s="211"/>
      <c r="AB449" s="211"/>
      <c r="AC449" s="211"/>
      <c r="AD449" s="211"/>
      <c r="AE449" s="211"/>
      <c r="AF449" s="211"/>
      <c r="AG449" s="211"/>
      <c r="AH449" s="211"/>
      <c r="AI449" s="211"/>
    </row>
    <row r="450" spans="1:35" s="51" customFormat="1" ht="12" x14ac:dyDescent="0.15">
      <c r="A450" s="59"/>
      <c r="C450" s="48"/>
      <c r="M450" s="211"/>
      <c r="N450" s="211"/>
      <c r="O450" s="211"/>
      <c r="P450" s="211"/>
      <c r="Q450" s="211"/>
      <c r="R450" s="211"/>
      <c r="S450" s="211"/>
      <c r="T450" s="211"/>
      <c r="U450" s="211"/>
      <c r="V450" s="211"/>
      <c r="W450" s="211"/>
      <c r="X450" s="211"/>
      <c r="Y450" s="211"/>
      <c r="Z450" s="211"/>
      <c r="AA450" s="211"/>
      <c r="AB450" s="211"/>
      <c r="AC450" s="211"/>
      <c r="AD450" s="211"/>
      <c r="AE450" s="211"/>
      <c r="AF450" s="211"/>
      <c r="AG450" s="211"/>
      <c r="AH450" s="211"/>
      <c r="AI450" s="211"/>
    </row>
    <row r="451" spans="1:35" s="51" customFormat="1" ht="12" x14ac:dyDescent="0.15">
      <c r="A451" s="59"/>
      <c r="C451" s="48"/>
      <c r="M451" s="211"/>
      <c r="N451" s="211"/>
      <c r="O451" s="211"/>
      <c r="P451" s="211"/>
      <c r="Q451" s="211"/>
      <c r="R451" s="211"/>
      <c r="S451" s="211"/>
      <c r="T451" s="211"/>
      <c r="U451" s="211"/>
      <c r="V451" s="211"/>
      <c r="W451" s="211"/>
      <c r="X451" s="211"/>
      <c r="Y451" s="211"/>
      <c r="Z451" s="211"/>
      <c r="AA451" s="211"/>
      <c r="AB451" s="211"/>
      <c r="AC451" s="211"/>
      <c r="AD451" s="211"/>
      <c r="AE451" s="211"/>
      <c r="AF451" s="211"/>
      <c r="AG451" s="211"/>
      <c r="AH451" s="211"/>
      <c r="AI451" s="211"/>
    </row>
    <row r="452" spans="1:35" s="51" customFormat="1" ht="12" x14ac:dyDescent="0.15">
      <c r="A452" s="59"/>
      <c r="C452" s="48"/>
      <c r="M452" s="211"/>
      <c r="N452" s="211"/>
      <c r="O452" s="211"/>
      <c r="P452" s="211"/>
      <c r="Q452" s="211"/>
      <c r="R452" s="211"/>
      <c r="S452" s="211"/>
      <c r="T452" s="211"/>
      <c r="U452" s="211"/>
      <c r="V452" s="211"/>
      <c r="W452" s="211"/>
      <c r="X452" s="211"/>
      <c r="Y452" s="211"/>
      <c r="Z452" s="211"/>
      <c r="AA452" s="211"/>
      <c r="AB452" s="211"/>
      <c r="AC452" s="211"/>
      <c r="AD452" s="211"/>
      <c r="AE452" s="211"/>
      <c r="AF452" s="211"/>
      <c r="AG452" s="211"/>
      <c r="AH452" s="211"/>
      <c r="AI452" s="211"/>
    </row>
    <row r="453" spans="1:35" s="51" customFormat="1" ht="12" x14ac:dyDescent="0.15">
      <c r="A453" s="59"/>
      <c r="C453" s="48"/>
      <c r="M453" s="211"/>
      <c r="N453" s="211"/>
      <c r="O453" s="211"/>
      <c r="P453" s="211"/>
      <c r="Q453" s="211"/>
      <c r="R453" s="211"/>
      <c r="S453" s="211"/>
      <c r="T453" s="211"/>
      <c r="U453" s="211"/>
      <c r="V453" s="211"/>
      <c r="W453" s="211"/>
      <c r="X453" s="211"/>
      <c r="Y453" s="211"/>
      <c r="Z453" s="211"/>
      <c r="AA453" s="211"/>
      <c r="AB453" s="211"/>
      <c r="AC453" s="211"/>
      <c r="AD453" s="211"/>
      <c r="AE453" s="211"/>
      <c r="AF453" s="211"/>
      <c r="AG453" s="211"/>
      <c r="AH453" s="211"/>
      <c r="AI453" s="211"/>
    </row>
    <row r="454" spans="1:35" s="51" customFormat="1" ht="12" x14ac:dyDescent="0.15">
      <c r="A454" s="59"/>
      <c r="C454" s="48"/>
      <c r="M454" s="211"/>
      <c r="N454" s="211"/>
      <c r="O454" s="211"/>
      <c r="P454" s="211"/>
      <c r="Q454" s="211"/>
      <c r="R454" s="211"/>
      <c r="S454" s="211"/>
      <c r="T454" s="211"/>
      <c r="U454" s="211"/>
      <c r="V454" s="211"/>
      <c r="W454" s="211"/>
      <c r="X454" s="211"/>
      <c r="Y454" s="211"/>
      <c r="Z454" s="211"/>
      <c r="AA454" s="211"/>
      <c r="AB454" s="211"/>
      <c r="AC454" s="211"/>
      <c r="AD454" s="211"/>
      <c r="AE454" s="211"/>
      <c r="AF454" s="211"/>
      <c r="AG454" s="211"/>
      <c r="AH454" s="211"/>
      <c r="AI454" s="211"/>
    </row>
    <row r="455" spans="1:35" s="51" customFormat="1" ht="12" x14ac:dyDescent="0.15">
      <c r="A455" s="59"/>
      <c r="C455" s="48"/>
      <c r="M455" s="211"/>
      <c r="N455" s="211"/>
      <c r="O455" s="211"/>
      <c r="P455" s="211"/>
      <c r="Q455" s="211"/>
      <c r="R455" s="211"/>
      <c r="S455" s="211"/>
      <c r="T455" s="211"/>
      <c r="U455" s="211"/>
      <c r="V455" s="211"/>
      <c r="W455" s="211"/>
      <c r="X455" s="211"/>
      <c r="Y455" s="211"/>
      <c r="Z455" s="211"/>
      <c r="AA455" s="211"/>
      <c r="AB455" s="211"/>
      <c r="AC455" s="211"/>
      <c r="AD455" s="211"/>
      <c r="AE455" s="211"/>
      <c r="AF455" s="211"/>
      <c r="AG455" s="211"/>
      <c r="AH455" s="211"/>
      <c r="AI455" s="211"/>
    </row>
    <row r="456" spans="1:35" s="51" customFormat="1" ht="12" x14ac:dyDescent="0.15">
      <c r="A456" s="59"/>
      <c r="C456" s="48"/>
      <c r="M456" s="211"/>
      <c r="N456" s="211"/>
      <c r="O456" s="211"/>
      <c r="P456" s="211"/>
      <c r="Q456" s="211"/>
      <c r="R456" s="211"/>
      <c r="S456" s="211"/>
      <c r="T456" s="211"/>
      <c r="U456" s="211"/>
      <c r="V456" s="211"/>
      <c r="W456" s="211"/>
      <c r="X456" s="211"/>
      <c r="Y456" s="211"/>
      <c r="Z456" s="211"/>
      <c r="AA456" s="211"/>
      <c r="AB456" s="211"/>
      <c r="AC456" s="211"/>
      <c r="AD456" s="211"/>
      <c r="AE456" s="211"/>
      <c r="AF456" s="211"/>
      <c r="AG456" s="211"/>
      <c r="AH456" s="211"/>
      <c r="AI456" s="211"/>
    </row>
    <row r="457" spans="1:35" s="51" customFormat="1" ht="12" x14ac:dyDescent="0.15">
      <c r="A457" s="59"/>
      <c r="C457" s="48"/>
      <c r="M457" s="211"/>
      <c r="N457" s="211"/>
      <c r="O457" s="211"/>
      <c r="P457" s="211"/>
      <c r="Q457" s="211"/>
      <c r="R457" s="211"/>
      <c r="S457" s="211"/>
      <c r="T457" s="211"/>
      <c r="U457" s="211"/>
      <c r="V457" s="211"/>
      <c r="W457" s="211"/>
      <c r="X457" s="211"/>
      <c r="Y457" s="211"/>
      <c r="Z457" s="211"/>
      <c r="AA457" s="211"/>
      <c r="AB457" s="211"/>
      <c r="AC457" s="211"/>
      <c r="AD457" s="211"/>
      <c r="AE457" s="211"/>
      <c r="AF457" s="211"/>
      <c r="AG457" s="211"/>
      <c r="AH457" s="211"/>
      <c r="AI457" s="211"/>
    </row>
    <row r="458" spans="1:35" s="51" customFormat="1" ht="12" x14ac:dyDescent="0.15">
      <c r="A458" s="59"/>
      <c r="C458" s="48"/>
      <c r="M458" s="211"/>
      <c r="N458" s="211"/>
      <c r="O458" s="211"/>
      <c r="P458" s="211"/>
      <c r="Q458" s="211"/>
      <c r="R458" s="211"/>
      <c r="S458" s="211"/>
      <c r="T458" s="211"/>
      <c r="U458" s="211"/>
      <c r="V458" s="211"/>
      <c r="W458" s="211"/>
      <c r="X458" s="211"/>
      <c r="Y458" s="211"/>
      <c r="Z458" s="211"/>
      <c r="AA458" s="211"/>
      <c r="AB458" s="211"/>
      <c r="AC458" s="211"/>
      <c r="AD458" s="211"/>
      <c r="AE458" s="211"/>
      <c r="AF458" s="211"/>
      <c r="AG458" s="211"/>
      <c r="AH458" s="211"/>
      <c r="AI458" s="211"/>
    </row>
    <row r="459" spans="1:35" s="51" customFormat="1" ht="12" x14ac:dyDescent="0.15">
      <c r="A459" s="59"/>
      <c r="C459" s="48"/>
      <c r="M459" s="211"/>
      <c r="N459" s="211"/>
      <c r="O459" s="211"/>
      <c r="P459" s="211"/>
      <c r="Q459" s="211"/>
      <c r="R459" s="211"/>
      <c r="S459" s="211"/>
      <c r="T459" s="211"/>
      <c r="U459" s="211"/>
      <c r="V459" s="211"/>
      <c r="W459" s="211"/>
      <c r="X459" s="211"/>
      <c r="Y459" s="211"/>
      <c r="Z459" s="211"/>
      <c r="AA459" s="211"/>
      <c r="AB459" s="211"/>
      <c r="AC459" s="211"/>
      <c r="AD459" s="211"/>
      <c r="AE459" s="211"/>
      <c r="AF459" s="211"/>
      <c r="AG459" s="211"/>
      <c r="AH459" s="211"/>
      <c r="AI459" s="211"/>
    </row>
  </sheetData>
  <mergeCells count="44">
    <mergeCell ref="D3:F3"/>
    <mergeCell ref="G3:I3"/>
    <mergeCell ref="J3:L3"/>
    <mergeCell ref="B5:C5"/>
    <mergeCell ref="B8:C8"/>
    <mergeCell ref="B10:C10"/>
    <mergeCell ref="B12:C12"/>
    <mergeCell ref="B15:C15"/>
    <mergeCell ref="B17:C17"/>
    <mergeCell ref="B19:C19"/>
    <mergeCell ref="B22:C22"/>
    <mergeCell ref="B24:C24"/>
    <mergeCell ref="B26:C26"/>
    <mergeCell ref="B29:C29"/>
    <mergeCell ref="B31:C31"/>
    <mergeCell ref="B33:C33"/>
    <mergeCell ref="B36:C36"/>
    <mergeCell ref="B38:C38"/>
    <mergeCell ref="B40:C40"/>
    <mergeCell ref="B43:C43"/>
    <mergeCell ref="B61:C61"/>
    <mergeCell ref="B64:C64"/>
    <mergeCell ref="B66:C66"/>
    <mergeCell ref="B45:C45"/>
    <mergeCell ref="B47:C47"/>
    <mergeCell ref="B50:C50"/>
    <mergeCell ref="B52:C52"/>
    <mergeCell ref="B54:C54"/>
    <mergeCell ref="A12:A14"/>
    <mergeCell ref="B92:C92"/>
    <mergeCell ref="B94:C94"/>
    <mergeCell ref="A3:C4"/>
    <mergeCell ref="B80:C80"/>
    <mergeCell ref="B82:C82"/>
    <mergeCell ref="B85:C85"/>
    <mergeCell ref="B87:C87"/>
    <mergeCell ref="B89:C89"/>
    <mergeCell ref="B68:C68"/>
    <mergeCell ref="B71:C71"/>
    <mergeCell ref="B73:C73"/>
    <mergeCell ref="B75:C75"/>
    <mergeCell ref="B78:C78"/>
    <mergeCell ref="B57:C57"/>
    <mergeCell ref="B59:C59"/>
  </mergeCells>
  <phoneticPr fontId="4"/>
  <pageMargins left="0.59055118110236227" right="0.19685039370078741" top="0.59055118110236227" bottom="0.39370078740157483" header="0.31496062992125984" footer="0.23622047244094491"/>
  <pageSetup paperSize="9" scale="82" firstPageNumber="6" orientation="portrait" useFirstPageNumber="1" r:id="rId1"/>
  <headerFooter differentOddEven="1">
    <oddFooter>&amp;C- 7 -</oddFooter>
    <evenFooter>&amp;C- 8 -</evenFooter>
  </headerFooter>
  <rowBreaks count="1" manualBreakCount="1">
    <brk id="53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82"/>
  <sheetViews>
    <sheetView view="pageBreakPreview" zoomScale="110" zoomScaleNormal="100" zoomScaleSheetLayoutView="110" workbookViewId="0">
      <selection activeCell="D4" sqref="D4:O4"/>
    </sheetView>
  </sheetViews>
  <sheetFormatPr defaultColWidth="9" defaultRowHeight="12" x14ac:dyDescent="0.15"/>
  <cols>
    <col min="1" max="1" width="8.6640625" style="67" customWidth="1"/>
    <col min="2" max="2" width="4.6640625" style="67" customWidth="1"/>
    <col min="3" max="3" width="6.6640625" style="67" customWidth="1"/>
    <col min="4" max="15" width="7.6640625" style="68" customWidth="1"/>
    <col min="16" max="16" width="8.6640625" style="68" customWidth="1"/>
    <col min="17" max="17" width="12.21875" style="68" customWidth="1"/>
    <col min="18" max="29" width="7.88671875" style="68" customWidth="1"/>
    <col min="30" max="16384" width="9" style="68"/>
  </cols>
  <sheetData>
    <row r="1" spans="1:16" ht="20.100000000000001" customHeight="1" x14ac:dyDescent="0.25">
      <c r="A1" s="70" t="s">
        <v>94</v>
      </c>
      <c r="B1" s="72"/>
      <c r="C1" s="72"/>
    </row>
    <row r="2" spans="1:16" s="69" customFormat="1" ht="20.100000000000001" customHeight="1" x14ac:dyDescent="0.2">
      <c r="A2" s="71"/>
      <c r="B2" s="71"/>
      <c r="C2" s="71"/>
      <c r="P2" s="69" t="s">
        <v>166</v>
      </c>
    </row>
    <row r="3" spans="1:16" s="69" customFormat="1" ht="20.100000000000001" customHeight="1" thickBot="1" x14ac:dyDescent="0.25">
      <c r="A3" s="510" t="s">
        <v>96</v>
      </c>
      <c r="B3" s="511"/>
      <c r="C3" s="512"/>
      <c r="D3" s="371" t="s">
        <v>95</v>
      </c>
      <c r="E3" s="371" t="s">
        <v>97</v>
      </c>
      <c r="F3" s="371" t="s">
        <v>98</v>
      </c>
      <c r="G3" s="371" t="s">
        <v>99</v>
      </c>
      <c r="H3" s="371" t="s">
        <v>100</v>
      </c>
      <c r="I3" s="371" t="s">
        <v>101</v>
      </c>
      <c r="J3" s="371" t="s">
        <v>91</v>
      </c>
      <c r="K3" s="371" t="s">
        <v>102</v>
      </c>
      <c r="L3" s="371" t="s">
        <v>103</v>
      </c>
      <c r="M3" s="371" t="s">
        <v>104</v>
      </c>
      <c r="N3" s="371" t="s">
        <v>105</v>
      </c>
      <c r="O3" s="372" t="s">
        <v>165</v>
      </c>
      <c r="P3" s="373" t="s">
        <v>146</v>
      </c>
    </row>
    <row r="4" spans="1:16" ht="20.100000000000001" customHeight="1" thickTop="1" x14ac:dyDescent="0.15">
      <c r="A4" s="495" t="s">
        <v>107</v>
      </c>
      <c r="B4" s="508" t="s">
        <v>145</v>
      </c>
      <c r="C4" s="509"/>
      <c r="D4" s="310">
        <v>80015.177199999991</v>
      </c>
      <c r="E4" s="311">
        <v>76884.780000000013</v>
      </c>
      <c r="F4" s="311">
        <v>100929.70999999999</v>
      </c>
      <c r="G4" s="311">
        <v>77342.67</v>
      </c>
      <c r="H4" s="311">
        <v>73534.83</v>
      </c>
      <c r="I4" s="311">
        <v>71100.81</v>
      </c>
      <c r="J4" s="311">
        <v>61913.94</v>
      </c>
      <c r="K4" s="311">
        <v>60856.25</v>
      </c>
      <c r="L4" s="311">
        <v>71856.47</v>
      </c>
      <c r="M4" s="311">
        <v>82530.899999999994</v>
      </c>
      <c r="N4" s="311">
        <v>77706.52</v>
      </c>
      <c r="O4" s="312">
        <v>108038.25</v>
      </c>
      <c r="P4" s="374">
        <v>942710.30720000004</v>
      </c>
    </row>
    <row r="5" spans="1:16" ht="20.100000000000001" customHeight="1" x14ac:dyDescent="0.15">
      <c r="A5" s="496"/>
      <c r="B5" s="73"/>
      <c r="C5" s="75" t="s">
        <v>62</v>
      </c>
      <c r="D5" s="133">
        <v>84.039368757190573</v>
      </c>
      <c r="E5" s="134">
        <v>87.906697552531526</v>
      </c>
      <c r="F5" s="134">
        <v>121.16277947470446</v>
      </c>
      <c r="G5" s="134">
        <v>93.045447775684238</v>
      </c>
      <c r="H5" s="134">
        <v>81.916383269970112</v>
      </c>
      <c r="I5" s="134">
        <v>73.125764803479058</v>
      </c>
      <c r="J5" s="134">
        <v>79.743584855891086</v>
      </c>
      <c r="K5" s="134">
        <v>80.135833735946562</v>
      </c>
      <c r="L5" s="134">
        <v>88.050098139142662</v>
      </c>
      <c r="M5" s="134">
        <v>92.408003366198855</v>
      </c>
      <c r="N5" s="134">
        <v>82.650842148860718</v>
      </c>
      <c r="O5" s="135">
        <v>95.089863312708488</v>
      </c>
      <c r="P5" s="375">
        <v>88.2</v>
      </c>
    </row>
    <row r="6" spans="1:16" ht="20.100000000000001" customHeight="1" x14ac:dyDescent="0.15">
      <c r="A6" s="496"/>
      <c r="B6" s="505" t="s">
        <v>147</v>
      </c>
      <c r="C6" s="506"/>
      <c r="D6" s="136">
        <v>59450809</v>
      </c>
      <c r="E6" s="137">
        <v>55979695</v>
      </c>
      <c r="F6" s="138">
        <v>57558425</v>
      </c>
      <c r="G6" s="138">
        <v>57199327</v>
      </c>
      <c r="H6" s="138">
        <v>54288587</v>
      </c>
      <c r="I6" s="138">
        <v>51530360</v>
      </c>
      <c r="J6" s="138">
        <v>46219672</v>
      </c>
      <c r="K6" s="138">
        <v>45896690</v>
      </c>
      <c r="L6" s="138">
        <v>53313891</v>
      </c>
      <c r="M6" s="138">
        <v>61363580</v>
      </c>
      <c r="N6" s="139">
        <v>57810813</v>
      </c>
      <c r="O6" s="140">
        <v>87393009</v>
      </c>
      <c r="P6" s="376">
        <f>SUM(D6:O6)</f>
        <v>688004858</v>
      </c>
    </row>
    <row r="7" spans="1:16" ht="20.100000000000001" customHeight="1" x14ac:dyDescent="0.15">
      <c r="A7" s="496"/>
      <c r="B7" s="231"/>
      <c r="C7" s="76" t="s">
        <v>62</v>
      </c>
      <c r="D7" s="133">
        <v>79.254702122822636</v>
      </c>
      <c r="E7" s="134">
        <v>84.83154723916968</v>
      </c>
      <c r="F7" s="134">
        <v>94.703874878213085</v>
      </c>
      <c r="G7" s="134">
        <v>98.135401992470634</v>
      </c>
      <c r="H7" s="134">
        <v>94.51340043918799</v>
      </c>
      <c r="I7" s="134">
        <v>95.370437066352565</v>
      </c>
      <c r="J7" s="134">
        <v>88.063403051641501</v>
      </c>
      <c r="K7" s="134">
        <v>79.256624242146685</v>
      </c>
      <c r="L7" s="134">
        <v>91.091501526888663</v>
      </c>
      <c r="M7" s="134">
        <v>92.142150586446974</v>
      </c>
      <c r="N7" s="134">
        <v>81.601085639113833</v>
      </c>
      <c r="O7" s="135">
        <v>95.842603109091044</v>
      </c>
      <c r="P7" s="377">
        <v>89.5</v>
      </c>
    </row>
    <row r="8" spans="1:16" ht="20.100000000000001" customHeight="1" x14ac:dyDescent="0.15">
      <c r="A8" s="496"/>
      <c r="B8" s="505" t="s">
        <v>109</v>
      </c>
      <c r="C8" s="507"/>
      <c r="D8" s="144">
        <v>742.99415536381525</v>
      </c>
      <c r="E8" s="145">
        <v>728.09852613222006</v>
      </c>
      <c r="F8" s="145">
        <v>570.28227862737344</v>
      </c>
      <c r="G8" s="145">
        <v>739.55718104896039</v>
      </c>
      <c r="H8" s="145">
        <v>738.27038153212561</v>
      </c>
      <c r="I8" s="145">
        <v>724.75067442972875</v>
      </c>
      <c r="J8" s="145">
        <v>746.51479133778275</v>
      </c>
      <c r="K8" s="145">
        <v>754.18202731847589</v>
      </c>
      <c r="L8" s="145">
        <v>741.94976457930647</v>
      </c>
      <c r="M8" s="145">
        <v>743.52248672921303</v>
      </c>
      <c r="N8" s="145">
        <v>743.96347951240125</v>
      </c>
      <c r="O8" s="146">
        <v>808.90803951378336</v>
      </c>
      <c r="P8" s="378">
        <f>P6/P4</f>
        <v>729.81577982687406</v>
      </c>
    </row>
    <row r="9" spans="1:16" ht="20.100000000000001" customHeight="1" thickBot="1" x14ac:dyDescent="0.2">
      <c r="A9" s="499"/>
      <c r="B9" s="74"/>
      <c r="C9" s="77" t="s">
        <v>62</v>
      </c>
      <c r="D9" s="313">
        <v>94.306636633371269</v>
      </c>
      <c r="E9" s="314">
        <v>96.501802025352873</v>
      </c>
      <c r="F9" s="314">
        <v>78.162514337156409</v>
      </c>
      <c r="G9" s="314">
        <v>105.47039574580515</v>
      </c>
      <c r="H9" s="314">
        <v>115.37789715117444</v>
      </c>
      <c r="I9" s="314">
        <v>130.41974647739366</v>
      </c>
      <c r="J9" s="314">
        <v>110.43321316791261</v>
      </c>
      <c r="K9" s="314">
        <v>98.902851005834748</v>
      </c>
      <c r="L9" s="314">
        <v>103.45417376246391</v>
      </c>
      <c r="M9" s="314">
        <v>99.712305460493127</v>
      </c>
      <c r="N9" s="314">
        <v>98.72989012276949</v>
      </c>
      <c r="O9" s="315">
        <v>100.79160887413113</v>
      </c>
      <c r="P9" s="315">
        <v>101.4</v>
      </c>
    </row>
    <row r="10" spans="1:16" ht="20.100000000000001" customHeight="1" thickTop="1" x14ac:dyDescent="0.15">
      <c r="A10" s="513" t="s">
        <v>175</v>
      </c>
      <c r="B10" s="508" t="s">
        <v>145</v>
      </c>
      <c r="C10" s="515"/>
      <c r="D10" s="307">
        <v>1498.7</v>
      </c>
      <c r="E10" s="308">
        <v>1474.7</v>
      </c>
      <c r="F10" s="308">
        <v>1241.5</v>
      </c>
      <c r="G10" s="308">
        <v>1667</v>
      </c>
      <c r="H10" s="308">
        <v>1895.6</v>
      </c>
      <c r="I10" s="308">
        <v>1073.45</v>
      </c>
      <c r="J10" s="308">
        <v>515.75</v>
      </c>
      <c r="K10" s="308">
        <v>1112.75</v>
      </c>
      <c r="L10" s="308">
        <v>2444.1999999999998</v>
      </c>
      <c r="M10" s="308">
        <v>3114.15</v>
      </c>
      <c r="N10" s="308">
        <v>2488.1999999999998</v>
      </c>
      <c r="O10" s="309">
        <v>1395.15</v>
      </c>
      <c r="P10" s="374">
        <f>SUM(D10:O10)</f>
        <v>19921.150000000001</v>
      </c>
    </row>
    <row r="11" spans="1:16" ht="20.100000000000001" customHeight="1" x14ac:dyDescent="0.15">
      <c r="A11" s="514"/>
      <c r="B11" s="73"/>
      <c r="C11" s="75" t="s">
        <v>62</v>
      </c>
      <c r="D11" s="133" t="s">
        <v>176</v>
      </c>
      <c r="E11" s="134" t="s">
        <v>176</v>
      </c>
      <c r="F11" s="134" t="s">
        <v>176</v>
      </c>
      <c r="G11" s="134" t="s">
        <v>176</v>
      </c>
      <c r="H11" s="134" t="s">
        <v>176</v>
      </c>
      <c r="I11" s="134" t="s">
        <v>176</v>
      </c>
      <c r="J11" s="134" t="s">
        <v>176</v>
      </c>
      <c r="K11" s="134" t="s">
        <v>176</v>
      </c>
      <c r="L11" s="134" t="s">
        <v>176</v>
      </c>
      <c r="M11" s="134" t="s">
        <v>176</v>
      </c>
      <c r="N11" s="134" t="s">
        <v>176</v>
      </c>
      <c r="O11" s="135" t="s">
        <v>176</v>
      </c>
      <c r="P11" s="375" t="s">
        <v>176</v>
      </c>
    </row>
    <row r="12" spans="1:16" ht="20.100000000000001" customHeight="1" x14ac:dyDescent="0.15">
      <c r="A12" s="514" t="s">
        <v>177</v>
      </c>
      <c r="B12" s="505" t="s">
        <v>147</v>
      </c>
      <c r="C12" s="507"/>
      <c r="D12" s="136">
        <v>1086870</v>
      </c>
      <c r="E12" s="137">
        <v>1157710</v>
      </c>
      <c r="F12" s="138">
        <v>893340</v>
      </c>
      <c r="G12" s="138">
        <v>1162790</v>
      </c>
      <c r="H12" s="138">
        <v>1292460</v>
      </c>
      <c r="I12" s="138">
        <v>717335</v>
      </c>
      <c r="J12" s="138">
        <v>334610</v>
      </c>
      <c r="K12" s="138">
        <v>708640</v>
      </c>
      <c r="L12" s="138">
        <v>1561805</v>
      </c>
      <c r="M12" s="138">
        <v>2031035</v>
      </c>
      <c r="N12" s="139">
        <v>1710070</v>
      </c>
      <c r="O12" s="140">
        <v>1027190</v>
      </c>
      <c r="P12" s="376">
        <f>SUM(D12:O12)</f>
        <v>13683855</v>
      </c>
    </row>
    <row r="13" spans="1:16" ht="20.100000000000001" customHeight="1" x14ac:dyDescent="0.15">
      <c r="A13" s="514"/>
      <c r="B13" s="231"/>
      <c r="C13" s="76" t="s">
        <v>62</v>
      </c>
      <c r="D13" s="141" t="s">
        <v>176</v>
      </c>
      <c r="E13" s="142" t="s">
        <v>176</v>
      </c>
      <c r="F13" s="142" t="s">
        <v>176</v>
      </c>
      <c r="G13" s="142" t="s">
        <v>176</v>
      </c>
      <c r="H13" s="142" t="s">
        <v>176</v>
      </c>
      <c r="I13" s="142" t="s">
        <v>176</v>
      </c>
      <c r="J13" s="142" t="s">
        <v>176</v>
      </c>
      <c r="K13" s="142" t="s">
        <v>176</v>
      </c>
      <c r="L13" s="142" t="s">
        <v>176</v>
      </c>
      <c r="M13" s="142" t="s">
        <v>176</v>
      </c>
      <c r="N13" s="142" t="s">
        <v>176</v>
      </c>
      <c r="O13" s="143" t="s">
        <v>176</v>
      </c>
      <c r="P13" s="377" t="s">
        <v>176</v>
      </c>
    </row>
    <row r="14" spans="1:16" ht="20.100000000000001" customHeight="1" x14ac:dyDescent="0.15">
      <c r="A14" s="516"/>
      <c r="B14" s="505" t="s">
        <v>109</v>
      </c>
      <c r="C14" s="507"/>
      <c r="D14" s="144">
        <v>725.20851404550604</v>
      </c>
      <c r="E14" s="145">
        <v>785.04780633349151</v>
      </c>
      <c r="F14" s="145">
        <v>719.56504228755534</v>
      </c>
      <c r="G14" s="145">
        <v>697.53449310137978</v>
      </c>
      <c r="H14" s="145">
        <v>681.82105929521003</v>
      </c>
      <c r="I14" s="145">
        <v>668.25189808561174</v>
      </c>
      <c r="J14" s="145">
        <v>648.78332525448377</v>
      </c>
      <c r="K14" s="145">
        <v>636.83666591777126</v>
      </c>
      <c r="L14" s="145">
        <v>638.98412568529579</v>
      </c>
      <c r="M14" s="145">
        <v>652.19562320376349</v>
      </c>
      <c r="N14" s="145">
        <v>687.2719234788201</v>
      </c>
      <c r="O14" s="146">
        <v>736.25775006271726</v>
      </c>
      <c r="P14" s="378">
        <f>P12/P10</f>
        <v>686.90085662725289</v>
      </c>
    </row>
    <row r="15" spans="1:16" ht="20.100000000000001" customHeight="1" thickBot="1" x14ac:dyDescent="0.2">
      <c r="A15" s="517"/>
      <c r="B15" s="74"/>
      <c r="C15" s="77" t="s">
        <v>62</v>
      </c>
      <c r="D15" s="141" t="s">
        <v>176</v>
      </c>
      <c r="E15" s="142" t="s">
        <v>176</v>
      </c>
      <c r="F15" s="142" t="s">
        <v>176</v>
      </c>
      <c r="G15" s="142" t="s">
        <v>176</v>
      </c>
      <c r="H15" s="142" t="s">
        <v>176</v>
      </c>
      <c r="I15" s="142" t="s">
        <v>176</v>
      </c>
      <c r="J15" s="142" t="s">
        <v>176</v>
      </c>
      <c r="K15" s="142" t="s">
        <v>176</v>
      </c>
      <c r="L15" s="142" t="s">
        <v>176</v>
      </c>
      <c r="M15" s="142" t="s">
        <v>176</v>
      </c>
      <c r="N15" s="142" t="s">
        <v>176</v>
      </c>
      <c r="O15" s="143" t="s">
        <v>176</v>
      </c>
      <c r="P15" s="379" t="s">
        <v>176</v>
      </c>
    </row>
    <row r="16" spans="1:16" ht="20.100000000000001" customHeight="1" thickTop="1" x14ac:dyDescent="0.15">
      <c r="A16" s="495" t="s">
        <v>195</v>
      </c>
      <c r="B16" s="508" t="s">
        <v>145</v>
      </c>
      <c r="C16" s="509"/>
      <c r="D16" s="310">
        <v>36311.78</v>
      </c>
      <c r="E16" s="311">
        <v>38291.440000000002</v>
      </c>
      <c r="F16" s="311">
        <v>42641.62</v>
      </c>
      <c r="G16" s="311">
        <v>42623.819999999992</v>
      </c>
      <c r="H16" s="311">
        <v>41988.2</v>
      </c>
      <c r="I16" s="311">
        <v>38897.14</v>
      </c>
      <c r="J16" s="311">
        <v>35576.839999999997</v>
      </c>
      <c r="K16" s="311">
        <v>35202.14</v>
      </c>
      <c r="L16" s="311">
        <v>40106.14</v>
      </c>
      <c r="M16" s="311">
        <v>41363.119999999995</v>
      </c>
      <c r="N16" s="311">
        <v>41160.699999999997</v>
      </c>
      <c r="O16" s="312">
        <v>50731.299999999996</v>
      </c>
      <c r="P16" s="374">
        <f>SUM(D16:O16)</f>
        <v>484894.24</v>
      </c>
    </row>
    <row r="17" spans="1:17" ht="20.100000000000001" customHeight="1" x14ac:dyDescent="0.15">
      <c r="A17" s="496"/>
      <c r="B17" s="73"/>
      <c r="C17" s="75" t="s">
        <v>62</v>
      </c>
      <c r="D17" s="133">
        <v>87.952225704721712</v>
      </c>
      <c r="E17" s="134">
        <v>88.392752851707513</v>
      </c>
      <c r="F17" s="134">
        <v>96.507266739210351</v>
      </c>
      <c r="G17" s="134">
        <v>95.256593167885072</v>
      </c>
      <c r="H17" s="134">
        <v>99.291944072520494</v>
      </c>
      <c r="I17" s="134">
        <v>101.66071990490757</v>
      </c>
      <c r="J17" s="134">
        <v>95.982720496586069</v>
      </c>
      <c r="K17" s="134">
        <v>100.57708307619164</v>
      </c>
      <c r="L17" s="134">
        <v>103.24819021532062</v>
      </c>
      <c r="M17" s="134">
        <v>102.66822940944903</v>
      </c>
      <c r="N17" s="134">
        <v>103.17164702862689</v>
      </c>
      <c r="O17" s="135">
        <v>131.94961022152816</v>
      </c>
      <c r="P17" s="421">
        <v>100.26194131011015</v>
      </c>
    </row>
    <row r="18" spans="1:17" ht="20.100000000000001" customHeight="1" x14ac:dyDescent="0.15">
      <c r="A18" s="496"/>
      <c r="B18" s="505" t="s">
        <v>147</v>
      </c>
      <c r="C18" s="506"/>
      <c r="D18" s="136">
        <v>14443240</v>
      </c>
      <c r="E18" s="137">
        <v>15199262</v>
      </c>
      <c r="F18" s="138">
        <v>16959968</v>
      </c>
      <c r="G18" s="138">
        <v>16950997</v>
      </c>
      <c r="H18" s="138">
        <v>16733539</v>
      </c>
      <c r="I18" s="138">
        <v>15426055</v>
      </c>
      <c r="J18" s="138">
        <v>14053622</v>
      </c>
      <c r="K18" s="138">
        <v>13468557</v>
      </c>
      <c r="L18" s="138">
        <v>15530525</v>
      </c>
      <c r="M18" s="138">
        <v>16314252</v>
      </c>
      <c r="N18" s="139">
        <v>15631118</v>
      </c>
      <c r="O18" s="140">
        <v>19539941</v>
      </c>
      <c r="P18" s="376">
        <f>SUM(D18:O18)</f>
        <v>190251076</v>
      </c>
    </row>
    <row r="19" spans="1:17" ht="20.100000000000001" customHeight="1" x14ac:dyDescent="0.15">
      <c r="A19" s="496"/>
      <c r="B19" s="231"/>
      <c r="C19" s="76" t="s">
        <v>62</v>
      </c>
      <c r="D19" s="133">
        <v>87.957784862353193</v>
      </c>
      <c r="E19" s="134">
        <v>88.6011788609474</v>
      </c>
      <c r="F19" s="134">
        <v>96.305539895780853</v>
      </c>
      <c r="G19" s="134">
        <v>95.445652050282888</v>
      </c>
      <c r="H19" s="134">
        <v>102.11670685479261</v>
      </c>
      <c r="I19" s="134">
        <v>101.44759266694221</v>
      </c>
      <c r="J19" s="134">
        <v>96.70513828160793</v>
      </c>
      <c r="K19" s="134">
        <v>94.703915895600204</v>
      </c>
      <c r="L19" s="134">
        <v>95.516386072422705</v>
      </c>
      <c r="M19" s="134">
        <v>97.839785597803015</v>
      </c>
      <c r="N19" s="134">
        <v>93.913573968802979</v>
      </c>
      <c r="O19" s="189">
        <v>123.48555786538707</v>
      </c>
      <c r="P19" s="377">
        <v>97.717796185806037</v>
      </c>
    </row>
    <row r="20" spans="1:17" ht="20.100000000000001" customHeight="1" x14ac:dyDescent="0.15">
      <c r="A20" s="496"/>
      <c r="B20" s="505" t="s">
        <v>109</v>
      </c>
      <c r="C20" s="507"/>
      <c r="D20" s="144">
        <v>397.75632040070747</v>
      </c>
      <c r="E20" s="145">
        <v>396</v>
      </c>
      <c r="F20" s="145">
        <v>397.73273154256333</v>
      </c>
      <c r="G20" s="145">
        <v>397.68835829355515</v>
      </c>
      <c r="H20" s="145">
        <v>398.52956306771904</v>
      </c>
      <c r="I20" s="145">
        <v>396.58584152973714</v>
      </c>
      <c r="J20" s="145">
        <v>395.02164891541804</v>
      </c>
      <c r="K20" s="145">
        <v>382.60619950946165</v>
      </c>
      <c r="L20" s="145">
        <v>387.23559534774478</v>
      </c>
      <c r="M20" s="145">
        <v>394.41541160338005</v>
      </c>
      <c r="N20" s="145">
        <v>379.75831314822153</v>
      </c>
      <c r="O20" s="146">
        <v>385.16539099136037</v>
      </c>
      <c r="P20" s="378">
        <f>P18/P16</f>
        <v>392.35581763149014</v>
      </c>
    </row>
    <row r="21" spans="1:17" ht="20.100000000000001" customHeight="1" thickBot="1" x14ac:dyDescent="0.2">
      <c r="A21" s="499"/>
      <c r="B21" s="74"/>
      <c r="C21" s="77" t="s">
        <v>62</v>
      </c>
      <c r="D21" s="313">
        <v>100.00632065600041</v>
      </c>
      <c r="E21" s="314">
        <v>100.23579535936564</v>
      </c>
      <c r="F21" s="314">
        <v>99.790972379339465</v>
      </c>
      <c r="G21" s="314">
        <v>100.19847327739781</v>
      </c>
      <c r="H21" s="314">
        <v>102.84490631003153</v>
      </c>
      <c r="I21" s="314">
        <v>99.790354388435659</v>
      </c>
      <c r="J21" s="314">
        <v>100.75265399989108</v>
      </c>
      <c r="K21" s="314">
        <v>94.160531404413234</v>
      </c>
      <c r="L21" s="314">
        <v>92.51143857652761</v>
      </c>
      <c r="M21" s="314">
        <v>95.297041899505459</v>
      </c>
      <c r="N21" s="314">
        <v>91.026533619982757</v>
      </c>
      <c r="O21" s="315">
        <v>93.585390406283935</v>
      </c>
      <c r="P21" s="379">
        <v>97.462501632164617</v>
      </c>
    </row>
    <row r="22" spans="1:17" ht="20.100000000000001" customHeight="1" thickTop="1" x14ac:dyDescent="0.15">
      <c r="A22" s="496" t="s">
        <v>85</v>
      </c>
      <c r="B22" s="508" t="s">
        <v>145</v>
      </c>
      <c r="C22" s="509"/>
      <c r="D22" s="131">
        <v>98121</v>
      </c>
      <c r="E22" s="147">
        <v>95393.3</v>
      </c>
      <c r="F22" s="147">
        <v>65333.9</v>
      </c>
      <c r="G22" s="147">
        <v>67651.199999999997</v>
      </c>
      <c r="H22" s="147">
        <v>58805.8</v>
      </c>
      <c r="I22" s="147">
        <v>49510.400000000001</v>
      </c>
      <c r="J22" s="147">
        <v>42808.4</v>
      </c>
      <c r="K22" s="147">
        <v>47292.9</v>
      </c>
      <c r="L22" s="147">
        <v>81551.100000000006</v>
      </c>
      <c r="M22" s="147">
        <v>114720.1</v>
      </c>
      <c r="N22" s="147">
        <v>125857.9</v>
      </c>
      <c r="O22" s="132">
        <v>170632.3</v>
      </c>
      <c r="P22" s="374">
        <f>SUM(D22:O22)</f>
        <v>1017678.3</v>
      </c>
    </row>
    <row r="23" spans="1:17" ht="20.100000000000001" customHeight="1" x14ac:dyDescent="0.15">
      <c r="A23" s="496"/>
      <c r="B23" s="73"/>
      <c r="C23" s="75" t="s">
        <v>62</v>
      </c>
      <c r="D23" s="133">
        <v>68.70881679469494</v>
      </c>
      <c r="E23" s="134">
        <v>77.325438127198737</v>
      </c>
      <c r="F23" s="134">
        <v>80.116126500631523</v>
      </c>
      <c r="G23" s="134">
        <v>95.2485005490947</v>
      </c>
      <c r="H23" s="134">
        <v>132.63070052776399</v>
      </c>
      <c r="I23" s="134">
        <v>87.660056657223791</v>
      </c>
      <c r="J23" s="134">
        <v>92.518694618543336</v>
      </c>
      <c r="K23" s="134">
        <v>101.09640872167593</v>
      </c>
      <c r="L23" s="134">
        <v>94.552000000000007</v>
      </c>
      <c r="M23" s="134">
        <v>118.28521642298888</v>
      </c>
      <c r="N23" s="134">
        <v>133.96834351648818</v>
      </c>
      <c r="O23" s="135">
        <v>146.36121904565843</v>
      </c>
      <c r="P23" s="421">
        <v>101.1</v>
      </c>
    </row>
    <row r="24" spans="1:17" ht="20.100000000000001" customHeight="1" x14ac:dyDescent="0.15">
      <c r="A24" s="496"/>
      <c r="B24" s="505" t="s">
        <v>147</v>
      </c>
      <c r="C24" s="506"/>
      <c r="D24" s="136">
        <v>28564610</v>
      </c>
      <c r="E24" s="137">
        <v>27692800</v>
      </c>
      <c r="F24" s="138">
        <v>20061678</v>
      </c>
      <c r="G24" s="138">
        <v>19175653</v>
      </c>
      <c r="H24" s="138">
        <v>17709220</v>
      </c>
      <c r="I24" s="138">
        <v>15311446</v>
      </c>
      <c r="J24" s="138">
        <v>13203479</v>
      </c>
      <c r="K24" s="138">
        <v>14353033</v>
      </c>
      <c r="L24" s="138">
        <v>24235076</v>
      </c>
      <c r="M24" s="138">
        <v>34067261</v>
      </c>
      <c r="N24" s="139">
        <v>36695470</v>
      </c>
      <c r="O24" s="140">
        <v>50196285</v>
      </c>
      <c r="P24" s="376">
        <f>SUM(D24:O24)</f>
        <v>301266011</v>
      </c>
    </row>
    <row r="25" spans="1:17" ht="20.100000000000001" customHeight="1" x14ac:dyDescent="0.15">
      <c r="A25" s="496"/>
      <c r="B25" s="231"/>
      <c r="C25" s="76" t="s">
        <v>62</v>
      </c>
      <c r="D25" s="133">
        <v>64.497904337045981</v>
      </c>
      <c r="E25" s="134">
        <v>69.83683588454528</v>
      </c>
      <c r="F25" s="134">
        <v>78.947743719752182</v>
      </c>
      <c r="G25" s="134">
        <v>92.338758783019017</v>
      </c>
      <c r="H25" s="134">
        <v>122.64087701438375</v>
      </c>
      <c r="I25" s="134">
        <v>84.822203746405236</v>
      </c>
      <c r="J25" s="134">
        <v>88.516501698398613</v>
      </c>
      <c r="K25" s="134">
        <v>96.428395312380118</v>
      </c>
      <c r="L25" s="134">
        <v>89.585158253247556</v>
      </c>
      <c r="M25" s="134">
        <v>111.8061345642996</v>
      </c>
      <c r="N25" s="134">
        <v>126.85683690132559</v>
      </c>
      <c r="O25" s="135">
        <v>141.36522900355538</v>
      </c>
      <c r="P25" s="377">
        <v>95.8</v>
      </c>
    </row>
    <row r="26" spans="1:17" ht="20.100000000000001" customHeight="1" x14ac:dyDescent="0.15">
      <c r="A26" s="496"/>
      <c r="B26" s="505" t="s">
        <v>109</v>
      </c>
      <c r="C26" s="507"/>
      <c r="D26" s="144">
        <v>291.11617288857633</v>
      </c>
      <c r="E26" s="145">
        <v>290.30131046939357</v>
      </c>
      <c r="F26" s="145">
        <v>307.06383669121237</v>
      </c>
      <c r="G26" s="145">
        <v>283.44882278510954</v>
      </c>
      <c r="H26" s="145">
        <v>301.14750585826567</v>
      </c>
      <c r="I26" s="145">
        <v>309.25716617114784</v>
      </c>
      <c r="J26" s="145">
        <v>308.431966623373</v>
      </c>
      <c r="K26" s="145">
        <v>303.4923424023479</v>
      </c>
      <c r="L26" s="145">
        <v>297.176567820667</v>
      </c>
      <c r="M26" s="145">
        <v>296.95982656918881</v>
      </c>
      <c r="N26" s="145">
        <v>291.56270683048103</v>
      </c>
      <c r="O26" s="146">
        <v>294.17809523753709</v>
      </c>
      <c r="P26" s="378">
        <f>P24/P22</f>
        <v>296.03265688184564</v>
      </c>
    </row>
    <row r="27" spans="1:17" ht="20.100000000000001" customHeight="1" thickBot="1" x14ac:dyDescent="0.2">
      <c r="A27" s="496"/>
      <c r="B27" s="74"/>
      <c r="C27" s="77" t="s">
        <v>62</v>
      </c>
      <c r="D27" s="133">
        <v>93.871365198688594</v>
      </c>
      <c r="E27" s="134">
        <v>90.315473893164551</v>
      </c>
      <c r="F27" s="134">
        <v>98.541638454187961</v>
      </c>
      <c r="G27" s="134">
        <v>96.945104910522033</v>
      </c>
      <c r="H27" s="134">
        <v>92.467940323297142</v>
      </c>
      <c r="I27" s="134">
        <v>96.762661331699334</v>
      </c>
      <c r="J27" s="134">
        <v>95.674179216810344</v>
      </c>
      <c r="K27" s="134">
        <v>95.382612035065335</v>
      </c>
      <c r="L27" s="134">
        <v>94.74697336200984</v>
      </c>
      <c r="M27" s="134">
        <v>94.522492282112367</v>
      </c>
      <c r="N27" s="134">
        <v>94.6916514539964</v>
      </c>
      <c r="O27" s="135">
        <v>96.586534278219887</v>
      </c>
      <c r="P27" s="379">
        <v>94.8</v>
      </c>
    </row>
    <row r="28" spans="1:17" ht="20.100000000000001" customHeight="1" thickTop="1" x14ac:dyDescent="0.15">
      <c r="A28" s="495" t="s">
        <v>197</v>
      </c>
      <c r="B28" s="508" t="s">
        <v>145</v>
      </c>
      <c r="C28" s="509"/>
      <c r="D28" s="310">
        <v>2389.8999999999996</v>
      </c>
      <c r="E28" s="311">
        <v>1193.3</v>
      </c>
      <c r="F28" s="311">
        <v>1081.81</v>
      </c>
      <c r="G28" s="311">
        <v>1208.1500000000001</v>
      </c>
      <c r="H28" s="311">
        <v>1868.8</v>
      </c>
      <c r="I28" s="311">
        <v>1228.5</v>
      </c>
      <c r="J28" s="311">
        <v>872</v>
      </c>
      <c r="K28" s="311">
        <v>2546</v>
      </c>
      <c r="L28" s="311">
        <v>1605</v>
      </c>
      <c r="M28" s="311">
        <v>2662.79</v>
      </c>
      <c r="N28" s="311">
        <v>1566.2</v>
      </c>
      <c r="O28" s="312">
        <v>2242.8000000000002</v>
      </c>
      <c r="P28" s="374">
        <v>20465.25</v>
      </c>
      <c r="Q28" s="79"/>
    </row>
    <row r="29" spans="1:17" ht="20.100000000000001" customHeight="1" x14ac:dyDescent="0.15">
      <c r="A29" s="496"/>
      <c r="B29" s="73"/>
      <c r="C29" s="75" t="s">
        <v>62</v>
      </c>
      <c r="D29" s="133">
        <v>109.95629169542211</v>
      </c>
      <c r="E29" s="134">
        <v>95.456363490920722</v>
      </c>
      <c r="F29" s="134">
        <v>93.010919095520592</v>
      </c>
      <c r="G29" s="134">
        <v>99.591954496743895</v>
      </c>
      <c r="H29" s="134">
        <v>172.65336289726531</v>
      </c>
      <c r="I29" s="134">
        <v>138.81355932203391</v>
      </c>
      <c r="J29" s="134">
        <v>105.8252427184466</v>
      </c>
      <c r="K29" s="134">
        <v>315.0990099009901</v>
      </c>
      <c r="L29" s="134">
        <v>81.720977596741335</v>
      </c>
      <c r="M29" s="134">
        <v>120.48823529411766</v>
      </c>
      <c r="N29" s="134">
        <v>58.370602265951113</v>
      </c>
      <c r="O29" s="135">
        <v>89.41870664221355</v>
      </c>
      <c r="P29" s="421">
        <v>109.06307621798494</v>
      </c>
      <c r="Q29" s="79"/>
    </row>
    <row r="30" spans="1:17" ht="20.100000000000001" customHeight="1" x14ac:dyDescent="0.15">
      <c r="A30" s="496"/>
      <c r="B30" s="505" t="s">
        <v>147</v>
      </c>
      <c r="C30" s="506"/>
      <c r="D30" s="136">
        <v>1594310</v>
      </c>
      <c r="E30" s="137">
        <v>965750</v>
      </c>
      <c r="F30" s="138">
        <v>877450</v>
      </c>
      <c r="G30" s="138">
        <v>969110</v>
      </c>
      <c r="H30" s="138">
        <v>1318350</v>
      </c>
      <c r="I30" s="138">
        <v>833420</v>
      </c>
      <c r="J30" s="138">
        <v>590360</v>
      </c>
      <c r="K30" s="138">
        <v>1045310</v>
      </c>
      <c r="L30" s="138">
        <v>1145240</v>
      </c>
      <c r="M30" s="138">
        <v>1885670</v>
      </c>
      <c r="N30" s="139">
        <v>1274400</v>
      </c>
      <c r="O30" s="140">
        <v>1612080</v>
      </c>
      <c r="P30" s="376">
        <v>14111450</v>
      </c>
      <c r="Q30" s="79"/>
    </row>
    <row r="31" spans="1:17" ht="20.100000000000001" customHeight="1" x14ac:dyDescent="0.15">
      <c r="A31" s="496"/>
      <c r="B31" s="231"/>
      <c r="C31" s="76" t="s">
        <v>62</v>
      </c>
      <c r="D31" s="133">
        <v>83.981066320553552</v>
      </c>
      <c r="E31" s="134">
        <v>88.874389635631118</v>
      </c>
      <c r="F31" s="134">
        <v>88.086069260175407</v>
      </c>
      <c r="G31" s="134">
        <v>98.598814506726143</v>
      </c>
      <c r="H31" s="134">
        <v>150.16983595054597</v>
      </c>
      <c r="I31" s="134">
        <v>113.28166414301364</v>
      </c>
      <c r="J31" s="134">
        <v>97.725865670801753</v>
      </c>
      <c r="K31" s="134">
        <v>180.32504084142832</v>
      </c>
      <c r="L31" s="134">
        <v>68.92504873394067</v>
      </c>
      <c r="M31" s="134">
        <v>92.849943300413273</v>
      </c>
      <c r="N31" s="134">
        <v>58.792647043897958</v>
      </c>
      <c r="O31" s="135">
        <v>78.706773231260456</v>
      </c>
      <c r="P31" s="377">
        <v>90.055401674424402</v>
      </c>
    </row>
    <row r="32" spans="1:17" ht="20.100000000000001" customHeight="1" x14ac:dyDescent="0.15">
      <c r="A32" s="496"/>
      <c r="B32" s="505" t="s">
        <v>109</v>
      </c>
      <c r="C32" s="507"/>
      <c r="D32" s="144">
        <v>667.10322607640501</v>
      </c>
      <c r="E32" s="145">
        <v>809.31031593061266</v>
      </c>
      <c r="F32" s="145">
        <v>811.09436962128291</v>
      </c>
      <c r="G32" s="145">
        <v>802.14377353805401</v>
      </c>
      <c r="H32" s="145">
        <v>705.45269691780823</v>
      </c>
      <c r="I32" s="145">
        <v>678.40455840455843</v>
      </c>
      <c r="J32" s="145">
        <v>677.01834862385317</v>
      </c>
      <c r="K32" s="145">
        <v>410.56952081696778</v>
      </c>
      <c r="L32" s="145">
        <v>713.54517133956381</v>
      </c>
      <c r="M32" s="145">
        <v>708.15573139451476</v>
      </c>
      <c r="N32" s="145">
        <v>813.68918401225892</v>
      </c>
      <c r="O32" s="146">
        <v>718.7800963081861</v>
      </c>
      <c r="P32" s="378">
        <v>689.53225589719159</v>
      </c>
    </row>
    <row r="33" spans="1:16" ht="20.100000000000001" customHeight="1" thickBot="1" x14ac:dyDescent="0.2">
      <c r="A33" s="499"/>
      <c r="B33" s="74"/>
      <c r="C33" s="77" t="s">
        <v>62</v>
      </c>
      <c r="D33" s="313">
        <v>76.376772102482605</v>
      </c>
      <c r="E33" s="314">
        <v>93.104730146235198</v>
      </c>
      <c r="F33" s="314">
        <v>94.705084216738626</v>
      </c>
      <c r="G33" s="314">
        <v>99.002790943268195</v>
      </c>
      <c r="H33" s="314">
        <v>86.97764899019208</v>
      </c>
      <c r="I33" s="314">
        <v>81.607059639045247</v>
      </c>
      <c r="J33" s="314">
        <v>92.346460221032842</v>
      </c>
      <c r="K33" s="314">
        <v>57.228056952032233</v>
      </c>
      <c r="L33" s="314">
        <v>84.341928793432686</v>
      </c>
      <c r="M33" s="314">
        <v>77.061418547430833</v>
      </c>
      <c r="N33" s="314">
        <v>100.72304338410612</v>
      </c>
      <c r="O33" s="315">
        <v>88.020478249798231</v>
      </c>
      <c r="P33" s="379">
        <v>82.571851810259048</v>
      </c>
    </row>
    <row r="34" spans="1:16" ht="20.100000000000001" customHeight="1" thickTop="1" x14ac:dyDescent="0.15">
      <c r="A34" s="495" t="s">
        <v>198</v>
      </c>
      <c r="B34" s="508" t="s">
        <v>145</v>
      </c>
      <c r="C34" s="509"/>
      <c r="D34" s="310">
        <v>1059.22</v>
      </c>
      <c r="E34" s="311">
        <v>974.9799999999999</v>
      </c>
      <c r="F34" s="311">
        <v>1048.55</v>
      </c>
      <c r="G34" s="311">
        <v>1112.95</v>
      </c>
      <c r="H34" s="311">
        <v>1038.1799999999998</v>
      </c>
      <c r="I34" s="311">
        <v>1133.81</v>
      </c>
      <c r="J34" s="311">
        <v>2617.89</v>
      </c>
      <c r="K34" s="311">
        <v>1216.1199999999999</v>
      </c>
      <c r="L34" s="311">
        <v>1855.86</v>
      </c>
      <c r="M34" s="311">
        <v>1882.69</v>
      </c>
      <c r="N34" s="311">
        <v>1796.51</v>
      </c>
      <c r="O34" s="312">
        <v>1550.33</v>
      </c>
      <c r="P34" s="374">
        <v>17287.089999999997</v>
      </c>
    </row>
    <row r="35" spans="1:16" ht="20.100000000000001" customHeight="1" x14ac:dyDescent="0.15">
      <c r="A35" s="496"/>
      <c r="B35" s="73"/>
      <c r="C35" s="75" t="s">
        <v>62</v>
      </c>
      <c r="D35" s="133">
        <v>102.26105425757869</v>
      </c>
      <c r="E35" s="134">
        <v>84.158826068191644</v>
      </c>
      <c r="F35" s="134">
        <v>83.46334474249781</v>
      </c>
      <c r="G35" s="134">
        <v>74.815138478085515</v>
      </c>
      <c r="H35" s="134">
        <v>69.457416203920516</v>
      </c>
      <c r="I35" s="134">
        <v>87.837775023241406</v>
      </c>
      <c r="J35" s="134">
        <v>199.42789670145504</v>
      </c>
      <c r="K35" s="134">
        <v>107.44058662426008</v>
      </c>
      <c r="L35" s="134">
        <v>131.74274153474838</v>
      </c>
      <c r="M35" s="134">
        <v>112.90494752623688</v>
      </c>
      <c r="N35" s="134">
        <v>111.59140319274488</v>
      </c>
      <c r="O35" s="135">
        <v>105.77403288531077</v>
      </c>
      <c r="P35" s="421">
        <v>105.92514751747845</v>
      </c>
    </row>
    <row r="36" spans="1:16" ht="20.100000000000001" customHeight="1" x14ac:dyDescent="0.15">
      <c r="A36" s="496"/>
      <c r="B36" s="505" t="s">
        <v>147</v>
      </c>
      <c r="C36" s="506"/>
      <c r="D36" s="136">
        <v>1369389</v>
      </c>
      <c r="E36" s="137">
        <v>1289455</v>
      </c>
      <c r="F36" s="138">
        <v>1414231</v>
      </c>
      <c r="G36" s="138">
        <v>1466926</v>
      </c>
      <c r="H36" s="138">
        <v>1353766</v>
      </c>
      <c r="I36" s="138">
        <v>1478997</v>
      </c>
      <c r="J36" s="138">
        <v>2238238</v>
      </c>
      <c r="K36" s="138">
        <v>1705890</v>
      </c>
      <c r="L36" s="138">
        <v>2652767</v>
      </c>
      <c r="M36" s="138">
        <v>2651951</v>
      </c>
      <c r="N36" s="139">
        <v>2581167</v>
      </c>
      <c r="O36" s="140">
        <v>2263479</v>
      </c>
      <c r="P36" s="376">
        <v>22466256</v>
      </c>
    </row>
    <row r="37" spans="1:16" ht="20.100000000000001" customHeight="1" x14ac:dyDescent="0.15">
      <c r="A37" s="496"/>
      <c r="B37" s="231"/>
      <c r="C37" s="76" t="s">
        <v>62</v>
      </c>
      <c r="D37" s="133">
        <v>102.26105425757869</v>
      </c>
      <c r="E37" s="134">
        <v>84.158826068191644</v>
      </c>
      <c r="F37" s="134">
        <v>83.46334474249781</v>
      </c>
      <c r="G37" s="134">
        <v>74.815138478085515</v>
      </c>
      <c r="H37" s="134">
        <v>69.457416203920516</v>
      </c>
      <c r="I37" s="134">
        <v>87.837775023241406</v>
      </c>
      <c r="J37" s="134">
        <v>199.42789670145504</v>
      </c>
      <c r="K37" s="134">
        <v>107.44058662426008</v>
      </c>
      <c r="L37" s="134">
        <v>131.74274153474838</v>
      </c>
      <c r="M37" s="134">
        <v>112.90494752623688</v>
      </c>
      <c r="N37" s="134">
        <v>111.59140319274488</v>
      </c>
      <c r="O37" s="135">
        <v>105.77403288531077</v>
      </c>
      <c r="P37" s="422">
        <v>104.5</v>
      </c>
    </row>
    <row r="38" spans="1:16" ht="20.100000000000001" customHeight="1" x14ac:dyDescent="0.15">
      <c r="A38" s="496"/>
      <c r="B38" s="505" t="s">
        <v>109</v>
      </c>
      <c r="C38" s="507"/>
      <c r="D38" s="144">
        <v>1292.8277411680292</v>
      </c>
      <c r="E38" s="145">
        <v>1322.5450778477509</v>
      </c>
      <c r="F38" s="145">
        <v>1348.7492251204044</v>
      </c>
      <c r="G38" s="145">
        <v>1318.0520239004447</v>
      </c>
      <c r="H38" s="145">
        <v>1303.9800419965711</v>
      </c>
      <c r="I38" s="145">
        <v>1304.4487171571957</v>
      </c>
      <c r="J38" s="145">
        <v>854.97786385218637</v>
      </c>
      <c r="K38" s="145">
        <v>1402.7316383251655</v>
      </c>
      <c r="L38" s="145">
        <v>1429.4003858049639</v>
      </c>
      <c r="M38" s="145">
        <v>1408.5967418959042</v>
      </c>
      <c r="N38" s="145">
        <v>1436.7673990125299</v>
      </c>
      <c r="O38" s="146">
        <v>1459.9981939329048</v>
      </c>
      <c r="P38" s="378">
        <v>1299.5973295679032</v>
      </c>
    </row>
    <row r="39" spans="1:16" ht="20.100000000000001" customHeight="1" thickBot="1" x14ac:dyDescent="0.2">
      <c r="A39" s="499"/>
      <c r="B39" s="74"/>
      <c r="C39" s="77" t="s">
        <v>62</v>
      </c>
      <c r="D39" s="313">
        <v>94.546480980846908</v>
      </c>
      <c r="E39" s="314">
        <v>99.071755283889502</v>
      </c>
      <c r="F39" s="314">
        <v>100.47697457401692</v>
      </c>
      <c r="G39" s="314">
        <v>101.83886350673919</v>
      </c>
      <c r="H39" s="314">
        <v>105.13171644165391</v>
      </c>
      <c r="I39" s="314">
        <v>101.24348380956238</v>
      </c>
      <c r="J39" s="314">
        <v>66.566082251928179</v>
      </c>
      <c r="K39" s="314">
        <v>110.32352783465666</v>
      </c>
      <c r="L39" s="314">
        <v>108.67351383104263</v>
      </c>
      <c r="M39" s="314">
        <v>102.74999407741481</v>
      </c>
      <c r="N39" s="314">
        <v>108.90587295401252</v>
      </c>
      <c r="O39" s="315">
        <v>106.07944126980185</v>
      </c>
      <c r="P39" s="379">
        <v>98.7</v>
      </c>
    </row>
    <row r="40" spans="1:16" ht="20.100000000000001" customHeight="1" thickTop="1" x14ac:dyDescent="0.15">
      <c r="A40" s="495" t="s">
        <v>199</v>
      </c>
      <c r="B40" s="508" t="s">
        <v>145</v>
      </c>
      <c r="C40" s="509"/>
      <c r="D40" s="310">
        <v>62579.039999999994</v>
      </c>
      <c r="E40" s="311">
        <v>62825.96</v>
      </c>
      <c r="F40" s="311">
        <v>60056.98</v>
      </c>
      <c r="G40" s="311">
        <v>56086.68</v>
      </c>
      <c r="H40" s="311">
        <v>64405.36</v>
      </c>
      <c r="I40" s="311">
        <v>62612.26</v>
      </c>
      <c r="J40" s="311">
        <v>52602.280000000006</v>
      </c>
      <c r="K40" s="311">
        <v>67547.640000000014</v>
      </c>
      <c r="L40" s="311">
        <v>75401.06</v>
      </c>
      <c r="M40" s="311">
        <v>83766.259999999995</v>
      </c>
      <c r="N40" s="311">
        <v>67741.36</v>
      </c>
      <c r="O40" s="312">
        <v>68684.320000000007</v>
      </c>
      <c r="P40" s="374">
        <v>784309.2</v>
      </c>
    </row>
    <row r="41" spans="1:16" ht="20.100000000000001" customHeight="1" x14ac:dyDescent="0.15">
      <c r="A41" s="496"/>
      <c r="B41" s="73"/>
      <c r="C41" s="75" t="s">
        <v>62</v>
      </c>
      <c r="D41" s="133">
        <v>104.07048563645616</v>
      </c>
      <c r="E41" s="134">
        <v>134.65148676974252</v>
      </c>
      <c r="F41" s="134">
        <v>91.804135215366884</v>
      </c>
      <c r="G41" s="134">
        <v>95.906963541568686</v>
      </c>
      <c r="H41" s="134">
        <v>118.49741590419436</v>
      </c>
      <c r="I41" s="134">
        <v>108.76604245561616</v>
      </c>
      <c r="J41" s="134">
        <v>98.747834118338346</v>
      </c>
      <c r="K41" s="134">
        <v>84.571026494004713</v>
      </c>
      <c r="L41" s="134">
        <v>99.70770449379215</v>
      </c>
      <c r="M41" s="134">
        <v>121.43927257860851</v>
      </c>
      <c r="N41" s="134">
        <v>89.7373242281937</v>
      </c>
      <c r="O41" s="135">
        <v>113.73854696056662</v>
      </c>
      <c r="P41" s="421">
        <v>103.71403771481103</v>
      </c>
    </row>
    <row r="42" spans="1:16" ht="20.100000000000001" customHeight="1" x14ac:dyDescent="0.15">
      <c r="A42" s="496"/>
      <c r="B42" s="505" t="s">
        <v>147</v>
      </c>
      <c r="C42" s="506"/>
      <c r="D42" s="136">
        <v>39478064</v>
      </c>
      <c r="E42" s="137">
        <v>41437274</v>
      </c>
      <c r="F42" s="138">
        <v>38295298</v>
      </c>
      <c r="G42" s="138">
        <v>34322881</v>
      </c>
      <c r="H42" s="138">
        <v>35780853</v>
      </c>
      <c r="I42" s="138">
        <v>31504030</v>
      </c>
      <c r="J42" s="138">
        <v>24704254</v>
      </c>
      <c r="K42" s="138">
        <v>29734027</v>
      </c>
      <c r="L42" s="138">
        <v>43077872</v>
      </c>
      <c r="M42" s="138">
        <v>54583555</v>
      </c>
      <c r="N42" s="139">
        <v>51409583</v>
      </c>
      <c r="O42" s="140">
        <v>49654258</v>
      </c>
      <c r="P42" s="376">
        <v>473981949</v>
      </c>
    </row>
    <row r="43" spans="1:16" ht="20.100000000000001" customHeight="1" x14ac:dyDescent="0.15">
      <c r="A43" s="496"/>
      <c r="B43" s="231"/>
      <c r="C43" s="76" t="s">
        <v>62</v>
      </c>
      <c r="D43" s="133">
        <v>82.378560107820206</v>
      </c>
      <c r="E43" s="134">
        <v>116.92772178040036</v>
      </c>
      <c r="F43" s="134">
        <v>92.836167826509737</v>
      </c>
      <c r="G43" s="134">
        <v>96.505126277970533</v>
      </c>
      <c r="H43" s="134">
        <v>102.52016229546169</v>
      </c>
      <c r="I43" s="134">
        <v>89.210240648529293</v>
      </c>
      <c r="J43" s="134">
        <v>88.436859849315937</v>
      </c>
      <c r="K43" s="134">
        <v>77.625400582756484</v>
      </c>
      <c r="L43" s="134">
        <v>73.207896701206138</v>
      </c>
      <c r="M43" s="134">
        <v>98.287434098317988</v>
      </c>
      <c r="N43" s="134">
        <v>83.791881509723225</v>
      </c>
      <c r="O43" s="135">
        <v>104.6128608976417</v>
      </c>
      <c r="P43" s="377">
        <v>91.180469623079631</v>
      </c>
    </row>
    <row r="44" spans="1:16" ht="20.100000000000001" customHeight="1" x14ac:dyDescent="0.15">
      <c r="A44" s="496"/>
      <c r="B44" s="505" t="s">
        <v>109</v>
      </c>
      <c r="C44" s="507"/>
      <c r="D44" s="144">
        <v>630.85122430769161</v>
      </c>
      <c r="E44" s="145">
        <v>659.55655910391181</v>
      </c>
      <c r="F44" s="145">
        <v>637.64941227480961</v>
      </c>
      <c r="G44" s="145">
        <v>611.96136052267673</v>
      </c>
      <c r="H44" s="145">
        <v>555.55706854212133</v>
      </c>
      <c r="I44" s="145">
        <v>503.16072283607076</v>
      </c>
      <c r="J44" s="145">
        <v>469.64226645689115</v>
      </c>
      <c r="K44" s="145">
        <v>440.19342496643839</v>
      </c>
      <c r="L44" s="145">
        <v>571.31653056336347</v>
      </c>
      <c r="M44" s="145">
        <v>651.61742926089812</v>
      </c>
      <c r="N44" s="145">
        <v>758.90981521481115</v>
      </c>
      <c r="O44" s="146">
        <v>722.93440482485664</v>
      </c>
      <c r="P44" s="378">
        <v>604.33047196182326</v>
      </c>
    </row>
    <row r="45" spans="1:16" ht="20.100000000000001" customHeight="1" thickBot="1" x14ac:dyDescent="0.2">
      <c r="A45" s="499"/>
      <c r="B45" s="74"/>
      <c r="C45" s="77" t="s">
        <v>62</v>
      </c>
      <c r="D45" s="313">
        <v>79.156505904650842</v>
      </c>
      <c r="E45" s="314">
        <v>86.837304648815177</v>
      </c>
      <c r="F45" s="314">
        <v>101.12416789148087</v>
      </c>
      <c r="G45" s="314">
        <v>100.62369062090323</v>
      </c>
      <c r="H45" s="314">
        <v>86.516791537757783</v>
      </c>
      <c r="I45" s="314">
        <v>82.020305818273229</v>
      </c>
      <c r="J45" s="314">
        <v>89.558278051277725</v>
      </c>
      <c r="K45" s="314">
        <v>91.787227613063649</v>
      </c>
      <c r="L45" s="314">
        <v>73.422507390854747</v>
      </c>
      <c r="M45" s="314">
        <v>80.935460178004462</v>
      </c>
      <c r="N45" s="314">
        <v>93.374615557566926</v>
      </c>
      <c r="O45" s="315">
        <v>91.97661100234663</v>
      </c>
      <c r="P45" s="379">
        <v>87.915263576763152</v>
      </c>
    </row>
    <row r="46" spans="1:16" ht="20.100000000000001" customHeight="1" thickTop="1" x14ac:dyDescent="0.15">
      <c r="A46" s="495" t="s">
        <v>252</v>
      </c>
      <c r="B46" s="508" t="s">
        <v>145</v>
      </c>
      <c r="C46" s="509"/>
      <c r="D46" s="310">
        <v>112169.8</v>
      </c>
      <c r="E46" s="311">
        <v>106195.75</v>
      </c>
      <c r="F46" s="311">
        <v>88525.51</v>
      </c>
      <c r="G46" s="311">
        <v>84324.479999999996</v>
      </c>
      <c r="H46" s="311">
        <v>79328.800000000003</v>
      </c>
      <c r="I46" s="311">
        <v>101914.87</v>
      </c>
      <c r="J46" s="311">
        <v>82241.09</v>
      </c>
      <c r="K46" s="311">
        <v>97089.569999999992</v>
      </c>
      <c r="L46" s="311">
        <v>107824.4</v>
      </c>
      <c r="M46" s="311">
        <v>147304.8007001167</v>
      </c>
      <c r="N46" s="311">
        <v>114251.69</v>
      </c>
      <c r="O46" s="312">
        <v>114927.11</v>
      </c>
      <c r="P46" s="374">
        <v>1236097.8707001167</v>
      </c>
    </row>
    <row r="47" spans="1:16" ht="20.100000000000001" customHeight="1" x14ac:dyDescent="0.15">
      <c r="A47" s="496"/>
      <c r="B47" s="73"/>
      <c r="C47" s="75" t="s">
        <v>62</v>
      </c>
      <c r="D47" s="133">
        <v>100.71362514029181</v>
      </c>
      <c r="E47" s="134">
        <v>122.08232264591261</v>
      </c>
      <c r="F47" s="134">
        <v>104.37728885901925</v>
      </c>
      <c r="G47" s="134">
        <v>105.83768233814548</v>
      </c>
      <c r="H47" s="134">
        <v>101.33825235177794</v>
      </c>
      <c r="I47" s="134">
        <v>124.27915195208084</v>
      </c>
      <c r="J47" s="134">
        <v>113.26101746267834</v>
      </c>
      <c r="K47" s="134">
        <v>81.790494434953132</v>
      </c>
      <c r="L47" s="134">
        <v>111.62061719065414</v>
      </c>
      <c r="M47" s="134">
        <v>121.01859394624148</v>
      </c>
      <c r="N47" s="134">
        <v>84.186129278507906</v>
      </c>
      <c r="O47" s="135">
        <v>104.46266681452208</v>
      </c>
      <c r="P47" s="421">
        <v>104.88721026354786</v>
      </c>
    </row>
    <row r="48" spans="1:16" ht="20.100000000000001" customHeight="1" x14ac:dyDescent="0.15">
      <c r="A48" s="496"/>
      <c r="B48" s="505" t="s">
        <v>147</v>
      </c>
      <c r="C48" s="506"/>
      <c r="D48" s="136">
        <v>47573210</v>
      </c>
      <c r="E48" s="137">
        <v>65238357</v>
      </c>
      <c r="F48" s="138">
        <v>55303636</v>
      </c>
      <c r="G48" s="138">
        <v>48590035</v>
      </c>
      <c r="H48" s="138">
        <v>40560933</v>
      </c>
      <c r="I48" s="138">
        <v>43002884</v>
      </c>
      <c r="J48" s="138">
        <v>34520986</v>
      </c>
      <c r="K48" s="138">
        <v>37297556</v>
      </c>
      <c r="L48" s="138">
        <v>51838009</v>
      </c>
      <c r="M48" s="138">
        <v>81634951</v>
      </c>
      <c r="N48" s="139">
        <v>72860011</v>
      </c>
      <c r="O48" s="140">
        <v>78022463</v>
      </c>
      <c r="P48" s="376">
        <v>656443031</v>
      </c>
    </row>
    <row r="49" spans="1:16" ht="20.100000000000001" customHeight="1" x14ac:dyDescent="0.15">
      <c r="A49" s="496"/>
      <c r="B49" s="231"/>
      <c r="C49" s="76" t="s">
        <v>62</v>
      </c>
      <c r="D49" s="133">
        <v>58.301578458053406</v>
      </c>
      <c r="E49" s="134">
        <v>109.67645940947523</v>
      </c>
      <c r="F49" s="134">
        <v>114.43315693163174</v>
      </c>
      <c r="G49" s="134">
        <v>107.53073082890995</v>
      </c>
      <c r="H49" s="134">
        <v>92.133294639451151</v>
      </c>
      <c r="I49" s="134">
        <v>103.68465736833583</v>
      </c>
      <c r="J49" s="134">
        <v>123.71879177786676</v>
      </c>
      <c r="K49" s="134">
        <v>112.82757875480225</v>
      </c>
      <c r="L49" s="134">
        <v>87.771031192946751</v>
      </c>
      <c r="M49" s="134">
        <v>113.71007525219873</v>
      </c>
      <c r="N49" s="134">
        <v>94.228754765383172</v>
      </c>
      <c r="O49" s="135">
        <v>120.83750134954441</v>
      </c>
      <c r="P49" s="422">
        <v>100.40448286234134</v>
      </c>
    </row>
    <row r="50" spans="1:16" ht="20.100000000000001" customHeight="1" x14ac:dyDescent="0.15">
      <c r="A50" s="496"/>
      <c r="B50" s="505" t="s">
        <v>109</v>
      </c>
      <c r="C50" s="507"/>
      <c r="D50" s="144">
        <v>424.11781067631392</v>
      </c>
      <c r="E50" s="145">
        <v>614.32173133105607</v>
      </c>
      <c r="F50" s="145">
        <v>624.71976721738179</v>
      </c>
      <c r="G50" s="145">
        <v>576.22691536313062</v>
      </c>
      <c r="H50" s="145">
        <v>511.30148193342137</v>
      </c>
      <c r="I50" s="145">
        <v>421.94906395896891</v>
      </c>
      <c r="J50" s="145">
        <v>419.75350764441475</v>
      </c>
      <c r="K50" s="145">
        <v>384.15615601140269</v>
      </c>
      <c r="L50" s="145">
        <v>480.76325024762485</v>
      </c>
      <c r="M50" s="145">
        <v>554.19070262477419</v>
      </c>
      <c r="N50" s="145">
        <v>637.71495196263618</v>
      </c>
      <c r="O50" s="146">
        <v>678.88649597122901</v>
      </c>
      <c r="P50" s="378">
        <v>531.06072468856814</v>
      </c>
    </row>
    <row r="51" spans="1:16" ht="20.100000000000001" customHeight="1" thickBot="1" x14ac:dyDescent="0.2">
      <c r="A51" s="499"/>
      <c r="B51" s="74"/>
      <c r="C51" s="77" t="s">
        <v>62</v>
      </c>
      <c r="D51" s="313">
        <v>57.888471770170739</v>
      </c>
      <c r="E51" s="314">
        <v>89.838116635100945</v>
      </c>
      <c r="F51" s="314">
        <v>109.634153351305</v>
      </c>
      <c r="G51" s="314">
        <v>101.5996651224422</v>
      </c>
      <c r="H51" s="314">
        <v>90.916601087244516</v>
      </c>
      <c r="I51" s="314">
        <v>83.428842038054967</v>
      </c>
      <c r="J51" s="314">
        <v>109.23333954565122</v>
      </c>
      <c r="K51" s="314">
        <v>137.94705550353714</v>
      </c>
      <c r="L51" s="314">
        <v>78.633350542247044</v>
      </c>
      <c r="M51" s="314">
        <v>93.96082993883627</v>
      </c>
      <c r="N51" s="314">
        <v>111.92907379510449</v>
      </c>
      <c r="O51" s="315">
        <v>115.67529820399525</v>
      </c>
      <c r="P51" s="379">
        <v>95.726144884640519</v>
      </c>
    </row>
    <row r="52" spans="1:16" ht="20.100000000000001" customHeight="1" thickTop="1" x14ac:dyDescent="0.15">
      <c r="A52" s="495" t="s">
        <v>201</v>
      </c>
      <c r="B52" s="508" t="s">
        <v>145</v>
      </c>
      <c r="C52" s="509"/>
      <c r="D52" s="310">
        <v>26243.7</v>
      </c>
      <c r="E52" s="311">
        <v>25788.7</v>
      </c>
      <c r="F52" s="311">
        <v>14828.38</v>
      </c>
      <c r="G52" s="311">
        <v>17253.2</v>
      </c>
      <c r="H52" s="311">
        <v>19527.7</v>
      </c>
      <c r="I52" s="311">
        <v>18652.3</v>
      </c>
      <c r="J52" s="311">
        <v>16961.900000000001</v>
      </c>
      <c r="K52" s="311">
        <v>27052</v>
      </c>
      <c r="L52" s="311">
        <v>22894.2</v>
      </c>
      <c r="M52" s="311">
        <v>30412.3</v>
      </c>
      <c r="N52" s="311">
        <v>24371.1</v>
      </c>
      <c r="O52" s="312">
        <v>28395.4</v>
      </c>
      <c r="P52" s="374">
        <v>272380.88</v>
      </c>
    </row>
    <row r="53" spans="1:16" ht="20.100000000000001" customHeight="1" x14ac:dyDescent="0.15">
      <c r="A53" s="496"/>
      <c r="B53" s="73"/>
      <c r="C53" s="75" t="s">
        <v>62</v>
      </c>
      <c r="D53" s="133">
        <v>113.04435848617726</v>
      </c>
      <c r="E53" s="134">
        <v>138.90732222306011</v>
      </c>
      <c r="F53" s="134">
        <v>85.229391546251904</v>
      </c>
      <c r="G53" s="134">
        <v>82.946481798426959</v>
      </c>
      <c r="H53" s="134">
        <v>100.74029364121296</v>
      </c>
      <c r="I53" s="134">
        <v>94.354120717913432</v>
      </c>
      <c r="J53" s="134">
        <v>94.863090311178723</v>
      </c>
      <c r="K53" s="134">
        <v>136.04087462032064</v>
      </c>
      <c r="L53" s="134">
        <v>129.83429174180816</v>
      </c>
      <c r="M53" s="134">
        <v>111.78033755770531</v>
      </c>
      <c r="N53" s="134">
        <v>73.855846682546328</v>
      </c>
      <c r="O53" s="135">
        <v>140.83343252787367</v>
      </c>
      <c r="P53" s="421">
        <v>106.85843950618835</v>
      </c>
    </row>
    <row r="54" spans="1:16" ht="20.100000000000001" customHeight="1" x14ac:dyDescent="0.15">
      <c r="A54" s="496"/>
      <c r="B54" s="505" t="s">
        <v>147</v>
      </c>
      <c r="C54" s="506"/>
      <c r="D54" s="136">
        <v>10358313</v>
      </c>
      <c r="E54" s="137">
        <v>12762646</v>
      </c>
      <c r="F54" s="138">
        <v>8900477</v>
      </c>
      <c r="G54" s="138">
        <v>9975186</v>
      </c>
      <c r="H54" s="138">
        <v>11224510</v>
      </c>
      <c r="I54" s="138">
        <v>10265513</v>
      </c>
      <c r="J54" s="138">
        <v>8789280</v>
      </c>
      <c r="K54" s="138">
        <v>10286044</v>
      </c>
      <c r="L54" s="138">
        <v>10994562</v>
      </c>
      <c r="M54" s="138">
        <v>14586533</v>
      </c>
      <c r="N54" s="139">
        <v>12651507</v>
      </c>
      <c r="O54" s="140">
        <v>11784357</v>
      </c>
      <c r="P54" s="376">
        <v>132578928</v>
      </c>
    </row>
    <row r="55" spans="1:16" ht="20.100000000000001" customHeight="1" x14ac:dyDescent="0.15">
      <c r="A55" s="496"/>
      <c r="B55" s="231"/>
      <c r="C55" s="76" t="s">
        <v>62</v>
      </c>
      <c r="D55" s="133">
        <v>80.432956637168488</v>
      </c>
      <c r="E55" s="134">
        <v>115.53876024186773</v>
      </c>
      <c r="F55" s="134">
        <v>85.715745417848126</v>
      </c>
      <c r="G55" s="134">
        <v>82.372409993407857</v>
      </c>
      <c r="H55" s="134">
        <v>94.500878033568512</v>
      </c>
      <c r="I55" s="134">
        <v>91.991263551791135</v>
      </c>
      <c r="J55" s="134">
        <v>91.259746202364667</v>
      </c>
      <c r="K55" s="134">
        <v>100.22078487952901</v>
      </c>
      <c r="L55" s="134">
        <v>93.292102718909149</v>
      </c>
      <c r="M55" s="134">
        <v>97.107609154357846</v>
      </c>
      <c r="N55" s="134">
        <v>92.690472166168874</v>
      </c>
      <c r="O55" s="135">
        <v>109.10436492193543</v>
      </c>
      <c r="P55" s="377">
        <v>94.291351451643379</v>
      </c>
    </row>
    <row r="56" spans="1:16" ht="20.100000000000001" customHeight="1" x14ac:dyDescent="0.15">
      <c r="A56" s="496"/>
      <c r="B56" s="505" t="s">
        <v>109</v>
      </c>
      <c r="C56" s="507"/>
      <c r="D56" s="144">
        <v>394.69712731055455</v>
      </c>
      <c r="E56" s="145">
        <v>494.89295699279143</v>
      </c>
      <c r="F56" s="145">
        <v>600.23259452482341</v>
      </c>
      <c r="G56" s="145">
        <v>578.16439848839639</v>
      </c>
      <c r="H56" s="145">
        <v>574.79938753667864</v>
      </c>
      <c r="I56" s="145">
        <v>550.36177844019244</v>
      </c>
      <c r="J56" s="145">
        <v>518.17779847776478</v>
      </c>
      <c r="K56" s="145">
        <v>380.23229336093448</v>
      </c>
      <c r="L56" s="145">
        <v>480.2335089236575</v>
      </c>
      <c r="M56" s="145">
        <v>479.62610522716142</v>
      </c>
      <c r="N56" s="145">
        <v>519.11924369437577</v>
      </c>
      <c r="O56" s="146">
        <v>415.00936771448892</v>
      </c>
      <c r="P56" s="378">
        <v>486.74094892416826</v>
      </c>
    </row>
    <row r="57" spans="1:16" ht="20.100000000000001" customHeight="1" thickBot="1" x14ac:dyDescent="0.2">
      <c r="A57" s="500"/>
      <c r="B57" s="316"/>
      <c r="C57" s="317" t="s">
        <v>62</v>
      </c>
      <c r="D57" s="318">
        <v>71.151676841090293</v>
      </c>
      <c r="E57" s="319">
        <v>83.176868139703473</v>
      </c>
      <c r="F57" s="319">
        <v>100.5706410227419</v>
      </c>
      <c r="G57" s="319">
        <v>99.30790095906157</v>
      </c>
      <c r="H57" s="319">
        <v>93.806434960507318</v>
      </c>
      <c r="I57" s="319">
        <v>97.495756255112141</v>
      </c>
      <c r="J57" s="319">
        <v>96.20153202157546</v>
      </c>
      <c r="K57" s="319">
        <v>73.66961228324746</v>
      </c>
      <c r="L57" s="319">
        <v>71.854747668999693</v>
      </c>
      <c r="M57" s="319">
        <v>86.87360521185326</v>
      </c>
      <c r="N57" s="319">
        <v>125.50187470543692</v>
      </c>
      <c r="O57" s="320">
        <v>77.470500408588393</v>
      </c>
      <c r="P57" s="380">
        <v>88.239498805504113</v>
      </c>
    </row>
    <row r="58" spans="1:16" s="69" customFormat="1" ht="20.100000000000001" customHeight="1" x14ac:dyDescent="0.2">
      <c r="A58" s="502" t="s">
        <v>96</v>
      </c>
      <c r="B58" s="503"/>
      <c r="C58" s="504"/>
      <c r="D58" s="321" t="s">
        <v>95</v>
      </c>
      <c r="E58" s="322" t="s">
        <v>97</v>
      </c>
      <c r="F58" s="322" t="s">
        <v>98</v>
      </c>
      <c r="G58" s="322" t="s">
        <v>99</v>
      </c>
      <c r="H58" s="322" t="s">
        <v>100</v>
      </c>
      <c r="I58" s="322" t="s">
        <v>101</v>
      </c>
      <c r="J58" s="322" t="s">
        <v>91</v>
      </c>
      <c r="K58" s="322" t="s">
        <v>102</v>
      </c>
      <c r="L58" s="322" t="s">
        <v>103</v>
      </c>
      <c r="M58" s="322" t="s">
        <v>104</v>
      </c>
      <c r="N58" s="322" t="s">
        <v>105</v>
      </c>
      <c r="O58" s="323" t="s">
        <v>106</v>
      </c>
      <c r="P58" s="381" t="s">
        <v>146</v>
      </c>
    </row>
    <row r="59" spans="1:16" ht="20.100000000000001" customHeight="1" x14ac:dyDescent="0.15">
      <c r="A59" s="501" t="s">
        <v>56</v>
      </c>
      <c r="B59" s="505" t="s">
        <v>145</v>
      </c>
      <c r="C59" s="506"/>
      <c r="D59" s="148">
        <v>1.25</v>
      </c>
      <c r="E59" s="149">
        <v>0.5</v>
      </c>
      <c r="F59" s="149">
        <v>1</v>
      </c>
      <c r="G59" s="149">
        <v>1.25</v>
      </c>
      <c r="H59" s="149">
        <v>2.4</v>
      </c>
      <c r="I59" s="149">
        <v>1.2</v>
      </c>
      <c r="J59" s="149">
        <v>2.4500000000000002</v>
      </c>
      <c r="K59" s="149">
        <v>1.8</v>
      </c>
      <c r="L59" s="149">
        <v>11.85</v>
      </c>
      <c r="M59" s="149">
        <v>10</v>
      </c>
      <c r="N59" s="149">
        <v>1.85</v>
      </c>
      <c r="O59" s="150">
        <v>0</v>
      </c>
      <c r="P59" s="382">
        <v>35.550000000000004</v>
      </c>
    </row>
    <row r="60" spans="1:16" ht="20.100000000000001" customHeight="1" x14ac:dyDescent="0.15">
      <c r="A60" s="496"/>
      <c r="B60" s="73"/>
      <c r="C60" s="75" t="s">
        <v>62</v>
      </c>
      <c r="D60" s="133">
        <v>13.888888888888889</v>
      </c>
      <c r="E60" s="134">
        <v>8.3333333333333321</v>
      </c>
      <c r="F60" s="190">
        <v>100</v>
      </c>
      <c r="G60" s="134">
        <v>20.833333333333336</v>
      </c>
      <c r="H60" s="134">
        <v>38.095238095238095</v>
      </c>
      <c r="I60" s="134" t="s">
        <v>176</v>
      </c>
      <c r="J60" s="134" t="s">
        <v>176</v>
      </c>
      <c r="K60" s="190">
        <v>180</v>
      </c>
      <c r="L60" s="190">
        <v>1185</v>
      </c>
      <c r="M60" s="190">
        <v>250</v>
      </c>
      <c r="N60" s="134">
        <v>43.02325581395349</v>
      </c>
      <c r="O60" s="135" t="s">
        <v>176</v>
      </c>
      <c r="P60" s="375">
        <v>83.45070422535214</v>
      </c>
    </row>
    <row r="61" spans="1:16" ht="20.100000000000001" customHeight="1" x14ac:dyDescent="0.15">
      <c r="A61" s="498"/>
      <c r="B61" s="505" t="s">
        <v>147</v>
      </c>
      <c r="C61" s="506"/>
      <c r="D61" s="136">
        <v>10000</v>
      </c>
      <c r="E61" s="137">
        <v>2000</v>
      </c>
      <c r="F61" s="138">
        <v>10000</v>
      </c>
      <c r="G61" s="138">
        <v>10000</v>
      </c>
      <c r="H61" s="138">
        <v>9600</v>
      </c>
      <c r="I61" s="138">
        <v>4800</v>
      </c>
      <c r="J61" s="138">
        <v>14800</v>
      </c>
      <c r="K61" s="138">
        <v>7200</v>
      </c>
      <c r="L61" s="138">
        <v>82400</v>
      </c>
      <c r="M61" s="138">
        <v>81900</v>
      </c>
      <c r="N61" s="139">
        <v>12400</v>
      </c>
      <c r="O61" s="140">
        <v>0</v>
      </c>
      <c r="P61" s="376">
        <v>245100</v>
      </c>
    </row>
    <row r="62" spans="1:16" ht="20.100000000000001" customHeight="1" x14ac:dyDescent="0.15">
      <c r="A62" s="496"/>
      <c r="B62" s="231"/>
      <c r="C62" s="76" t="s">
        <v>62</v>
      </c>
      <c r="D62" s="144">
        <v>26.455026455026452</v>
      </c>
      <c r="E62" s="145">
        <v>12.345679012345679</v>
      </c>
      <c r="F62" s="145">
        <v>92.592592592592595</v>
      </c>
      <c r="G62" s="145">
        <v>61.728395061728392</v>
      </c>
      <c r="H62" s="145">
        <v>58.751529987760101</v>
      </c>
      <c r="I62" s="145" t="s">
        <v>176</v>
      </c>
      <c r="J62" s="145" t="s">
        <v>176</v>
      </c>
      <c r="K62" s="145">
        <v>66.666666666666657</v>
      </c>
      <c r="L62" s="191">
        <v>762.96296296296293</v>
      </c>
      <c r="M62" s="191">
        <v>359.05304690925033</v>
      </c>
      <c r="N62" s="191">
        <v>108.20244328097732</v>
      </c>
      <c r="O62" s="146" t="s">
        <v>176</v>
      </c>
      <c r="P62" s="423">
        <v>134.55647419216709</v>
      </c>
    </row>
    <row r="63" spans="1:16" ht="20.100000000000001" customHeight="1" x14ac:dyDescent="0.15">
      <c r="A63" s="496"/>
      <c r="B63" s="505" t="s">
        <v>109</v>
      </c>
      <c r="C63" s="507"/>
      <c r="D63" s="144">
        <v>8000</v>
      </c>
      <c r="E63" s="145">
        <v>4000</v>
      </c>
      <c r="F63" s="145">
        <v>10000</v>
      </c>
      <c r="G63" s="145">
        <v>8000</v>
      </c>
      <c r="H63" s="145">
        <v>4000</v>
      </c>
      <c r="I63" s="145">
        <v>4000</v>
      </c>
      <c r="J63" s="145">
        <v>6040.8163265306121</v>
      </c>
      <c r="K63" s="145">
        <v>4000</v>
      </c>
      <c r="L63" s="145">
        <v>6953.5864978902955</v>
      </c>
      <c r="M63" s="145">
        <v>8190</v>
      </c>
      <c r="N63" s="145">
        <v>6702.7027027027025</v>
      </c>
      <c r="O63" s="146">
        <v>0</v>
      </c>
      <c r="P63" s="378">
        <v>6894.5147679324882</v>
      </c>
    </row>
    <row r="64" spans="1:16" ht="20.100000000000001" customHeight="1" thickBot="1" x14ac:dyDescent="0.2">
      <c r="A64" s="496"/>
      <c r="B64" s="231"/>
      <c r="C64" s="76" t="s">
        <v>62</v>
      </c>
      <c r="D64" s="324">
        <v>190.47619047619045</v>
      </c>
      <c r="E64" s="325">
        <v>148.14814814814815</v>
      </c>
      <c r="F64" s="326">
        <v>92.592592592592595</v>
      </c>
      <c r="G64" s="325">
        <v>296.2962962962963</v>
      </c>
      <c r="H64" s="325">
        <v>154.22276621787026</v>
      </c>
      <c r="I64" s="326" t="s">
        <v>176</v>
      </c>
      <c r="J64" s="326" t="s">
        <v>176</v>
      </c>
      <c r="K64" s="326">
        <v>37.037037037037038</v>
      </c>
      <c r="L64" s="326">
        <v>64.385060165650884</v>
      </c>
      <c r="M64" s="325">
        <v>143.62121876370014</v>
      </c>
      <c r="N64" s="325">
        <v>251.49757086929858</v>
      </c>
      <c r="O64" s="327" t="s">
        <v>176</v>
      </c>
      <c r="P64" s="424">
        <v>161.24066949609889</v>
      </c>
    </row>
    <row r="65" spans="1:17" ht="20.100000000000001" customHeight="1" thickTop="1" x14ac:dyDescent="0.15">
      <c r="A65" s="495" t="s">
        <v>108</v>
      </c>
      <c r="B65" s="508" t="s">
        <v>145</v>
      </c>
      <c r="C65" s="509"/>
      <c r="D65" s="328">
        <v>24</v>
      </c>
      <c r="E65" s="329">
        <v>24</v>
      </c>
      <c r="F65" s="329">
        <v>24</v>
      </c>
      <c r="G65" s="329">
        <v>24</v>
      </c>
      <c r="H65" s="329">
        <v>24</v>
      </c>
      <c r="I65" s="329">
        <v>36</v>
      </c>
      <c r="J65" s="329">
        <v>34</v>
      </c>
      <c r="K65" s="329">
        <v>35</v>
      </c>
      <c r="L65" s="329">
        <v>48</v>
      </c>
      <c r="M65" s="329">
        <v>30</v>
      </c>
      <c r="N65" s="329">
        <v>18</v>
      </c>
      <c r="O65" s="330">
        <v>36</v>
      </c>
      <c r="P65" s="383">
        <v>357</v>
      </c>
    </row>
    <row r="66" spans="1:17" ht="20.100000000000001" customHeight="1" x14ac:dyDescent="0.15">
      <c r="A66" s="496"/>
      <c r="B66" s="73"/>
      <c r="C66" s="75" t="s">
        <v>62</v>
      </c>
      <c r="D66" s="136" t="s">
        <v>176</v>
      </c>
      <c r="E66" s="137" t="s">
        <v>176</v>
      </c>
      <c r="F66" s="138" t="s">
        <v>176</v>
      </c>
      <c r="G66" s="138" t="s">
        <v>176</v>
      </c>
      <c r="H66" s="138" t="s">
        <v>176</v>
      </c>
      <c r="I66" s="138" t="s">
        <v>176</v>
      </c>
      <c r="J66" s="138" t="s">
        <v>176</v>
      </c>
      <c r="K66" s="138" t="s">
        <v>176</v>
      </c>
      <c r="L66" s="138" t="s">
        <v>176</v>
      </c>
      <c r="M66" s="138" t="s">
        <v>176</v>
      </c>
      <c r="N66" s="139" t="s">
        <v>176</v>
      </c>
      <c r="O66" s="140" t="s">
        <v>176</v>
      </c>
      <c r="P66" s="376" t="s">
        <v>176</v>
      </c>
    </row>
    <row r="67" spans="1:17" ht="20.100000000000001" customHeight="1" x14ac:dyDescent="0.15">
      <c r="A67" s="498" t="s">
        <v>163</v>
      </c>
      <c r="B67" s="505" t="s">
        <v>147</v>
      </c>
      <c r="C67" s="506"/>
      <c r="D67" s="136">
        <v>42768</v>
      </c>
      <c r="E67" s="137">
        <v>42768</v>
      </c>
      <c r="F67" s="138">
        <v>42768</v>
      </c>
      <c r="G67" s="138">
        <v>42768</v>
      </c>
      <c r="H67" s="138">
        <v>42768</v>
      </c>
      <c r="I67" s="138">
        <v>64152</v>
      </c>
      <c r="J67" s="138">
        <v>53744</v>
      </c>
      <c r="K67" s="138">
        <v>62316</v>
      </c>
      <c r="L67" s="138">
        <v>80374</v>
      </c>
      <c r="M67" s="138">
        <v>51840</v>
      </c>
      <c r="N67" s="139">
        <v>32076</v>
      </c>
      <c r="O67" s="140">
        <v>64152</v>
      </c>
      <c r="P67" s="376">
        <v>622494</v>
      </c>
      <c r="Q67" s="78"/>
    </row>
    <row r="68" spans="1:17" ht="20.100000000000001" customHeight="1" x14ac:dyDescent="0.15">
      <c r="A68" s="496"/>
      <c r="B68" s="231"/>
      <c r="C68" s="76" t="s">
        <v>62</v>
      </c>
      <c r="D68" s="144" t="s">
        <v>176</v>
      </c>
      <c r="E68" s="145" t="s">
        <v>176</v>
      </c>
      <c r="F68" s="145" t="s">
        <v>176</v>
      </c>
      <c r="G68" s="145" t="s">
        <v>176</v>
      </c>
      <c r="H68" s="145" t="s">
        <v>176</v>
      </c>
      <c r="I68" s="145" t="s">
        <v>176</v>
      </c>
      <c r="J68" s="145" t="s">
        <v>176</v>
      </c>
      <c r="K68" s="145" t="s">
        <v>176</v>
      </c>
      <c r="L68" s="145" t="s">
        <v>176</v>
      </c>
      <c r="M68" s="145" t="s">
        <v>176</v>
      </c>
      <c r="N68" s="145" t="s">
        <v>176</v>
      </c>
      <c r="O68" s="146" t="s">
        <v>176</v>
      </c>
      <c r="P68" s="378" t="s">
        <v>176</v>
      </c>
    </row>
    <row r="69" spans="1:17" ht="20.100000000000001" customHeight="1" x14ac:dyDescent="0.15">
      <c r="A69" s="496"/>
      <c r="B69" s="505" t="s">
        <v>109</v>
      </c>
      <c r="C69" s="507"/>
      <c r="D69" s="151">
        <v>1782</v>
      </c>
      <c r="E69" s="152">
        <v>1782</v>
      </c>
      <c r="F69" s="152">
        <v>1782</v>
      </c>
      <c r="G69" s="152">
        <v>1782</v>
      </c>
      <c r="H69" s="152">
        <v>1782</v>
      </c>
      <c r="I69" s="152">
        <v>1782</v>
      </c>
      <c r="J69" s="152">
        <v>1580.7058823529412</v>
      </c>
      <c r="K69" s="152">
        <v>1780.4571428571428</v>
      </c>
      <c r="L69" s="152">
        <v>1674.4583333333333</v>
      </c>
      <c r="M69" s="152">
        <v>1728</v>
      </c>
      <c r="N69" s="152">
        <v>1782</v>
      </c>
      <c r="O69" s="153">
        <v>1782</v>
      </c>
      <c r="P69" s="384">
        <v>1743.6806722689075</v>
      </c>
    </row>
    <row r="70" spans="1:17" ht="20.100000000000001" customHeight="1" thickBot="1" x14ac:dyDescent="0.2">
      <c r="A70" s="499"/>
      <c r="B70" s="74"/>
      <c r="C70" s="77" t="s">
        <v>62</v>
      </c>
      <c r="D70" s="331" t="s">
        <v>176</v>
      </c>
      <c r="E70" s="332" t="s">
        <v>176</v>
      </c>
      <c r="F70" s="332" t="s">
        <v>176</v>
      </c>
      <c r="G70" s="332" t="s">
        <v>176</v>
      </c>
      <c r="H70" s="332" t="s">
        <v>176</v>
      </c>
      <c r="I70" s="332" t="s">
        <v>176</v>
      </c>
      <c r="J70" s="332" t="s">
        <v>176</v>
      </c>
      <c r="K70" s="332" t="s">
        <v>176</v>
      </c>
      <c r="L70" s="332" t="s">
        <v>176</v>
      </c>
      <c r="M70" s="332" t="s">
        <v>176</v>
      </c>
      <c r="N70" s="332" t="s">
        <v>176</v>
      </c>
      <c r="O70" s="333" t="s">
        <v>176</v>
      </c>
      <c r="P70" s="385" t="s">
        <v>176</v>
      </c>
    </row>
    <row r="71" spans="1:17" ht="20.100000000000001" customHeight="1" thickTop="1" x14ac:dyDescent="0.15">
      <c r="A71" s="495" t="s">
        <v>110</v>
      </c>
      <c r="B71" s="508" t="s">
        <v>145</v>
      </c>
      <c r="C71" s="509"/>
      <c r="D71" s="310">
        <v>443.53999999999996</v>
      </c>
      <c r="E71" s="311">
        <v>498.4</v>
      </c>
      <c r="F71" s="311">
        <v>563.66000000000008</v>
      </c>
      <c r="G71" s="311">
        <v>558.4</v>
      </c>
      <c r="H71" s="311">
        <v>467.15999999999997</v>
      </c>
      <c r="I71" s="311">
        <v>486.44</v>
      </c>
      <c r="J71" s="311">
        <v>564.5</v>
      </c>
      <c r="K71" s="311">
        <v>434.98</v>
      </c>
      <c r="L71" s="311">
        <v>464.64</v>
      </c>
      <c r="M71" s="311">
        <v>461.16</v>
      </c>
      <c r="N71" s="311">
        <v>459.5</v>
      </c>
      <c r="O71" s="312">
        <v>467.5</v>
      </c>
      <c r="P71" s="374">
        <v>5869.88</v>
      </c>
    </row>
    <row r="72" spans="1:17" ht="20.100000000000001" customHeight="1" x14ac:dyDescent="0.15">
      <c r="A72" s="496"/>
      <c r="B72" s="73"/>
      <c r="C72" s="75" t="s">
        <v>62</v>
      </c>
      <c r="D72" s="133">
        <v>121.51780821917808</v>
      </c>
      <c r="E72" s="134">
        <v>141.59090909090907</v>
      </c>
      <c r="F72" s="134">
        <v>161.0457142857143</v>
      </c>
      <c r="G72" s="134">
        <v>164.23529411764704</v>
      </c>
      <c r="H72" s="134">
        <v>148.77707006369425</v>
      </c>
      <c r="I72" s="134">
        <v>164.8949152542373</v>
      </c>
      <c r="J72" s="134">
        <v>149.73474801061008</v>
      </c>
      <c r="K72" s="134">
        <v>137.78270509977827</v>
      </c>
      <c r="L72" s="134">
        <v>111.59841479524437</v>
      </c>
      <c r="M72" s="134">
        <v>105.77064220183487</v>
      </c>
      <c r="N72" s="134">
        <v>117.51918158567776</v>
      </c>
      <c r="O72" s="135">
        <v>80.603448275862064</v>
      </c>
      <c r="P72" s="421">
        <v>129.51931245242221</v>
      </c>
    </row>
    <row r="73" spans="1:17" ht="20.100000000000001" customHeight="1" x14ac:dyDescent="0.15">
      <c r="A73" s="496"/>
      <c r="B73" s="505" t="s">
        <v>147</v>
      </c>
      <c r="C73" s="506"/>
      <c r="D73" s="136">
        <v>657290</v>
      </c>
      <c r="E73" s="137">
        <v>841200</v>
      </c>
      <c r="F73" s="138">
        <v>837800</v>
      </c>
      <c r="G73" s="138">
        <v>832410</v>
      </c>
      <c r="H73" s="138">
        <v>696210</v>
      </c>
      <c r="I73" s="138">
        <v>714990</v>
      </c>
      <c r="J73" s="138">
        <v>810446</v>
      </c>
      <c r="K73" s="138">
        <v>624450</v>
      </c>
      <c r="L73" s="138">
        <v>676170</v>
      </c>
      <c r="M73" s="138">
        <v>687810</v>
      </c>
      <c r="N73" s="139">
        <v>686250</v>
      </c>
      <c r="O73" s="140">
        <v>696931</v>
      </c>
      <c r="P73" s="376">
        <v>8761957</v>
      </c>
    </row>
    <row r="74" spans="1:17" ht="20.100000000000001" customHeight="1" x14ac:dyDescent="0.15">
      <c r="A74" s="496"/>
      <c r="B74" s="231"/>
      <c r="C74" s="76" t="s">
        <v>62</v>
      </c>
      <c r="D74" s="133">
        <v>114.67167254310502</v>
      </c>
      <c r="E74" s="134">
        <v>152.13966754263328</v>
      </c>
      <c r="F74" s="134">
        <v>152.21076230739743</v>
      </c>
      <c r="G74" s="134">
        <v>155.07528251903022</v>
      </c>
      <c r="H74" s="134">
        <v>139.49728002244106</v>
      </c>
      <c r="I74" s="134">
        <v>153.30500188685718</v>
      </c>
      <c r="J74" s="134">
        <v>136.75389913791213</v>
      </c>
      <c r="K74" s="134">
        <v>129.69817057973182</v>
      </c>
      <c r="L74" s="134">
        <v>112.70777354766875</v>
      </c>
      <c r="M74" s="134">
        <v>103.80094895445984</v>
      </c>
      <c r="N74" s="134">
        <v>112.2192678643263</v>
      </c>
      <c r="O74" s="135">
        <v>110.118472029983</v>
      </c>
      <c r="P74" s="422">
        <v>129.61775887398568</v>
      </c>
    </row>
    <row r="75" spans="1:17" ht="20.100000000000001" customHeight="1" x14ac:dyDescent="0.15">
      <c r="A75" s="496"/>
      <c r="B75" s="505" t="s">
        <v>109</v>
      </c>
      <c r="C75" s="507"/>
      <c r="D75" s="144">
        <v>1481.9182035442127</v>
      </c>
      <c r="E75" s="145">
        <v>1687.8009630818619</v>
      </c>
      <c r="F75" s="145">
        <v>1486.3570237377139</v>
      </c>
      <c r="G75" s="145">
        <v>1490.7055873925501</v>
      </c>
      <c r="H75" s="145">
        <v>1490.3031081428205</v>
      </c>
      <c r="I75" s="145">
        <v>1469.8421182468546</v>
      </c>
      <c r="J75" s="145">
        <v>1435.688219663419</v>
      </c>
      <c r="K75" s="145">
        <v>1435.5832452066761</v>
      </c>
      <c r="L75" s="145">
        <v>1455.2556818181818</v>
      </c>
      <c r="M75" s="145">
        <v>1491.4780119698153</v>
      </c>
      <c r="N75" s="145">
        <v>1493.4711643090316</v>
      </c>
      <c r="O75" s="146">
        <v>1490.7614973262032</v>
      </c>
      <c r="P75" s="378">
        <v>1492.6978064287514</v>
      </c>
    </row>
    <row r="76" spans="1:17" ht="20.100000000000001" customHeight="1" thickBot="1" x14ac:dyDescent="0.2">
      <c r="A76" s="499"/>
      <c r="B76" s="74"/>
      <c r="C76" s="77" t="s">
        <v>62</v>
      </c>
      <c r="D76" s="313">
        <v>94.366146183508462</v>
      </c>
      <c r="E76" s="314">
        <v>107.45016648275868</v>
      </c>
      <c r="F76" s="314">
        <v>94.514009877566423</v>
      </c>
      <c r="G76" s="314">
        <v>94.422629040956792</v>
      </c>
      <c r="H76" s="314">
        <v>93.762620787410086</v>
      </c>
      <c r="I76" s="314">
        <v>92.971333682721124</v>
      </c>
      <c r="J76" s="314">
        <v>91.330770549145925</v>
      </c>
      <c r="K76" s="314">
        <v>94.13240252890094</v>
      </c>
      <c r="L76" s="314">
        <v>100.99406318132722</v>
      </c>
      <c r="M76" s="314">
        <v>98.137769416567991</v>
      </c>
      <c r="N76" s="314">
        <v>95.490171349187335</v>
      </c>
      <c r="O76" s="315">
        <v>136.61756957730512</v>
      </c>
      <c r="P76" s="425">
        <v>100.07600906745056</v>
      </c>
    </row>
    <row r="77" spans="1:17" ht="20.100000000000001" customHeight="1" thickTop="1" x14ac:dyDescent="0.15">
      <c r="A77" s="495" t="s">
        <v>111</v>
      </c>
      <c r="B77" s="505" t="s">
        <v>145</v>
      </c>
      <c r="C77" s="506"/>
      <c r="D77" s="148">
        <v>768</v>
      </c>
      <c r="E77" s="149">
        <v>831</v>
      </c>
      <c r="F77" s="149">
        <v>948</v>
      </c>
      <c r="G77" s="149">
        <v>867</v>
      </c>
      <c r="H77" s="149">
        <v>450</v>
      </c>
      <c r="I77" s="149">
        <v>426</v>
      </c>
      <c r="J77" s="149">
        <v>297</v>
      </c>
      <c r="K77" s="149">
        <v>267</v>
      </c>
      <c r="L77" s="149">
        <v>432</v>
      </c>
      <c r="M77" s="149">
        <v>810</v>
      </c>
      <c r="N77" s="149">
        <v>1089</v>
      </c>
      <c r="O77" s="150">
        <v>1137</v>
      </c>
      <c r="P77" s="382">
        <v>8322</v>
      </c>
      <c r="Q77" s="79"/>
    </row>
    <row r="78" spans="1:17" ht="20.100000000000001" customHeight="1" x14ac:dyDescent="0.15">
      <c r="A78" s="496"/>
      <c r="B78" s="73"/>
      <c r="C78" s="75" t="s">
        <v>62</v>
      </c>
      <c r="D78" s="133">
        <v>120.75471698113208</v>
      </c>
      <c r="E78" s="134">
        <v>108.62745098039215</v>
      </c>
      <c r="F78" s="134">
        <v>114.49275362318841</v>
      </c>
      <c r="G78" s="134">
        <v>107.83582089552239</v>
      </c>
      <c r="H78" s="134">
        <v>166.66666666666669</v>
      </c>
      <c r="I78" s="134">
        <v>149.4736842105263</v>
      </c>
      <c r="J78" s="134">
        <v>117.85714285714286</v>
      </c>
      <c r="K78" s="134">
        <v>114.1025641025641</v>
      </c>
      <c r="L78" s="134">
        <v>160</v>
      </c>
      <c r="M78" s="134">
        <v>116.88311688311688</v>
      </c>
      <c r="N78" s="134">
        <v>114.15094339622642</v>
      </c>
      <c r="O78" s="135">
        <v>107.97720797720798</v>
      </c>
      <c r="P78" s="421">
        <v>118.14310051107326</v>
      </c>
    </row>
    <row r="79" spans="1:17" ht="20.100000000000001" customHeight="1" x14ac:dyDescent="0.15">
      <c r="A79" s="496"/>
      <c r="B79" s="505" t="s">
        <v>147</v>
      </c>
      <c r="C79" s="506"/>
      <c r="D79" s="136">
        <v>551100</v>
      </c>
      <c r="E79" s="137">
        <v>586500</v>
      </c>
      <c r="F79" s="138">
        <v>675300</v>
      </c>
      <c r="G79" s="138">
        <v>598500</v>
      </c>
      <c r="H79" s="138">
        <v>333900</v>
      </c>
      <c r="I79" s="138">
        <v>322800</v>
      </c>
      <c r="J79" s="138">
        <v>225000</v>
      </c>
      <c r="K79" s="138">
        <v>201300</v>
      </c>
      <c r="L79" s="138">
        <v>327750</v>
      </c>
      <c r="M79" s="138">
        <v>612300</v>
      </c>
      <c r="N79" s="139">
        <v>807150</v>
      </c>
      <c r="O79" s="140">
        <v>832050</v>
      </c>
      <c r="P79" s="376">
        <v>6073650</v>
      </c>
    </row>
    <row r="80" spans="1:17" ht="20.100000000000001" customHeight="1" x14ac:dyDescent="0.15">
      <c r="A80" s="496"/>
      <c r="B80" s="231"/>
      <c r="C80" s="76" t="s">
        <v>62</v>
      </c>
      <c r="D80" s="133">
        <v>109.99341356804982</v>
      </c>
      <c r="E80" s="134">
        <v>97.068578578379771</v>
      </c>
      <c r="F80" s="134">
        <v>104.17341564776335</v>
      </c>
      <c r="G80" s="134">
        <v>101.27828938684753</v>
      </c>
      <c r="H80" s="134">
        <v>154.28333795397836</v>
      </c>
      <c r="I80" s="134">
        <v>139.90378364321933</v>
      </c>
      <c r="J80" s="134">
        <v>109.31351114997814</v>
      </c>
      <c r="K80" s="134">
        <v>106.27177700348432</v>
      </c>
      <c r="L80" s="134">
        <v>149.15083005679335</v>
      </c>
      <c r="M80" s="134">
        <v>113.22031641777797</v>
      </c>
      <c r="N80" s="134">
        <v>108.851326201997</v>
      </c>
      <c r="O80" s="135">
        <v>102.23452567013653</v>
      </c>
      <c r="P80" s="426">
        <v>110.37457189680381</v>
      </c>
    </row>
    <row r="81" spans="1:16" ht="20.100000000000001" customHeight="1" x14ac:dyDescent="0.15">
      <c r="A81" s="496"/>
      <c r="B81" s="505" t="s">
        <v>109</v>
      </c>
      <c r="C81" s="507"/>
      <c r="D81" s="151">
        <v>717.578125</v>
      </c>
      <c r="E81" s="152">
        <v>705.77617328519852</v>
      </c>
      <c r="F81" s="152">
        <v>712.34177215189868</v>
      </c>
      <c r="G81" s="152">
        <v>690.31141868512111</v>
      </c>
      <c r="H81" s="152">
        <v>742</v>
      </c>
      <c r="I81" s="152">
        <v>757.74647887323943</v>
      </c>
      <c r="J81" s="152">
        <v>757.57575757575762</v>
      </c>
      <c r="K81" s="152">
        <v>753.93258426966293</v>
      </c>
      <c r="L81" s="152">
        <v>758.68055555555554</v>
      </c>
      <c r="M81" s="152">
        <v>755.92592592592598</v>
      </c>
      <c r="N81" s="152">
        <v>741.18457300275486</v>
      </c>
      <c r="O81" s="153">
        <v>731.79419525065964</v>
      </c>
      <c r="P81" s="384">
        <v>729.83056957462145</v>
      </c>
    </row>
    <row r="82" spans="1:16" ht="20.100000000000001" customHeight="1" x14ac:dyDescent="0.15">
      <c r="A82" s="497"/>
      <c r="B82" s="73"/>
      <c r="C82" s="75" t="s">
        <v>62</v>
      </c>
      <c r="D82" s="133">
        <v>91.088295611041261</v>
      </c>
      <c r="E82" s="134">
        <v>89.359160785151047</v>
      </c>
      <c r="F82" s="134">
        <v>90.986907337919888</v>
      </c>
      <c r="G82" s="134">
        <v>93.918967320675222</v>
      </c>
      <c r="H82" s="134">
        <v>92.570002772387028</v>
      </c>
      <c r="I82" s="134">
        <v>93.597601733139697</v>
      </c>
      <c r="J82" s="134">
        <v>92.750857945435996</v>
      </c>
      <c r="K82" s="134">
        <v>93.137062991817714</v>
      </c>
      <c r="L82" s="134">
        <v>93.219268785495842</v>
      </c>
      <c r="M82" s="134">
        <v>96.866270712987827</v>
      </c>
      <c r="N82" s="134">
        <v>95.357360143898191</v>
      </c>
      <c r="O82" s="135">
        <v>94.681579182633044</v>
      </c>
      <c r="P82" s="386">
        <v>93.424475419500851</v>
      </c>
    </row>
  </sheetData>
  <mergeCells count="80">
    <mergeCell ref="A3:C3"/>
    <mergeCell ref="B4:C4"/>
    <mergeCell ref="B6:C6"/>
    <mergeCell ref="B8:C8"/>
    <mergeCell ref="B16:C16"/>
    <mergeCell ref="A10:A11"/>
    <mergeCell ref="B10:C10"/>
    <mergeCell ref="A12:A13"/>
    <mergeCell ref="B12:C12"/>
    <mergeCell ref="A14:A15"/>
    <mergeCell ref="B14:C14"/>
    <mergeCell ref="B18:C18"/>
    <mergeCell ref="B20:C20"/>
    <mergeCell ref="B22:C22"/>
    <mergeCell ref="B24:C24"/>
    <mergeCell ref="B26:C26"/>
    <mergeCell ref="B28:C28"/>
    <mergeCell ref="B30:C30"/>
    <mergeCell ref="B32:C32"/>
    <mergeCell ref="B34:C34"/>
    <mergeCell ref="B36:C36"/>
    <mergeCell ref="B38:C38"/>
    <mergeCell ref="B40:C40"/>
    <mergeCell ref="B42:C42"/>
    <mergeCell ref="B44:C44"/>
    <mergeCell ref="B46:C46"/>
    <mergeCell ref="B48:C48"/>
    <mergeCell ref="B50:C50"/>
    <mergeCell ref="B52:C52"/>
    <mergeCell ref="B54:C54"/>
    <mergeCell ref="B56:C56"/>
    <mergeCell ref="B67:C67"/>
    <mergeCell ref="B69:C69"/>
    <mergeCell ref="B71:C71"/>
    <mergeCell ref="B73:C73"/>
    <mergeCell ref="B75:C75"/>
    <mergeCell ref="B77:C77"/>
    <mergeCell ref="B79:C79"/>
    <mergeCell ref="B81:C81"/>
    <mergeCell ref="A4:A5"/>
    <mergeCell ref="A6:A7"/>
    <mergeCell ref="A8:A9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9:A60"/>
    <mergeCell ref="A61:A62"/>
    <mergeCell ref="A63:A64"/>
    <mergeCell ref="A65:A66"/>
    <mergeCell ref="A58:C58"/>
    <mergeCell ref="B59:C59"/>
    <mergeCell ref="B61:C61"/>
    <mergeCell ref="B63:C63"/>
    <mergeCell ref="B65:C65"/>
    <mergeCell ref="A77:A78"/>
    <mergeCell ref="A79:A80"/>
    <mergeCell ref="A81:A82"/>
    <mergeCell ref="A67:A68"/>
    <mergeCell ref="A69:A70"/>
    <mergeCell ref="A71:A72"/>
    <mergeCell ref="A73:A74"/>
    <mergeCell ref="A75:A76"/>
  </mergeCells>
  <phoneticPr fontId="4"/>
  <conditionalFormatting sqref="D5:O5">
    <cfRule type="cellIs" dxfId="61" priority="103" operator="greaterThanOrEqual">
      <formula>100</formula>
    </cfRule>
    <cfRule type="expression" dxfId="60" priority="104">
      <formula>"＞＝１００"</formula>
    </cfRule>
  </conditionalFormatting>
  <conditionalFormatting sqref="D7:O7">
    <cfRule type="cellIs" dxfId="59" priority="101" operator="greaterThanOrEqual">
      <formula>100</formula>
    </cfRule>
    <cfRule type="expression" dxfId="58" priority="102">
      <formula>"＞＝１００"</formula>
    </cfRule>
  </conditionalFormatting>
  <conditionalFormatting sqref="D9:O9">
    <cfRule type="cellIs" dxfId="57" priority="99" operator="greaterThanOrEqual">
      <formula>100</formula>
    </cfRule>
    <cfRule type="expression" dxfId="56" priority="100">
      <formula>"＞＝１００"</formula>
    </cfRule>
  </conditionalFormatting>
  <conditionalFormatting sqref="D23:O23">
    <cfRule type="cellIs" dxfId="55" priority="91" operator="greaterThanOrEqual">
      <formula>100</formula>
    </cfRule>
    <cfRule type="expression" dxfId="54" priority="92">
      <formula>"＞＝１００"</formula>
    </cfRule>
  </conditionalFormatting>
  <conditionalFormatting sqref="D25:O25">
    <cfRule type="cellIs" dxfId="53" priority="89" operator="greaterThanOrEqual">
      <formula>100</formula>
    </cfRule>
    <cfRule type="expression" dxfId="52" priority="90">
      <formula>"＞＝１００"</formula>
    </cfRule>
  </conditionalFormatting>
  <conditionalFormatting sqref="D27:O27">
    <cfRule type="cellIs" dxfId="51" priority="87" operator="greaterThanOrEqual">
      <formula>100</formula>
    </cfRule>
    <cfRule type="expression" dxfId="50" priority="88">
      <formula>"＞＝１００"</formula>
    </cfRule>
  </conditionalFormatting>
  <conditionalFormatting sqref="D82:O82">
    <cfRule type="cellIs" dxfId="49" priority="45" operator="greaterThanOrEqual">
      <formula>100</formula>
    </cfRule>
    <cfRule type="expression" dxfId="48" priority="46">
      <formula>"＞＝１００"</formula>
    </cfRule>
  </conditionalFormatting>
  <conditionalFormatting sqref="D78:O78">
    <cfRule type="cellIs" dxfId="47" priority="49" operator="greaterThanOrEqual">
      <formula>100</formula>
    </cfRule>
    <cfRule type="expression" dxfId="46" priority="50">
      <formula>"＞＝１００"</formula>
    </cfRule>
  </conditionalFormatting>
  <conditionalFormatting sqref="D80:O80">
    <cfRule type="cellIs" dxfId="45" priority="47" operator="greaterThanOrEqual">
      <formula>100</formula>
    </cfRule>
    <cfRule type="expression" dxfId="44" priority="48">
      <formula>"＞＝１００"</formula>
    </cfRule>
  </conditionalFormatting>
  <conditionalFormatting sqref="D17:O17">
    <cfRule type="cellIs" dxfId="43" priority="43" operator="greaterThanOrEqual">
      <formula>100</formula>
    </cfRule>
    <cfRule type="expression" dxfId="42" priority="44">
      <formula>"＞＝１００"</formula>
    </cfRule>
  </conditionalFormatting>
  <conditionalFormatting sqref="D19:O19">
    <cfRule type="cellIs" dxfId="41" priority="41" operator="greaterThanOrEqual">
      <formula>100</formula>
    </cfRule>
    <cfRule type="expression" dxfId="40" priority="42">
      <formula>"＞＝１００"</formula>
    </cfRule>
  </conditionalFormatting>
  <conditionalFormatting sqref="D21:O21">
    <cfRule type="cellIs" dxfId="39" priority="39" operator="greaterThanOrEqual">
      <formula>100</formula>
    </cfRule>
    <cfRule type="expression" dxfId="38" priority="40">
      <formula>"＞＝１００"</formula>
    </cfRule>
  </conditionalFormatting>
  <conditionalFormatting sqref="D29:O29">
    <cfRule type="cellIs" dxfId="37" priority="37" operator="greaterThanOrEqual">
      <formula>100</formula>
    </cfRule>
    <cfRule type="expression" dxfId="36" priority="38">
      <formula>"＞＝１００"</formula>
    </cfRule>
  </conditionalFormatting>
  <conditionalFormatting sqref="D31:O31">
    <cfRule type="cellIs" dxfId="35" priority="35" operator="greaterThanOrEqual">
      <formula>100</formula>
    </cfRule>
    <cfRule type="expression" dxfId="34" priority="36">
      <formula>"＞＝１００"</formula>
    </cfRule>
  </conditionalFormatting>
  <conditionalFormatting sqref="D33:O33">
    <cfRule type="cellIs" dxfId="33" priority="33" operator="greaterThanOrEqual">
      <formula>100</formula>
    </cfRule>
    <cfRule type="expression" dxfId="32" priority="34">
      <formula>"＞＝１００"</formula>
    </cfRule>
  </conditionalFormatting>
  <conditionalFormatting sqref="D35:O35">
    <cfRule type="cellIs" dxfId="31" priority="31" operator="greaterThanOrEqual">
      <formula>100</formula>
    </cfRule>
    <cfRule type="expression" dxfId="30" priority="32">
      <formula>"＞＝１００"</formula>
    </cfRule>
  </conditionalFormatting>
  <conditionalFormatting sqref="D37:O37">
    <cfRule type="cellIs" dxfId="29" priority="29" operator="greaterThanOrEqual">
      <formula>100</formula>
    </cfRule>
    <cfRule type="expression" dxfId="28" priority="30">
      <formula>"＞＝１００"</formula>
    </cfRule>
  </conditionalFormatting>
  <conditionalFormatting sqref="D39:O39">
    <cfRule type="cellIs" dxfId="27" priority="27" operator="greaterThanOrEqual">
      <formula>100</formula>
    </cfRule>
    <cfRule type="expression" dxfId="26" priority="28">
      <formula>"＞＝１００"</formula>
    </cfRule>
  </conditionalFormatting>
  <conditionalFormatting sqref="D41:O41">
    <cfRule type="cellIs" dxfId="25" priority="25" operator="greaterThanOrEqual">
      <formula>100</formula>
    </cfRule>
    <cfRule type="expression" dxfId="24" priority="26">
      <formula>"＞＝１００"</formula>
    </cfRule>
  </conditionalFormatting>
  <conditionalFormatting sqref="D43:O43">
    <cfRule type="cellIs" dxfId="23" priority="23" operator="greaterThanOrEqual">
      <formula>100</formula>
    </cfRule>
    <cfRule type="expression" dxfId="22" priority="24">
      <formula>"＞＝１００"</formula>
    </cfRule>
  </conditionalFormatting>
  <conditionalFormatting sqref="D45:O45">
    <cfRule type="cellIs" dxfId="21" priority="21" operator="greaterThanOrEqual">
      <formula>100</formula>
    </cfRule>
    <cfRule type="expression" dxfId="20" priority="22">
      <formula>"＞＝１００"</formula>
    </cfRule>
  </conditionalFormatting>
  <conditionalFormatting sqref="D47:O47">
    <cfRule type="cellIs" dxfId="19" priority="19" operator="greaterThanOrEqual">
      <formula>100</formula>
    </cfRule>
    <cfRule type="expression" dxfId="18" priority="20">
      <formula>"＞＝１００"</formula>
    </cfRule>
  </conditionalFormatting>
  <conditionalFormatting sqref="D49:O49">
    <cfRule type="cellIs" dxfId="17" priority="17" operator="greaterThanOrEqual">
      <formula>100</formula>
    </cfRule>
    <cfRule type="expression" dxfId="16" priority="18">
      <formula>"＞＝１００"</formula>
    </cfRule>
  </conditionalFormatting>
  <conditionalFormatting sqref="D51:O51">
    <cfRule type="cellIs" dxfId="15" priority="15" operator="greaterThanOrEqual">
      <formula>100</formula>
    </cfRule>
    <cfRule type="expression" dxfId="14" priority="16">
      <formula>"＞＝１００"</formula>
    </cfRule>
  </conditionalFormatting>
  <conditionalFormatting sqref="D53:O53">
    <cfRule type="cellIs" dxfId="13" priority="13" operator="greaterThanOrEqual">
      <formula>100</formula>
    </cfRule>
    <cfRule type="expression" dxfId="12" priority="14">
      <formula>"＞＝１００"</formula>
    </cfRule>
  </conditionalFormatting>
  <conditionalFormatting sqref="D55:O55">
    <cfRule type="cellIs" dxfId="11" priority="11" operator="greaterThanOrEqual">
      <formula>100</formula>
    </cfRule>
    <cfRule type="expression" dxfId="10" priority="12">
      <formula>"＞＝１００"</formula>
    </cfRule>
  </conditionalFormatting>
  <conditionalFormatting sqref="D57:O57">
    <cfRule type="cellIs" dxfId="9" priority="9" operator="greaterThanOrEqual">
      <formula>100</formula>
    </cfRule>
    <cfRule type="expression" dxfId="8" priority="10">
      <formula>"＞＝１００"</formula>
    </cfRule>
  </conditionalFormatting>
  <conditionalFormatting sqref="D72:O72">
    <cfRule type="cellIs" dxfId="7" priority="7" operator="greaterThanOrEqual">
      <formula>100</formula>
    </cfRule>
    <cfRule type="expression" dxfId="6" priority="8">
      <formula>"＞＝１００"</formula>
    </cfRule>
  </conditionalFormatting>
  <conditionalFormatting sqref="D74:O74">
    <cfRule type="cellIs" dxfId="5" priority="5" operator="greaterThanOrEqual">
      <formula>100</formula>
    </cfRule>
    <cfRule type="expression" dxfId="4" priority="6">
      <formula>"＞＝１００"</formula>
    </cfRule>
  </conditionalFormatting>
  <conditionalFormatting sqref="D76:O76">
    <cfRule type="cellIs" dxfId="3" priority="3" operator="greaterThanOrEqual">
      <formula>100</formula>
    </cfRule>
    <cfRule type="expression" dxfId="2" priority="4">
      <formula>"＞＝１００"</formula>
    </cfRule>
  </conditionalFormatting>
  <conditionalFormatting sqref="P9">
    <cfRule type="cellIs" dxfId="1" priority="1" operator="greaterThanOrEqual">
      <formula>100</formula>
    </cfRule>
    <cfRule type="expression" dxfId="0" priority="2">
      <formula>"＞＝１００"</formula>
    </cfRule>
  </conditionalFormatting>
  <printOptions horizontalCentered="1"/>
  <pageMargins left="0.59055118110236227" right="0.19685039370078741" top="0.59055118110236227" bottom="0.39370078740157483" header="0.31496062992125984" footer="0.23622047244094491"/>
  <pageSetup paperSize="9" scale="72" firstPageNumber="8" fitToHeight="0" orientation="portrait" useFirstPageNumber="1" r:id="rId1"/>
  <headerFooter differentOddEven="1" scaleWithDoc="0" alignWithMargins="0">
    <oddFooter>&amp;C- 9 -</oddFooter>
    <evenFooter>&amp;C- 10 -</evenFooter>
  </headerFooter>
  <rowBreaks count="1" manualBreakCount="1">
    <brk id="57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65"/>
  <sheetViews>
    <sheetView view="pageBreakPreview" zoomScaleNormal="120" zoomScaleSheetLayoutView="100" workbookViewId="0">
      <selection activeCell="A2" sqref="A2"/>
    </sheetView>
  </sheetViews>
  <sheetFormatPr defaultColWidth="9" defaultRowHeight="13.2" x14ac:dyDescent="0.2"/>
  <cols>
    <col min="1" max="1" width="9.6640625" style="80" customWidth="1"/>
    <col min="2" max="2" width="3.6640625" style="80" customWidth="1"/>
    <col min="3" max="3" width="6.6640625" style="80" customWidth="1"/>
    <col min="4" max="12" width="8.6640625" style="80" customWidth="1"/>
    <col min="13" max="16384" width="9" style="80"/>
  </cols>
  <sheetData>
    <row r="1" spans="1:12" s="1" customFormat="1" ht="20.100000000000001" customHeight="1" x14ac:dyDescent="0.2">
      <c r="A1" s="83" t="s">
        <v>329</v>
      </c>
      <c r="C1" s="84"/>
    </row>
    <row r="2" spans="1:12" s="81" customFormat="1" ht="20.100000000000001" customHeight="1" x14ac:dyDescent="0.2">
      <c r="C2" s="85"/>
    </row>
    <row r="3" spans="1:12" s="81" customFormat="1" ht="15" customHeight="1" x14ac:dyDescent="0.2">
      <c r="A3" s="479"/>
      <c r="B3" s="480"/>
      <c r="C3" s="480"/>
      <c r="D3" s="489" t="s">
        <v>79</v>
      </c>
      <c r="E3" s="490"/>
      <c r="F3" s="490"/>
      <c r="G3" s="491" t="s">
        <v>80</v>
      </c>
      <c r="H3" s="492"/>
      <c r="I3" s="493"/>
      <c r="J3" s="489" t="s">
        <v>81</v>
      </c>
      <c r="K3" s="490"/>
      <c r="L3" s="494"/>
    </row>
    <row r="4" spans="1:12" s="81" customFormat="1" ht="15" customHeight="1" thickBot="1" x14ac:dyDescent="0.25">
      <c r="A4" s="481"/>
      <c r="B4" s="482"/>
      <c r="C4" s="482"/>
      <c r="D4" s="269" t="s">
        <v>148</v>
      </c>
      <c r="E4" s="267" t="s">
        <v>179</v>
      </c>
      <c r="F4" s="268" t="s">
        <v>82</v>
      </c>
      <c r="G4" s="269" t="s">
        <v>148</v>
      </c>
      <c r="H4" s="267" t="s">
        <v>179</v>
      </c>
      <c r="I4" s="270" t="s">
        <v>82</v>
      </c>
      <c r="J4" s="267" t="s">
        <v>148</v>
      </c>
      <c r="K4" s="267" t="s">
        <v>179</v>
      </c>
      <c r="L4" s="361" t="s">
        <v>82</v>
      </c>
    </row>
    <row r="5" spans="1:12" s="81" customFormat="1" ht="15" customHeight="1" x14ac:dyDescent="0.2">
      <c r="A5" s="54" t="s">
        <v>218</v>
      </c>
      <c r="B5" s="485" t="s">
        <v>70</v>
      </c>
      <c r="C5" s="486"/>
      <c r="D5" s="65">
        <v>15434</v>
      </c>
      <c r="E5" s="66">
        <v>15802</v>
      </c>
      <c r="F5" s="263">
        <f>+E5-D5</f>
        <v>368</v>
      </c>
      <c r="G5" s="264">
        <v>19266</v>
      </c>
      <c r="H5" s="265">
        <v>18768</v>
      </c>
      <c r="I5" s="266">
        <f>+H5-G5</f>
        <v>-498</v>
      </c>
      <c r="J5" s="65">
        <f>+D5+G5</f>
        <v>34700</v>
      </c>
      <c r="K5" s="66">
        <f>+E5+H5</f>
        <v>34570</v>
      </c>
      <c r="L5" s="362">
        <f>+K5-J5</f>
        <v>-130</v>
      </c>
    </row>
    <row r="6" spans="1:12" s="81" customFormat="1" ht="15" customHeight="1" x14ac:dyDescent="0.2">
      <c r="A6" s="54" t="s">
        <v>152</v>
      </c>
      <c r="B6" s="60"/>
      <c r="C6" s="232" t="s">
        <v>84</v>
      </c>
      <c r="D6" s="271"/>
      <c r="E6" s="236">
        <f>E5/D5</f>
        <v>1.0238434624854218</v>
      </c>
      <c r="F6" s="237"/>
      <c r="G6" s="238"/>
      <c r="H6" s="236">
        <f>H5/G5</f>
        <v>0.97415135471815639</v>
      </c>
      <c r="I6" s="239"/>
      <c r="J6" s="240"/>
      <c r="K6" s="236">
        <f>K5/J5</f>
        <v>0.99625360230547555</v>
      </c>
      <c r="L6" s="363"/>
    </row>
    <row r="7" spans="1:12" s="81" customFormat="1" ht="15" customHeight="1" x14ac:dyDescent="0.2">
      <c r="A7" s="54"/>
      <c r="B7" s="61"/>
      <c r="C7" s="233" t="s">
        <v>69</v>
      </c>
      <c r="D7" s="335">
        <f>+D5/J5</f>
        <v>0.44478386167146972</v>
      </c>
      <c r="E7" s="349">
        <f>+E5/K5</f>
        <v>0.45710153312120333</v>
      </c>
      <c r="F7" s="274"/>
      <c r="G7" s="335">
        <f>+G5/J5</f>
        <v>0.55521613832853023</v>
      </c>
      <c r="H7" s="349">
        <f>+H5/K5</f>
        <v>0.54289846687879662</v>
      </c>
      <c r="I7" s="336"/>
      <c r="J7" s="275"/>
      <c r="K7" s="337"/>
      <c r="L7" s="387"/>
    </row>
    <row r="8" spans="1:12" s="82" customFormat="1" ht="15" customHeight="1" x14ac:dyDescent="0.15">
      <c r="A8" s="54"/>
      <c r="B8" s="477" t="s">
        <v>301</v>
      </c>
      <c r="C8" s="478"/>
      <c r="D8" s="338">
        <f>+D10*1000/D5</f>
        <v>772.45043410651806</v>
      </c>
      <c r="E8" s="339">
        <f>+E10*1000/E5</f>
        <v>846.79154537400325</v>
      </c>
      <c r="F8" s="340">
        <f>+E8-D8</f>
        <v>74.341111267485189</v>
      </c>
      <c r="G8" s="338">
        <f>+G10*1000/G5</f>
        <v>553.09872313920891</v>
      </c>
      <c r="H8" s="339">
        <v>600</v>
      </c>
      <c r="I8" s="341">
        <f>+H8-G8</f>
        <v>46.901276860791086</v>
      </c>
      <c r="J8" s="342">
        <f>+J10*1000/J5</f>
        <v>650.69164265129677</v>
      </c>
      <c r="K8" s="343">
        <f>+K10*1000/K5</f>
        <v>712.93028637547002</v>
      </c>
      <c r="L8" s="388">
        <f>+K8-J8</f>
        <v>62.238643724173244</v>
      </c>
    </row>
    <row r="9" spans="1:12" s="81" customFormat="1" ht="15" customHeight="1" x14ac:dyDescent="0.2">
      <c r="A9" s="54"/>
      <c r="B9" s="62"/>
      <c r="C9" s="232" t="s">
        <v>84</v>
      </c>
      <c r="D9" s="344"/>
      <c r="E9" s="345">
        <f>E8/D8</f>
        <v>1.0962406233268216</v>
      </c>
      <c r="F9" s="346"/>
      <c r="G9" s="347"/>
      <c r="H9" s="345">
        <f>H8/G8</f>
        <v>1.0847972972972975</v>
      </c>
      <c r="I9" s="348"/>
      <c r="J9" s="347"/>
      <c r="K9" s="345">
        <f>K8/J8</f>
        <v>1.0956499817188012</v>
      </c>
      <c r="L9" s="370"/>
    </row>
    <row r="10" spans="1:12" s="82" customFormat="1" ht="15" customHeight="1" x14ac:dyDescent="0.15">
      <c r="A10" s="54"/>
      <c r="B10" s="477" t="s">
        <v>162</v>
      </c>
      <c r="C10" s="478"/>
      <c r="D10" s="277">
        <v>11922</v>
      </c>
      <c r="E10" s="278">
        <v>13381</v>
      </c>
      <c r="F10" s="279">
        <f>+E10-D10</f>
        <v>1459</v>
      </c>
      <c r="G10" s="280">
        <v>10656</v>
      </c>
      <c r="H10" s="281">
        <v>11265</v>
      </c>
      <c r="I10" s="282">
        <f>+H10-G10</f>
        <v>609</v>
      </c>
      <c r="J10" s="277">
        <v>22579</v>
      </c>
      <c r="K10" s="278">
        <f>+E10+H10</f>
        <v>24646</v>
      </c>
      <c r="L10" s="369">
        <f>+K10-J10</f>
        <v>2067</v>
      </c>
    </row>
    <row r="11" spans="1:12" s="81" customFormat="1" ht="15" customHeight="1" thickBot="1" x14ac:dyDescent="0.25">
      <c r="A11" s="54"/>
      <c r="B11" s="62"/>
      <c r="C11" s="234" t="s">
        <v>84</v>
      </c>
      <c r="D11" s="272"/>
      <c r="E11" s="273">
        <f>E10/D10</f>
        <v>1.12237879550411</v>
      </c>
      <c r="F11" s="274"/>
      <c r="G11" s="275"/>
      <c r="H11" s="273">
        <f>H10/G10</f>
        <v>1.0571509009009008</v>
      </c>
      <c r="I11" s="276"/>
      <c r="J11" s="275"/>
      <c r="K11" s="273">
        <f>K10/J10</f>
        <v>1.091545241153284</v>
      </c>
      <c r="L11" s="366"/>
    </row>
    <row r="12" spans="1:12" s="82" customFormat="1" ht="15" customHeight="1" thickTop="1" x14ac:dyDescent="0.15">
      <c r="A12" s="518" t="s">
        <v>219</v>
      </c>
      <c r="B12" s="483" t="s">
        <v>70</v>
      </c>
      <c r="C12" s="484"/>
      <c r="D12" s="283">
        <v>37801</v>
      </c>
      <c r="E12" s="284">
        <v>52777</v>
      </c>
      <c r="F12" s="285">
        <f>+E12-D12</f>
        <v>14976</v>
      </c>
      <c r="G12" s="304">
        <v>1726</v>
      </c>
      <c r="H12" s="305">
        <v>1512</v>
      </c>
      <c r="I12" s="289">
        <f>+H12-G12</f>
        <v>-214</v>
      </c>
      <c r="J12" s="283">
        <v>39528</v>
      </c>
      <c r="K12" s="284">
        <f>+E12+H12</f>
        <v>54289</v>
      </c>
      <c r="L12" s="367">
        <f>+K12-J12</f>
        <v>14761</v>
      </c>
    </row>
    <row r="13" spans="1:12" s="81" customFormat="1" ht="15" customHeight="1" x14ac:dyDescent="0.2">
      <c r="A13" s="519"/>
      <c r="B13" s="60"/>
      <c r="C13" s="232" t="s">
        <v>84</v>
      </c>
      <c r="D13" s="271"/>
      <c r="E13" s="236">
        <f>E12/D12</f>
        <v>1.3961799952382212</v>
      </c>
      <c r="F13" s="237"/>
      <c r="G13" s="240"/>
      <c r="H13" s="236">
        <f>H12/G12</f>
        <v>0.87601390498261877</v>
      </c>
      <c r="I13" s="239"/>
      <c r="J13" s="240"/>
      <c r="K13" s="236">
        <f>K12/J12</f>
        <v>1.3734314916008905</v>
      </c>
      <c r="L13" s="363"/>
    </row>
    <row r="14" spans="1:12" s="81" customFormat="1" ht="15" customHeight="1" x14ac:dyDescent="0.2">
      <c r="A14" s="519"/>
      <c r="B14" s="61"/>
      <c r="C14" s="233" t="s">
        <v>69</v>
      </c>
      <c r="D14" s="241">
        <f>+D12/J12</f>
        <v>0.95630945152803082</v>
      </c>
      <c r="E14" s="256">
        <f>+E12/K12</f>
        <v>0.97214905413619701</v>
      </c>
      <c r="F14" s="257"/>
      <c r="G14" s="241">
        <f>+G12/J12</f>
        <v>4.3665249949402955E-2</v>
      </c>
      <c r="H14" s="256">
        <f>+H12/K12</f>
        <v>2.7850945863802979E-2</v>
      </c>
      <c r="I14" s="261"/>
      <c r="J14" s="240"/>
      <c r="K14" s="243"/>
      <c r="L14" s="364"/>
    </row>
    <row r="15" spans="1:12" s="82" customFormat="1" ht="15" customHeight="1" x14ac:dyDescent="0.15">
      <c r="A15" s="519"/>
      <c r="B15" s="477" t="s">
        <v>301</v>
      </c>
      <c r="C15" s="478"/>
      <c r="D15" s="338">
        <f>+D17*1000/D12</f>
        <v>938.30851035686885</v>
      </c>
      <c r="E15" s="339">
        <f>+E17*1000/E12</f>
        <v>880.76245334141765</v>
      </c>
      <c r="F15" s="340">
        <f>+E15-D15</f>
        <v>-57.546057015451197</v>
      </c>
      <c r="G15" s="338">
        <v>6708</v>
      </c>
      <c r="H15" s="339">
        <v>10637</v>
      </c>
      <c r="I15" s="341">
        <f>+H15-G15</f>
        <v>3929</v>
      </c>
      <c r="J15" s="342">
        <f>+J17*1000/J12</f>
        <v>1190.2701882210079</v>
      </c>
      <c r="K15" s="343">
        <f>+K17*1000/K12</f>
        <v>1152.5907642432169</v>
      </c>
      <c r="L15" s="388">
        <f>+K15-J15</f>
        <v>-37.679423977790975</v>
      </c>
    </row>
    <row r="16" spans="1:12" s="81" customFormat="1" ht="15" customHeight="1" x14ac:dyDescent="0.2">
      <c r="A16" s="519"/>
      <c r="B16" s="62"/>
      <c r="C16" s="232" t="s">
        <v>84</v>
      </c>
      <c r="D16" s="344"/>
      <c r="E16" s="345">
        <f>E15/D15</f>
        <v>0.93867043048179899</v>
      </c>
      <c r="F16" s="346"/>
      <c r="G16" s="347"/>
      <c r="H16" s="345">
        <f>H15/G15</f>
        <v>1.5857185450208706</v>
      </c>
      <c r="I16" s="348"/>
      <c r="J16" s="347"/>
      <c r="K16" s="345">
        <f>K15/J15</f>
        <v>0.96834380601087966</v>
      </c>
      <c r="L16" s="370"/>
    </row>
    <row r="17" spans="1:12" s="82" customFormat="1" ht="15" customHeight="1" x14ac:dyDescent="0.15">
      <c r="A17" s="54"/>
      <c r="B17" s="477" t="s">
        <v>162</v>
      </c>
      <c r="C17" s="478"/>
      <c r="D17" s="249">
        <v>35469</v>
      </c>
      <c r="E17" s="247">
        <v>46484</v>
      </c>
      <c r="F17" s="245">
        <f>+E17-D17</f>
        <v>11015</v>
      </c>
      <c r="G17" s="238">
        <v>11580</v>
      </c>
      <c r="H17" s="248">
        <v>16088</v>
      </c>
      <c r="I17" s="246">
        <f>+H17-G17</f>
        <v>4508</v>
      </c>
      <c r="J17" s="249">
        <f>+D17+G17</f>
        <v>47049</v>
      </c>
      <c r="K17" s="247">
        <v>62573</v>
      </c>
      <c r="L17" s="365">
        <f>+K17-J17</f>
        <v>15524</v>
      </c>
    </row>
    <row r="18" spans="1:12" s="81" customFormat="1" ht="15" customHeight="1" thickBot="1" x14ac:dyDescent="0.25">
      <c r="A18" s="57"/>
      <c r="B18" s="63"/>
      <c r="C18" s="235" t="s">
        <v>84</v>
      </c>
      <c r="D18" s="272"/>
      <c r="E18" s="273">
        <f>E17/D17</f>
        <v>1.3105528771603372</v>
      </c>
      <c r="F18" s="274"/>
      <c r="G18" s="296"/>
      <c r="H18" s="291">
        <f>H17/G17</f>
        <v>1.3892918825561313</v>
      </c>
      <c r="I18" s="306"/>
      <c r="J18" s="275"/>
      <c r="K18" s="273">
        <f>K17/J17</f>
        <v>1.3299538778720057</v>
      </c>
      <c r="L18" s="366"/>
    </row>
    <row r="19" spans="1:12" s="82" customFormat="1" ht="15" customHeight="1" thickTop="1" x14ac:dyDescent="0.15">
      <c r="A19" s="54" t="s">
        <v>112</v>
      </c>
      <c r="B19" s="483" t="s">
        <v>70</v>
      </c>
      <c r="C19" s="488"/>
      <c r="D19" s="283">
        <v>3724</v>
      </c>
      <c r="E19" s="284">
        <v>3020</v>
      </c>
      <c r="F19" s="285">
        <f>+E19-D19</f>
        <v>-704</v>
      </c>
      <c r="G19" s="304">
        <v>62</v>
      </c>
      <c r="H19" s="305">
        <v>189</v>
      </c>
      <c r="I19" s="289">
        <f>+H19-G19</f>
        <v>127</v>
      </c>
      <c r="J19" s="283">
        <f>+D19+G19</f>
        <v>3786</v>
      </c>
      <c r="K19" s="284">
        <f>+E19+H19</f>
        <v>3209</v>
      </c>
      <c r="L19" s="367">
        <f>+K19-J19</f>
        <v>-577</v>
      </c>
    </row>
    <row r="20" spans="1:12" s="81" customFormat="1" ht="15" customHeight="1" x14ac:dyDescent="0.2">
      <c r="A20" s="54"/>
      <c r="B20" s="60"/>
      <c r="C20" s="232" t="s">
        <v>84</v>
      </c>
      <c r="D20" s="271"/>
      <c r="E20" s="236">
        <f>E19/D19</f>
        <v>0.81095596133190118</v>
      </c>
      <c r="F20" s="237"/>
      <c r="G20" s="240"/>
      <c r="H20" s="236">
        <f>H19/G19</f>
        <v>3.0483870967741935</v>
      </c>
      <c r="I20" s="239"/>
      <c r="J20" s="240"/>
      <c r="K20" s="236">
        <f>K19/J19</f>
        <v>0.84759640781827783</v>
      </c>
      <c r="L20" s="363"/>
    </row>
    <row r="21" spans="1:12" s="81" customFormat="1" ht="15" customHeight="1" x14ac:dyDescent="0.2">
      <c r="A21" s="54"/>
      <c r="B21" s="61"/>
      <c r="C21" s="233" t="s">
        <v>69</v>
      </c>
      <c r="D21" s="241">
        <f>+D19/J19</f>
        <v>0.98362387744321178</v>
      </c>
      <c r="E21" s="256">
        <f>+E19/K19</f>
        <v>0.94110314739794332</v>
      </c>
      <c r="F21" s="257"/>
      <c r="G21" s="241">
        <f>+G19/J19</f>
        <v>1.6376122556788168E-2</v>
      </c>
      <c r="H21" s="256">
        <f>+H19/K19</f>
        <v>5.8896852602056717E-2</v>
      </c>
      <c r="I21" s="261"/>
      <c r="J21" s="240"/>
      <c r="K21" s="243"/>
      <c r="L21" s="364"/>
    </row>
    <row r="22" spans="1:12" s="82" customFormat="1" ht="15" customHeight="1" x14ac:dyDescent="0.15">
      <c r="A22" s="54"/>
      <c r="B22" s="477" t="s">
        <v>301</v>
      </c>
      <c r="C22" s="478"/>
      <c r="D22" s="338">
        <v>540</v>
      </c>
      <c r="E22" s="339">
        <f>+E24*1000/E19</f>
        <v>588.07947019867549</v>
      </c>
      <c r="F22" s="340">
        <f>+E22-D22</f>
        <v>48.079470198675494</v>
      </c>
      <c r="G22" s="338">
        <v>2199</v>
      </c>
      <c r="H22" s="339">
        <v>1306</v>
      </c>
      <c r="I22" s="341">
        <f>+H22-G22</f>
        <v>-893</v>
      </c>
      <c r="J22" s="342">
        <f>+J24*1000/J19</f>
        <v>567.35340729001587</v>
      </c>
      <c r="K22" s="343">
        <f>+K24*1000/K19</f>
        <v>630.41445933312559</v>
      </c>
      <c r="L22" s="388">
        <f>+K22-J22</f>
        <v>63.061052043109726</v>
      </c>
    </row>
    <row r="23" spans="1:12" s="81" customFormat="1" ht="15" customHeight="1" x14ac:dyDescent="0.2">
      <c r="A23" s="54"/>
      <c r="B23" s="62"/>
      <c r="C23" s="232" t="s">
        <v>84</v>
      </c>
      <c r="D23" s="344"/>
      <c r="E23" s="345">
        <f>E22/D22</f>
        <v>1.0890360559234731</v>
      </c>
      <c r="F23" s="346"/>
      <c r="G23" s="347"/>
      <c r="H23" s="345">
        <f>H22/G22</f>
        <v>0.59390632105502505</v>
      </c>
      <c r="I23" s="348"/>
      <c r="J23" s="347"/>
      <c r="K23" s="345">
        <f>K22/J22</f>
        <v>1.1111495079307325</v>
      </c>
      <c r="L23" s="370"/>
    </row>
    <row r="24" spans="1:12" s="82" customFormat="1" ht="15" customHeight="1" x14ac:dyDescent="0.15">
      <c r="A24" s="54"/>
      <c r="B24" s="477" t="s">
        <v>162</v>
      </c>
      <c r="C24" s="487"/>
      <c r="D24" s="249">
        <v>2013</v>
      </c>
      <c r="E24" s="247">
        <v>1776</v>
      </c>
      <c r="F24" s="245">
        <f>+E24-D24</f>
        <v>-237</v>
      </c>
      <c r="G24" s="238">
        <v>136</v>
      </c>
      <c r="H24" s="248">
        <v>247</v>
      </c>
      <c r="I24" s="246">
        <f>+H24-G24</f>
        <v>111</v>
      </c>
      <c r="J24" s="249">
        <v>2148</v>
      </c>
      <c r="K24" s="247">
        <f>+E24+H24</f>
        <v>2023</v>
      </c>
      <c r="L24" s="365">
        <f>+K24-J24</f>
        <v>-125</v>
      </c>
    </row>
    <row r="25" spans="1:12" s="81" customFormat="1" ht="15" customHeight="1" thickBot="1" x14ac:dyDescent="0.25">
      <c r="A25" s="54"/>
      <c r="B25" s="63"/>
      <c r="C25" s="235" t="s">
        <v>84</v>
      </c>
      <c r="D25" s="290"/>
      <c r="E25" s="291">
        <f>E24/D24</f>
        <v>0.8822652757078987</v>
      </c>
      <c r="F25" s="292"/>
      <c r="G25" s="296"/>
      <c r="H25" s="291">
        <f>H24/G24</f>
        <v>1.8161764705882353</v>
      </c>
      <c r="I25" s="306"/>
      <c r="J25" s="296"/>
      <c r="K25" s="291">
        <f>K24/J24</f>
        <v>0.9418063314711359</v>
      </c>
      <c r="L25" s="368"/>
    </row>
    <row r="26" spans="1:12" s="82" customFormat="1" ht="15" customHeight="1" thickTop="1" x14ac:dyDescent="0.15">
      <c r="A26" s="56" t="s">
        <v>113</v>
      </c>
      <c r="B26" s="483" t="s">
        <v>70</v>
      </c>
      <c r="C26" s="484"/>
      <c r="D26" s="277">
        <v>71</v>
      </c>
      <c r="E26" s="278">
        <v>41</v>
      </c>
      <c r="F26" s="279">
        <f>+E26-D26</f>
        <v>-30</v>
      </c>
      <c r="G26" s="280">
        <v>444</v>
      </c>
      <c r="H26" s="281">
        <v>352</v>
      </c>
      <c r="I26" s="300">
        <f>+H26-G26</f>
        <v>-92</v>
      </c>
      <c r="J26" s="277">
        <f>+D26+G26</f>
        <v>515</v>
      </c>
      <c r="K26" s="278">
        <f>+E26+H26</f>
        <v>393</v>
      </c>
      <c r="L26" s="369">
        <f>+K26-J26</f>
        <v>-122</v>
      </c>
    </row>
    <row r="27" spans="1:12" s="81" customFormat="1" ht="15" customHeight="1" x14ac:dyDescent="0.2">
      <c r="A27" s="54"/>
      <c r="B27" s="60"/>
      <c r="C27" s="232" t="s">
        <v>84</v>
      </c>
      <c r="D27" s="271"/>
      <c r="E27" s="236">
        <f>E26/D26</f>
        <v>0.57746478873239437</v>
      </c>
      <c r="F27" s="237"/>
      <c r="G27" s="240"/>
      <c r="H27" s="236">
        <f>H26/G26</f>
        <v>0.7927927927927928</v>
      </c>
      <c r="I27" s="239"/>
      <c r="J27" s="240"/>
      <c r="K27" s="236">
        <f>K26/J26</f>
        <v>0.76310679611650489</v>
      </c>
      <c r="L27" s="363"/>
    </row>
    <row r="28" spans="1:12" s="81" customFormat="1" ht="15" customHeight="1" x14ac:dyDescent="0.2">
      <c r="A28" s="54"/>
      <c r="B28" s="61"/>
      <c r="C28" s="233" t="s">
        <v>69</v>
      </c>
      <c r="D28" s="241">
        <f>+D26/J26</f>
        <v>0.13786407766990291</v>
      </c>
      <c r="E28" s="256">
        <f>+E26/K26</f>
        <v>0.10432569974554708</v>
      </c>
      <c r="F28" s="257"/>
      <c r="G28" s="241">
        <f>+G26/J26</f>
        <v>0.86213592233009706</v>
      </c>
      <c r="H28" s="256">
        <f>+H26/K26</f>
        <v>0.89567430025445294</v>
      </c>
      <c r="I28" s="261"/>
      <c r="J28" s="240"/>
      <c r="K28" s="243"/>
      <c r="L28" s="364"/>
    </row>
    <row r="29" spans="1:12" s="82" customFormat="1" ht="15" customHeight="1" x14ac:dyDescent="0.15">
      <c r="A29" s="54"/>
      <c r="B29" s="477" t="s">
        <v>301</v>
      </c>
      <c r="C29" s="478"/>
      <c r="D29" s="338">
        <v>709</v>
      </c>
      <c r="E29" s="339">
        <v>393</v>
      </c>
      <c r="F29" s="340">
        <f>+E29-D29</f>
        <v>-316</v>
      </c>
      <c r="G29" s="338">
        <v>853</v>
      </c>
      <c r="H29" s="339">
        <f>+H31*1000/H26</f>
        <v>875</v>
      </c>
      <c r="I29" s="341">
        <f>+H29-G29</f>
        <v>22</v>
      </c>
      <c r="J29" s="342">
        <v>834</v>
      </c>
      <c r="K29" s="343">
        <v>824</v>
      </c>
      <c r="L29" s="388">
        <f>+K29-J29</f>
        <v>-10</v>
      </c>
    </row>
    <row r="30" spans="1:12" s="81" customFormat="1" ht="15" customHeight="1" x14ac:dyDescent="0.2">
      <c r="A30" s="54"/>
      <c r="B30" s="62"/>
      <c r="C30" s="232" t="s">
        <v>84</v>
      </c>
      <c r="D30" s="344"/>
      <c r="E30" s="345">
        <f>E29/D29</f>
        <v>0.55430183356840623</v>
      </c>
      <c r="F30" s="346"/>
      <c r="G30" s="347"/>
      <c r="H30" s="345">
        <f>H29/G29</f>
        <v>1.0257913247362251</v>
      </c>
      <c r="I30" s="348"/>
      <c r="J30" s="347"/>
      <c r="K30" s="345">
        <f>K29/J29</f>
        <v>0.98800959232613905</v>
      </c>
      <c r="L30" s="370"/>
    </row>
    <row r="31" spans="1:12" s="82" customFormat="1" ht="15" customHeight="1" x14ac:dyDescent="0.15">
      <c r="A31" s="54"/>
      <c r="B31" s="477" t="s">
        <v>162</v>
      </c>
      <c r="C31" s="478"/>
      <c r="D31" s="249">
        <v>50</v>
      </c>
      <c r="E31" s="247">
        <v>16</v>
      </c>
      <c r="F31" s="245">
        <f>+E31-D31</f>
        <v>-34</v>
      </c>
      <c r="G31" s="238">
        <v>379</v>
      </c>
      <c r="H31" s="248">
        <v>308</v>
      </c>
      <c r="I31" s="246">
        <f>+H31-G31</f>
        <v>-71</v>
      </c>
      <c r="J31" s="249">
        <f>+D31+G31</f>
        <v>429</v>
      </c>
      <c r="K31" s="247">
        <f>+E31+H31</f>
        <v>324</v>
      </c>
      <c r="L31" s="365">
        <f>+K31-J31</f>
        <v>-105</v>
      </c>
    </row>
    <row r="32" spans="1:12" s="81" customFormat="1" ht="15" customHeight="1" thickBot="1" x14ac:dyDescent="0.25">
      <c r="A32" s="57"/>
      <c r="B32" s="63"/>
      <c r="C32" s="235" t="s">
        <v>84</v>
      </c>
      <c r="D32" s="272"/>
      <c r="E32" s="273">
        <f>E31/D31</f>
        <v>0.32</v>
      </c>
      <c r="F32" s="274"/>
      <c r="G32" s="275"/>
      <c r="H32" s="273">
        <f>H31/G31</f>
        <v>0.81266490765171506</v>
      </c>
      <c r="I32" s="276"/>
      <c r="J32" s="275"/>
      <c r="K32" s="273">
        <f>K31/J31</f>
        <v>0.75524475524475521</v>
      </c>
      <c r="L32" s="366"/>
    </row>
    <row r="33" spans="1:12" s="82" customFormat="1" ht="15" customHeight="1" thickTop="1" x14ac:dyDescent="0.15">
      <c r="A33" s="54" t="s">
        <v>114</v>
      </c>
      <c r="B33" s="483" t="s">
        <v>70</v>
      </c>
      <c r="C33" s="484"/>
      <c r="D33" s="283">
        <v>3304</v>
      </c>
      <c r="E33" s="284">
        <v>2843</v>
      </c>
      <c r="F33" s="285">
        <f>+E33-D33</f>
        <v>-461</v>
      </c>
      <c r="G33" s="304">
        <v>542</v>
      </c>
      <c r="H33" s="305">
        <v>487</v>
      </c>
      <c r="I33" s="289">
        <f>+H33-G33</f>
        <v>-55</v>
      </c>
      <c r="J33" s="283">
        <f>+D33+G33</f>
        <v>3846</v>
      </c>
      <c r="K33" s="284">
        <f>+E33+H33</f>
        <v>3330</v>
      </c>
      <c r="L33" s="367">
        <f>+K33-J33</f>
        <v>-516</v>
      </c>
    </row>
    <row r="34" spans="1:12" s="81" customFormat="1" ht="15" customHeight="1" x14ac:dyDescent="0.2">
      <c r="A34" s="54"/>
      <c r="B34" s="60"/>
      <c r="C34" s="232" t="s">
        <v>84</v>
      </c>
      <c r="D34" s="271"/>
      <c r="E34" s="236">
        <f>E33/D33</f>
        <v>0.86047215496368035</v>
      </c>
      <c r="F34" s="237"/>
      <c r="G34" s="240"/>
      <c r="H34" s="236">
        <f>H33/G33</f>
        <v>0.89852398523985244</v>
      </c>
      <c r="I34" s="239"/>
      <c r="J34" s="240"/>
      <c r="K34" s="236">
        <f>K33/J33</f>
        <v>0.86583463338533539</v>
      </c>
      <c r="L34" s="363"/>
    </row>
    <row r="35" spans="1:12" s="81" customFormat="1" ht="15" customHeight="1" x14ac:dyDescent="0.2">
      <c r="A35" s="54"/>
      <c r="B35" s="61"/>
      <c r="C35" s="233" t="s">
        <v>69</v>
      </c>
      <c r="D35" s="241">
        <f>+D33/J33</f>
        <v>0.859074362974519</v>
      </c>
      <c r="E35" s="256">
        <f>+E33/K33</f>
        <v>0.85375375375375373</v>
      </c>
      <c r="F35" s="257"/>
      <c r="G35" s="241">
        <f>+G33/J33</f>
        <v>0.14092563702548103</v>
      </c>
      <c r="H35" s="256">
        <f>+H33/K33</f>
        <v>0.14624624624624624</v>
      </c>
      <c r="I35" s="261"/>
      <c r="J35" s="240"/>
      <c r="K35" s="243"/>
      <c r="L35" s="364"/>
    </row>
    <row r="36" spans="1:12" s="82" customFormat="1" ht="15" customHeight="1" x14ac:dyDescent="0.15">
      <c r="A36" s="54"/>
      <c r="B36" s="477" t="s">
        <v>301</v>
      </c>
      <c r="C36" s="478"/>
      <c r="D36" s="338">
        <f>+D38*1000/D33</f>
        <v>3578.995157384988</v>
      </c>
      <c r="E36" s="339">
        <v>3108</v>
      </c>
      <c r="F36" s="340">
        <f>+E36-D36</f>
        <v>-470.99515738498803</v>
      </c>
      <c r="G36" s="338">
        <v>4751</v>
      </c>
      <c r="H36" s="339">
        <v>5361</v>
      </c>
      <c r="I36" s="341">
        <f>+H36-G36</f>
        <v>610</v>
      </c>
      <c r="J36" s="342">
        <f>+J38*1000/J33</f>
        <v>3743.8897555902236</v>
      </c>
      <c r="K36" s="343">
        <f>+K38*1000/K33</f>
        <v>3437.5375375375374</v>
      </c>
      <c r="L36" s="388">
        <f>+K36-J36</f>
        <v>-306.35221805268611</v>
      </c>
    </row>
    <row r="37" spans="1:12" s="81" customFormat="1" ht="15" customHeight="1" x14ac:dyDescent="0.2">
      <c r="A37" s="54"/>
      <c r="B37" s="62"/>
      <c r="C37" s="232" t="s">
        <v>84</v>
      </c>
      <c r="D37" s="344"/>
      <c r="E37" s="345">
        <f>E36/D36</f>
        <v>0.8684001691331924</v>
      </c>
      <c r="F37" s="346"/>
      <c r="G37" s="347"/>
      <c r="H37" s="345">
        <f>H36/G36</f>
        <v>1.1283940223110924</v>
      </c>
      <c r="I37" s="348"/>
      <c r="J37" s="347"/>
      <c r="K37" s="345">
        <f>K36/J36</f>
        <v>0.91817274598023257</v>
      </c>
      <c r="L37" s="370"/>
    </row>
    <row r="38" spans="1:12" s="82" customFormat="1" ht="15" customHeight="1" x14ac:dyDescent="0.15">
      <c r="A38" s="54"/>
      <c r="B38" s="477" t="s">
        <v>162</v>
      </c>
      <c r="C38" s="478"/>
      <c r="D38" s="249">
        <v>11825</v>
      </c>
      <c r="E38" s="247">
        <v>8838</v>
      </c>
      <c r="F38" s="245">
        <f>+E38-D38</f>
        <v>-2987</v>
      </c>
      <c r="G38" s="238">
        <v>2574</v>
      </c>
      <c r="H38" s="248">
        <v>2609</v>
      </c>
      <c r="I38" s="246">
        <f>+H38-G38</f>
        <v>35</v>
      </c>
      <c r="J38" s="249">
        <f>+D38+G38</f>
        <v>14399</v>
      </c>
      <c r="K38" s="247">
        <f>+E38+H38</f>
        <v>11447</v>
      </c>
      <c r="L38" s="365">
        <f>+K38-J38</f>
        <v>-2952</v>
      </c>
    </row>
    <row r="39" spans="1:12" s="81" customFormat="1" ht="15" customHeight="1" thickBot="1" x14ac:dyDescent="0.25">
      <c r="A39" s="54"/>
      <c r="B39" s="63"/>
      <c r="C39" s="235" t="s">
        <v>84</v>
      </c>
      <c r="D39" s="290"/>
      <c r="E39" s="291">
        <f>E38/D38</f>
        <v>0.74739957716701899</v>
      </c>
      <c r="F39" s="292"/>
      <c r="G39" s="296"/>
      <c r="H39" s="291">
        <f>H38/G38</f>
        <v>1.0135975135975135</v>
      </c>
      <c r="I39" s="306"/>
      <c r="J39" s="296"/>
      <c r="K39" s="291">
        <f>K38/J38</f>
        <v>0.7949857629002014</v>
      </c>
      <c r="L39" s="368"/>
    </row>
    <row r="40" spans="1:12" s="82" customFormat="1" ht="15" customHeight="1" thickTop="1" x14ac:dyDescent="0.15">
      <c r="A40" s="56" t="s">
        <v>115</v>
      </c>
      <c r="B40" s="483" t="s">
        <v>70</v>
      </c>
      <c r="C40" s="484"/>
      <c r="D40" s="277">
        <v>65380</v>
      </c>
      <c r="E40" s="278">
        <v>65845</v>
      </c>
      <c r="F40" s="279">
        <f>+E40-D40</f>
        <v>465</v>
      </c>
      <c r="G40" s="280">
        <v>1097</v>
      </c>
      <c r="H40" s="281">
        <v>1413</v>
      </c>
      <c r="I40" s="282">
        <f>+H40-G40</f>
        <v>316</v>
      </c>
      <c r="J40" s="277">
        <f>+D40+G40</f>
        <v>66477</v>
      </c>
      <c r="K40" s="278">
        <f>+E40+H40</f>
        <v>67258</v>
      </c>
      <c r="L40" s="369">
        <f>+K40-J40</f>
        <v>781</v>
      </c>
    </row>
    <row r="41" spans="1:12" s="81" customFormat="1" ht="15" customHeight="1" x14ac:dyDescent="0.2">
      <c r="A41" s="54"/>
      <c r="B41" s="60"/>
      <c r="C41" s="232" t="s">
        <v>84</v>
      </c>
      <c r="D41" s="271"/>
      <c r="E41" s="236">
        <f>E40/D40</f>
        <v>1.0071122667482411</v>
      </c>
      <c r="F41" s="237"/>
      <c r="G41" s="240"/>
      <c r="H41" s="236">
        <f>H40/G40</f>
        <v>1.2880583409298085</v>
      </c>
      <c r="I41" s="239"/>
      <c r="J41" s="240"/>
      <c r="K41" s="236">
        <f>K40/J40</f>
        <v>1.0117484242670398</v>
      </c>
      <c r="L41" s="363"/>
    </row>
    <row r="42" spans="1:12" s="81" customFormat="1" ht="15" customHeight="1" x14ac:dyDescent="0.2">
      <c r="A42" s="54"/>
      <c r="B42" s="61"/>
      <c r="C42" s="233" t="s">
        <v>69</v>
      </c>
      <c r="D42" s="241">
        <f>+D40/J40</f>
        <v>0.98349805195782003</v>
      </c>
      <c r="E42" s="256">
        <f>+E40/K40</f>
        <v>0.97899134675428945</v>
      </c>
      <c r="F42" s="257"/>
      <c r="G42" s="241">
        <f>+G40/J40</f>
        <v>1.6501948042180001E-2</v>
      </c>
      <c r="H42" s="256">
        <f>+H40/K40</f>
        <v>2.1008653245710548E-2</v>
      </c>
      <c r="I42" s="261"/>
      <c r="J42" s="240"/>
      <c r="K42" s="243"/>
      <c r="L42" s="364"/>
    </row>
    <row r="43" spans="1:12" s="82" customFormat="1" ht="15" customHeight="1" x14ac:dyDescent="0.15">
      <c r="A43" s="54"/>
      <c r="B43" s="477" t="s">
        <v>301</v>
      </c>
      <c r="C43" s="478"/>
      <c r="D43" s="338">
        <f>+D45*1000/D40</f>
        <v>307.46405628632607</v>
      </c>
      <c r="E43" s="339">
        <v>277</v>
      </c>
      <c r="F43" s="340">
        <f>+E43-D43</f>
        <v>-30.46405628632607</v>
      </c>
      <c r="G43" s="338">
        <f>+G45*1000/G40</f>
        <v>471.28532360984502</v>
      </c>
      <c r="H43" s="339">
        <v>542</v>
      </c>
      <c r="I43" s="341">
        <f>+H43-G43</f>
        <v>70.714676390154978</v>
      </c>
      <c r="J43" s="342">
        <f>+J45*1000/J40</f>
        <v>310.16742632790289</v>
      </c>
      <c r="K43" s="343">
        <f>+K45*1000/K40</f>
        <v>282.33072645633234</v>
      </c>
      <c r="L43" s="388">
        <f>+K43-J43</f>
        <v>-27.836699871570545</v>
      </c>
    </row>
    <row r="44" spans="1:12" s="81" customFormat="1" ht="15" customHeight="1" x14ac:dyDescent="0.2">
      <c r="A44" s="54"/>
      <c r="B44" s="62"/>
      <c r="C44" s="232" t="s">
        <v>84</v>
      </c>
      <c r="D44" s="344"/>
      <c r="E44" s="345">
        <f>E43/D43</f>
        <v>0.90091831658541444</v>
      </c>
      <c r="F44" s="346"/>
      <c r="G44" s="347"/>
      <c r="H44" s="345">
        <f>H43/G43</f>
        <v>1.150046421663443</v>
      </c>
      <c r="I44" s="348"/>
      <c r="J44" s="347"/>
      <c r="K44" s="345">
        <f>K43/J43</f>
        <v>0.9102526651456232</v>
      </c>
      <c r="L44" s="370"/>
    </row>
    <row r="45" spans="1:12" s="82" customFormat="1" ht="15" customHeight="1" x14ac:dyDescent="0.15">
      <c r="A45" s="54"/>
      <c r="B45" s="477" t="s">
        <v>162</v>
      </c>
      <c r="C45" s="478"/>
      <c r="D45" s="238">
        <v>20102</v>
      </c>
      <c r="E45" s="248">
        <v>18223</v>
      </c>
      <c r="F45" s="245">
        <f>+E45-D45</f>
        <v>-1879</v>
      </c>
      <c r="G45" s="238">
        <v>517</v>
      </c>
      <c r="H45" s="248">
        <v>765</v>
      </c>
      <c r="I45" s="246">
        <f>+H45-G45</f>
        <v>248</v>
      </c>
      <c r="J45" s="249">
        <f>+D45+G45</f>
        <v>20619</v>
      </c>
      <c r="K45" s="247">
        <v>18989</v>
      </c>
      <c r="L45" s="365">
        <f>+K45-J45</f>
        <v>-1630</v>
      </c>
    </row>
    <row r="46" spans="1:12" s="81" customFormat="1" ht="15" customHeight="1" thickBot="1" x14ac:dyDescent="0.25">
      <c r="A46" s="57"/>
      <c r="B46" s="63"/>
      <c r="C46" s="235" t="s">
        <v>84</v>
      </c>
      <c r="D46" s="272"/>
      <c r="E46" s="273">
        <f>E45/D45</f>
        <v>0.90652671375982485</v>
      </c>
      <c r="F46" s="274"/>
      <c r="G46" s="275"/>
      <c r="H46" s="273">
        <f>H45/G45</f>
        <v>1.4796905222437138</v>
      </c>
      <c r="I46" s="276"/>
      <c r="J46" s="275"/>
      <c r="K46" s="273">
        <f>K45/J45</f>
        <v>0.92094669964595766</v>
      </c>
      <c r="L46" s="366"/>
    </row>
    <row r="47" spans="1:12" s="82" customFormat="1" ht="15" customHeight="1" thickTop="1" x14ac:dyDescent="0.15">
      <c r="A47" s="54" t="s">
        <v>117</v>
      </c>
      <c r="B47" s="485" t="s">
        <v>70</v>
      </c>
      <c r="C47" s="486"/>
      <c r="D47" s="283">
        <v>46733</v>
      </c>
      <c r="E47" s="284">
        <v>52420</v>
      </c>
      <c r="F47" s="285">
        <f>+E47-D47</f>
        <v>5687</v>
      </c>
      <c r="G47" s="304">
        <v>17874</v>
      </c>
      <c r="H47" s="305">
        <v>17658</v>
      </c>
      <c r="I47" s="289">
        <f>+H47-G47</f>
        <v>-216</v>
      </c>
      <c r="J47" s="283">
        <f>+D47+G47</f>
        <v>64607</v>
      </c>
      <c r="K47" s="284">
        <f>+E47+H47</f>
        <v>70078</v>
      </c>
      <c r="L47" s="367">
        <f>+K47-J47</f>
        <v>5471</v>
      </c>
    </row>
    <row r="48" spans="1:12" s="81" customFormat="1" ht="15" customHeight="1" x14ac:dyDescent="0.2">
      <c r="A48" s="54"/>
      <c r="B48" s="60"/>
      <c r="C48" s="232" t="s">
        <v>84</v>
      </c>
      <c r="D48" s="271"/>
      <c r="E48" s="236">
        <f>E47/D47</f>
        <v>1.12169131020906</v>
      </c>
      <c r="F48" s="237"/>
      <c r="G48" s="240"/>
      <c r="H48" s="236">
        <f>H47/G47</f>
        <v>0.98791540785498488</v>
      </c>
      <c r="I48" s="239"/>
      <c r="J48" s="240"/>
      <c r="K48" s="236">
        <f>K47/J47</f>
        <v>1.0846812264924854</v>
      </c>
      <c r="L48" s="363"/>
    </row>
    <row r="49" spans="1:12" s="81" customFormat="1" ht="15" customHeight="1" x14ac:dyDescent="0.2">
      <c r="A49" s="54"/>
      <c r="B49" s="61"/>
      <c r="C49" s="233" t="s">
        <v>69</v>
      </c>
      <c r="D49" s="241">
        <f>+D47/J47</f>
        <v>0.72334267184670387</v>
      </c>
      <c r="E49" s="256">
        <f>+E47/K47</f>
        <v>0.74802363081138157</v>
      </c>
      <c r="F49" s="257"/>
      <c r="G49" s="241">
        <f>+G47/J47</f>
        <v>0.27665732815329608</v>
      </c>
      <c r="H49" s="256">
        <f>+H47/K47</f>
        <v>0.25197636918861838</v>
      </c>
      <c r="I49" s="261"/>
      <c r="J49" s="240"/>
      <c r="K49" s="243"/>
      <c r="L49" s="364"/>
    </row>
    <row r="50" spans="1:12" s="82" customFormat="1" ht="15" customHeight="1" x14ac:dyDescent="0.15">
      <c r="A50" s="54"/>
      <c r="B50" s="477" t="s">
        <v>301</v>
      </c>
      <c r="C50" s="478"/>
      <c r="D50" s="338">
        <f>+D52*1000/D47</f>
        <v>563.84139687158972</v>
      </c>
      <c r="E50" s="339">
        <f>+E52*1000/E47</f>
        <v>573.25448302174743</v>
      </c>
      <c r="F50" s="340">
        <f>+E50-D50</f>
        <v>9.4130861501577101</v>
      </c>
      <c r="G50" s="338">
        <f>+G52*1000/G47</f>
        <v>680.20588564395212</v>
      </c>
      <c r="H50" s="339">
        <f>+H52*1000/H47</f>
        <v>684.33571185864764</v>
      </c>
      <c r="I50" s="341">
        <f>+H50-G50</f>
        <v>4.1298262146955267</v>
      </c>
      <c r="J50" s="342">
        <f>+J52*1000/J47</f>
        <v>596.0499636262324</v>
      </c>
      <c r="K50" s="343">
        <f>+K52*1000/K47</f>
        <v>601.24432774907962</v>
      </c>
      <c r="L50" s="388">
        <f>+K50-J50</f>
        <v>5.1943641228472188</v>
      </c>
    </row>
    <row r="51" spans="1:12" s="81" customFormat="1" ht="15" customHeight="1" x14ac:dyDescent="0.2">
      <c r="A51" s="54"/>
      <c r="B51" s="62"/>
      <c r="C51" s="232" t="s">
        <v>84</v>
      </c>
      <c r="D51" s="344"/>
      <c r="E51" s="345">
        <f>E50/D50</f>
        <v>1.0166945637592153</v>
      </c>
      <c r="F51" s="346"/>
      <c r="G51" s="347"/>
      <c r="H51" s="345">
        <f>H50/G50</f>
        <v>1.0060714355783409</v>
      </c>
      <c r="I51" s="348"/>
      <c r="J51" s="347"/>
      <c r="K51" s="345">
        <f>K50/J50</f>
        <v>1.0087146454824791</v>
      </c>
      <c r="L51" s="370"/>
    </row>
    <row r="52" spans="1:12" s="82" customFormat="1" ht="15" customHeight="1" x14ac:dyDescent="0.15">
      <c r="A52" s="54"/>
      <c r="B52" s="477" t="s">
        <v>162</v>
      </c>
      <c r="C52" s="478"/>
      <c r="D52" s="249">
        <v>26350</v>
      </c>
      <c r="E52" s="247">
        <v>30050</v>
      </c>
      <c r="F52" s="245">
        <f>+E52-D52</f>
        <v>3700</v>
      </c>
      <c r="G52" s="238">
        <v>12158</v>
      </c>
      <c r="H52" s="248">
        <v>12084</v>
      </c>
      <c r="I52" s="246">
        <f>+H52-G52</f>
        <v>-74</v>
      </c>
      <c r="J52" s="249">
        <v>38509</v>
      </c>
      <c r="K52" s="247">
        <f>+E52+H52</f>
        <v>42134</v>
      </c>
      <c r="L52" s="365">
        <f>+K52-J52</f>
        <v>3625</v>
      </c>
    </row>
    <row r="53" spans="1:12" s="81" customFormat="1" ht="15" customHeight="1" thickBot="1" x14ac:dyDescent="0.25">
      <c r="A53" s="55"/>
      <c r="B53" s="61"/>
      <c r="C53" s="233" t="s">
        <v>84</v>
      </c>
      <c r="D53" s="290"/>
      <c r="E53" s="291">
        <f>E52/D52</f>
        <v>1.1404174573055028</v>
      </c>
      <c r="F53" s="292"/>
      <c r="G53" s="296"/>
      <c r="H53" s="291">
        <f>H52/G52</f>
        <v>0.99391347261062679</v>
      </c>
      <c r="I53" s="306"/>
      <c r="J53" s="296"/>
      <c r="K53" s="291">
        <f>K52/J52</f>
        <v>1.0941338388428679</v>
      </c>
      <c r="L53" s="368"/>
    </row>
    <row r="54" spans="1:12" s="82" customFormat="1" ht="15" customHeight="1" thickTop="1" x14ac:dyDescent="0.15">
      <c r="A54" s="54" t="s">
        <v>153</v>
      </c>
      <c r="B54" s="485" t="s">
        <v>70</v>
      </c>
      <c r="C54" s="486"/>
      <c r="D54" s="277">
        <v>16689</v>
      </c>
      <c r="E54" s="278">
        <v>14431</v>
      </c>
      <c r="F54" s="279">
        <f>+E54-D54</f>
        <v>-2258</v>
      </c>
      <c r="G54" s="280">
        <v>81</v>
      </c>
      <c r="H54" s="281">
        <v>111</v>
      </c>
      <c r="I54" s="282">
        <f>+H54-G54</f>
        <v>30</v>
      </c>
      <c r="J54" s="277">
        <f>+D54+G54</f>
        <v>16770</v>
      </c>
      <c r="K54" s="278">
        <f>+E54+H54</f>
        <v>14542</v>
      </c>
      <c r="L54" s="369">
        <f>+K54-J54</f>
        <v>-2228</v>
      </c>
    </row>
    <row r="55" spans="1:12" s="81" customFormat="1" ht="15" customHeight="1" x14ac:dyDescent="0.2">
      <c r="A55" s="54" t="s">
        <v>154</v>
      </c>
      <c r="B55" s="60"/>
      <c r="C55" s="232" t="s">
        <v>84</v>
      </c>
      <c r="D55" s="271"/>
      <c r="E55" s="236">
        <f>E54/D54</f>
        <v>0.86470130025765479</v>
      </c>
      <c r="F55" s="237"/>
      <c r="G55" s="240"/>
      <c r="H55" s="236">
        <f>H54/G54</f>
        <v>1.3703703703703705</v>
      </c>
      <c r="I55" s="239"/>
      <c r="J55" s="240"/>
      <c r="K55" s="236">
        <f>K54/J54</f>
        <v>0.86714370900417415</v>
      </c>
      <c r="L55" s="363"/>
    </row>
    <row r="56" spans="1:12" s="81" customFormat="1" ht="15" customHeight="1" x14ac:dyDescent="0.2">
      <c r="A56" s="54" t="s">
        <v>22</v>
      </c>
      <c r="B56" s="61"/>
      <c r="C56" s="233" t="s">
        <v>69</v>
      </c>
      <c r="D56" s="241">
        <f>+D54/J54</f>
        <v>0.99516994633273703</v>
      </c>
      <c r="E56" s="256">
        <f>+E54/K54</f>
        <v>0.99236693714757251</v>
      </c>
      <c r="F56" s="257"/>
      <c r="G56" s="241">
        <f>+G54/J54</f>
        <v>4.8300536672629697E-3</v>
      </c>
      <c r="H56" s="256">
        <f>+H54/K54</f>
        <v>7.6330628524274519E-3</v>
      </c>
      <c r="I56" s="261"/>
      <c r="J56" s="240"/>
      <c r="K56" s="243"/>
      <c r="L56" s="364"/>
    </row>
    <row r="57" spans="1:12" s="82" customFormat="1" ht="15" customHeight="1" x14ac:dyDescent="0.15">
      <c r="A57" s="54" t="s">
        <v>77</v>
      </c>
      <c r="B57" s="477" t="s">
        <v>301</v>
      </c>
      <c r="C57" s="478"/>
      <c r="D57" s="338">
        <f>+D59*1000/D54</f>
        <v>3081.0114446641501</v>
      </c>
      <c r="E57" s="339">
        <f>+E59*1000/E54</f>
        <v>2957.1755249116486</v>
      </c>
      <c r="F57" s="340">
        <f>+E57-D57</f>
        <v>-123.83591975250147</v>
      </c>
      <c r="G57" s="338">
        <v>4947</v>
      </c>
      <c r="H57" s="339">
        <v>4091</v>
      </c>
      <c r="I57" s="341">
        <f>+H57-G57</f>
        <v>-856</v>
      </c>
      <c r="J57" s="342">
        <f>+J59*1000/J54</f>
        <v>3090.0417412045317</v>
      </c>
      <c r="K57" s="343">
        <f>+K59*1000/K54</f>
        <v>2965.89189932609</v>
      </c>
      <c r="L57" s="388">
        <f>+K57-J57</f>
        <v>-124.14984187844175</v>
      </c>
    </row>
    <row r="58" spans="1:12" s="81" customFormat="1" ht="15" customHeight="1" x14ac:dyDescent="0.2">
      <c r="A58" s="54"/>
      <c r="B58" s="62"/>
      <c r="C58" s="232" t="s">
        <v>84</v>
      </c>
      <c r="D58" s="344"/>
      <c r="E58" s="345">
        <f>E57/D57</f>
        <v>0.95980673166048547</v>
      </c>
      <c r="F58" s="346"/>
      <c r="G58" s="347"/>
      <c r="H58" s="345">
        <f>H57/G57</f>
        <v>0.82696583788154432</v>
      </c>
      <c r="I58" s="348"/>
      <c r="J58" s="347"/>
      <c r="K58" s="345">
        <f>K57/J57</f>
        <v>0.95982260038013378</v>
      </c>
      <c r="L58" s="370"/>
    </row>
    <row r="59" spans="1:12" s="82" customFormat="1" ht="15" customHeight="1" x14ac:dyDescent="0.15">
      <c r="A59" s="54"/>
      <c r="B59" s="477" t="s">
        <v>162</v>
      </c>
      <c r="C59" s="478"/>
      <c r="D59" s="249">
        <v>51419</v>
      </c>
      <c r="E59" s="247">
        <v>42675</v>
      </c>
      <c r="F59" s="245">
        <f>+E59-D59</f>
        <v>-8744</v>
      </c>
      <c r="G59" s="238">
        <v>401</v>
      </c>
      <c r="H59" s="248">
        <v>455</v>
      </c>
      <c r="I59" s="246">
        <f>+H59-G59</f>
        <v>54</v>
      </c>
      <c r="J59" s="249">
        <f>+D59+G59</f>
        <v>51820</v>
      </c>
      <c r="K59" s="247">
        <f>+E59+H59</f>
        <v>43130</v>
      </c>
      <c r="L59" s="365">
        <f>+K59-J59</f>
        <v>-8690</v>
      </c>
    </row>
    <row r="60" spans="1:12" s="81" customFormat="1" ht="15" customHeight="1" thickBot="1" x14ac:dyDescent="0.25">
      <c r="A60" s="57"/>
      <c r="B60" s="63"/>
      <c r="C60" s="235" t="s">
        <v>84</v>
      </c>
      <c r="D60" s="272"/>
      <c r="E60" s="273">
        <f>E59/D59</f>
        <v>0.82994612886287167</v>
      </c>
      <c r="F60" s="274"/>
      <c r="G60" s="275"/>
      <c r="H60" s="273">
        <f>H59/G59</f>
        <v>1.1346633416458853</v>
      </c>
      <c r="I60" s="276"/>
      <c r="J60" s="275"/>
      <c r="K60" s="273">
        <f>K59/J59</f>
        <v>0.83230412967966039</v>
      </c>
      <c r="L60" s="366"/>
    </row>
    <row r="61" spans="1:12" s="82" customFormat="1" ht="15" customHeight="1" thickTop="1" x14ac:dyDescent="0.15">
      <c r="A61" s="54" t="s">
        <v>118</v>
      </c>
      <c r="B61" s="483" t="s">
        <v>70</v>
      </c>
      <c r="C61" s="484"/>
      <c r="D61" s="283">
        <v>742</v>
      </c>
      <c r="E61" s="284">
        <v>806</v>
      </c>
      <c r="F61" s="285">
        <f>+E61-D61</f>
        <v>64</v>
      </c>
      <c r="G61" s="304">
        <v>301</v>
      </c>
      <c r="H61" s="305">
        <v>539</v>
      </c>
      <c r="I61" s="289">
        <f>+H61-G61</f>
        <v>238</v>
      </c>
      <c r="J61" s="283">
        <f>+D61+G61</f>
        <v>1043</v>
      </c>
      <c r="K61" s="284">
        <f>+E61+H61</f>
        <v>1345</v>
      </c>
      <c r="L61" s="367">
        <f>+K61-J61</f>
        <v>302</v>
      </c>
    </row>
    <row r="62" spans="1:12" s="81" customFormat="1" ht="15" customHeight="1" x14ac:dyDescent="0.2">
      <c r="A62" s="54"/>
      <c r="B62" s="60"/>
      <c r="C62" s="232" t="s">
        <v>84</v>
      </c>
      <c r="D62" s="271"/>
      <c r="E62" s="236">
        <f>E61/D61</f>
        <v>1.0862533692722371</v>
      </c>
      <c r="F62" s="237"/>
      <c r="G62" s="240"/>
      <c r="H62" s="236">
        <f>H61/G61</f>
        <v>1.7906976744186047</v>
      </c>
      <c r="I62" s="239"/>
      <c r="J62" s="240"/>
      <c r="K62" s="236">
        <v>1.2889999999999999</v>
      </c>
      <c r="L62" s="363"/>
    </row>
    <row r="63" spans="1:12" s="81" customFormat="1" ht="15" customHeight="1" x14ac:dyDescent="0.2">
      <c r="A63" s="54"/>
      <c r="B63" s="61"/>
      <c r="C63" s="233" t="s">
        <v>69</v>
      </c>
      <c r="D63" s="241">
        <f>+D61/J61</f>
        <v>0.71140939597315433</v>
      </c>
      <c r="E63" s="256">
        <f>+E61/K61</f>
        <v>0.59925650557620813</v>
      </c>
      <c r="F63" s="257"/>
      <c r="G63" s="241">
        <f>+G61/J61</f>
        <v>0.28859060402684567</v>
      </c>
      <c r="H63" s="256">
        <f>+H61/K61</f>
        <v>0.40074349442379181</v>
      </c>
      <c r="I63" s="261"/>
      <c r="J63" s="240"/>
      <c r="K63" s="243"/>
      <c r="L63" s="364"/>
    </row>
    <row r="64" spans="1:12" s="82" customFormat="1" ht="15" customHeight="1" x14ac:dyDescent="0.15">
      <c r="A64" s="54"/>
      <c r="B64" s="477" t="s">
        <v>301</v>
      </c>
      <c r="C64" s="478"/>
      <c r="D64" s="338">
        <f>+D66*1000/D61</f>
        <v>1281.6711590296495</v>
      </c>
      <c r="E64" s="339">
        <f>+E66*1000/E61</f>
        <v>1222.0843672456576</v>
      </c>
      <c r="F64" s="340">
        <f>+E64-D64</f>
        <v>-59.586791783991885</v>
      </c>
      <c r="G64" s="338">
        <v>2422</v>
      </c>
      <c r="H64" s="339">
        <f>+H66*1000/H61</f>
        <v>3638.2189239332097</v>
      </c>
      <c r="I64" s="341">
        <f>+H64-G64</f>
        <v>1216.2189239332097</v>
      </c>
      <c r="J64" s="342">
        <v>1611</v>
      </c>
      <c r="K64" s="343">
        <v>2191</v>
      </c>
      <c r="L64" s="388">
        <f>+K64-J64</f>
        <v>580</v>
      </c>
    </row>
    <row r="65" spans="1:12" s="81" customFormat="1" ht="15" customHeight="1" x14ac:dyDescent="0.2">
      <c r="A65" s="54"/>
      <c r="B65" s="62"/>
      <c r="C65" s="232" t="s">
        <v>84</v>
      </c>
      <c r="D65" s="344"/>
      <c r="E65" s="345">
        <f>E64/D64</f>
        <v>0.9535085178720063</v>
      </c>
      <c r="F65" s="346"/>
      <c r="G65" s="347"/>
      <c r="H65" s="345">
        <f>H64/G64</f>
        <v>1.5021547993118125</v>
      </c>
      <c r="I65" s="348"/>
      <c r="J65" s="347"/>
      <c r="K65" s="345">
        <f>K64/J64</f>
        <v>1.3600248292985724</v>
      </c>
      <c r="L65" s="370"/>
    </row>
    <row r="66" spans="1:12" s="82" customFormat="1" ht="15" customHeight="1" x14ac:dyDescent="0.15">
      <c r="A66" s="54"/>
      <c r="B66" s="477" t="s">
        <v>162</v>
      </c>
      <c r="C66" s="478"/>
      <c r="D66" s="249">
        <v>951</v>
      </c>
      <c r="E66" s="244">
        <v>985</v>
      </c>
      <c r="F66" s="245">
        <f>+E66-D66</f>
        <v>34</v>
      </c>
      <c r="G66" s="238">
        <v>730</v>
      </c>
      <c r="H66" s="248">
        <v>1961</v>
      </c>
      <c r="I66" s="246">
        <f>+H66-G66</f>
        <v>1231</v>
      </c>
      <c r="J66" s="249">
        <f>+D66+G66</f>
        <v>1681</v>
      </c>
      <c r="K66" s="247">
        <f>+E66+H66</f>
        <v>2946</v>
      </c>
      <c r="L66" s="365">
        <f>+K66-J66</f>
        <v>1265</v>
      </c>
    </row>
    <row r="67" spans="1:12" s="81" customFormat="1" ht="15" customHeight="1" x14ac:dyDescent="0.2">
      <c r="A67" s="55"/>
      <c r="B67" s="61"/>
      <c r="C67" s="233" t="s">
        <v>84</v>
      </c>
      <c r="D67" s="344"/>
      <c r="E67" s="345">
        <f>E66/D66</f>
        <v>1.035751840168244</v>
      </c>
      <c r="F67" s="346"/>
      <c r="G67" s="347"/>
      <c r="H67" s="345">
        <f>H66/G66</f>
        <v>2.6863013698630138</v>
      </c>
      <c r="I67" s="348"/>
      <c r="J67" s="347"/>
      <c r="K67" s="345">
        <f>K66/J66</f>
        <v>1.752528256989887</v>
      </c>
      <c r="L67" s="370"/>
    </row>
    <row r="68" spans="1:12" s="82" customFormat="1" ht="9.6" x14ac:dyDescent="0.15">
      <c r="G68" s="154"/>
    </row>
    <row r="69" spans="1:12" s="82" customFormat="1" ht="9.6" x14ac:dyDescent="0.15">
      <c r="G69" s="154"/>
    </row>
    <row r="70" spans="1:12" s="82" customFormat="1" ht="9.6" x14ac:dyDescent="0.15">
      <c r="G70" s="154"/>
    </row>
    <row r="71" spans="1:12" s="82" customFormat="1" ht="9.6" x14ac:dyDescent="0.15">
      <c r="G71" s="154"/>
    </row>
    <row r="72" spans="1:12" s="82" customFormat="1" ht="9.6" x14ac:dyDescent="0.15">
      <c r="G72" s="154"/>
    </row>
    <row r="73" spans="1:12" s="82" customFormat="1" ht="9.6" x14ac:dyDescent="0.15">
      <c r="G73" s="154"/>
    </row>
    <row r="74" spans="1:12" s="82" customFormat="1" ht="9.6" x14ac:dyDescent="0.15">
      <c r="G74" s="154"/>
    </row>
    <row r="75" spans="1:12" s="82" customFormat="1" ht="9.6" x14ac:dyDescent="0.15"/>
    <row r="76" spans="1:12" s="82" customFormat="1" ht="9.6" x14ac:dyDescent="0.15"/>
    <row r="77" spans="1:12" s="82" customFormat="1" ht="9.6" x14ac:dyDescent="0.15"/>
    <row r="78" spans="1:12" s="82" customFormat="1" ht="9.6" x14ac:dyDescent="0.15"/>
    <row r="79" spans="1:12" s="82" customFormat="1" ht="9.6" x14ac:dyDescent="0.15"/>
    <row r="80" spans="1:12" s="82" customFormat="1" ht="9.6" x14ac:dyDescent="0.15"/>
    <row r="81" s="82" customFormat="1" ht="9.6" x14ac:dyDescent="0.15"/>
    <row r="82" s="82" customFormat="1" ht="9.6" x14ac:dyDescent="0.15"/>
    <row r="83" s="82" customFormat="1" ht="9.6" x14ac:dyDescent="0.15"/>
    <row r="84" s="82" customFormat="1" ht="9.6" x14ac:dyDescent="0.15"/>
    <row r="85" s="82" customFormat="1" ht="9.6" x14ac:dyDescent="0.15"/>
    <row r="86" s="82" customFormat="1" ht="9.6" x14ac:dyDescent="0.15"/>
    <row r="87" s="82" customFormat="1" ht="9.6" x14ac:dyDescent="0.15"/>
    <row r="88" s="82" customFormat="1" ht="9.6" x14ac:dyDescent="0.15"/>
    <row r="89" s="82" customFormat="1" ht="9.6" x14ac:dyDescent="0.15"/>
    <row r="90" s="82" customFormat="1" ht="9.6" x14ac:dyDescent="0.15"/>
    <row r="91" s="82" customFormat="1" ht="9.6" x14ac:dyDescent="0.15"/>
    <row r="92" s="82" customFormat="1" ht="9.6" x14ac:dyDescent="0.15"/>
    <row r="93" s="82" customFormat="1" ht="9.6" x14ac:dyDescent="0.15"/>
    <row r="94" s="82" customFormat="1" ht="9.6" x14ac:dyDescent="0.15"/>
    <row r="95" s="82" customFormat="1" ht="9.6" x14ac:dyDescent="0.15"/>
    <row r="96" s="82" customFormat="1" ht="9.6" x14ac:dyDescent="0.15"/>
    <row r="97" s="82" customFormat="1" ht="9.6" x14ac:dyDescent="0.15"/>
    <row r="98" s="82" customFormat="1" ht="9.6" x14ac:dyDescent="0.15"/>
    <row r="99" s="82" customFormat="1" ht="9.6" x14ac:dyDescent="0.15"/>
    <row r="100" s="82" customFormat="1" ht="9.6" x14ac:dyDescent="0.15"/>
    <row r="101" s="82" customFormat="1" ht="9.6" x14ac:dyDescent="0.15"/>
    <row r="102" s="82" customFormat="1" ht="9.6" x14ac:dyDescent="0.15"/>
    <row r="103" s="82" customFormat="1" ht="9.6" x14ac:dyDescent="0.15"/>
    <row r="104" s="82" customFormat="1" ht="9.6" x14ac:dyDescent="0.15"/>
    <row r="105" s="82" customFormat="1" ht="9.6" x14ac:dyDescent="0.15"/>
    <row r="106" s="82" customFormat="1" ht="9.6" x14ac:dyDescent="0.15"/>
    <row r="107" s="82" customFormat="1" ht="9.6" x14ac:dyDescent="0.15"/>
    <row r="108" s="82" customFormat="1" ht="9.6" x14ac:dyDescent="0.15"/>
    <row r="109" s="82" customFormat="1" ht="9.6" x14ac:dyDescent="0.15"/>
    <row r="110" s="82" customFormat="1" ht="9.6" x14ac:dyDescent="0.15"/>
    <row r="111" s="82" customFormat="1" ht="9.6" x14ac:dyDescent="0.15"/>
    <row r="112" s="82" customFormat="1" ht="9.6" x14ac:dyDescent="0.15"/>
    <row r="113" s="82" customFormat="1" ht="9.6" x14ac:dyDescent="0.15"/>
    <row r="114" s="82" customFormat="1" ht="9.6" x14ac:dyDescent="0.15"/>
    <row r="115" s="82" customFormat="1" ht="9.6" x14ac:dyDescent="0.15"/>
    <row r="116" s="82" customFormat="1" ht="9.6" x14ac:dyDescent="0.15"/>
    <row r="117" s="82" customFormat="1" ht="9.6" x14ac:dyDescent="0.15"/>
    <row r="118" s="82" customFormat="1" ht="9.6" x14ac:dyDescent="0.15"/>
    <row r="119" s="82" customFormat="1" ht="9.6" x14ac:dyDescent="0.15"/>
    <row r="120" s="82" customFormat="1" ht="9.6" x14ac:dyDescent="0.15"/>
    <row r="121" s="82" customFormat="1" ht="9.6" x14ac:dyDescent="0.15"/>
    <row r="122" s="82" customFormat="1" ht="9.6" x14ac:dyDescent="0.15"/>
    <row r="123" s="82" customFormat="1" ht="9.6" x14ac:dyDescent="0.15"/>
    <row r="124" s="82" customFormat="1" ht="9.6" x14ac:dyDescent="0.15"/>
    <row r="125" s="82" customFormat="1" ht="9.6" x14ac:dyDescent="0.15"/>
    <row r="126" s="82" customFormat="1" ht="9.6" x14ac:dyDescent="0.15"/>
    <row r="127" s="82" customFormat="1" ht="9.6" x14ac:dyDescent="0.15"/>
    <row r="128" s="82" customFormat="1" ht="9.6" x14ac:dyDescent="0.15"/>
    <row r="129" s="82" customFormat="1" ht="9.6" x14ac:dyDescent="0.15"/>
    <row r="130" s="82" customFormat="1" ht="9.6" x14ac:dyDescent="0.15"/>
    <row r="131" s="82" customFormat="1" ht="9.6" x14ac:dyDescent="0.15"/>
    <row r="132" s="82" customFormat="1" ht="9.6" x14ac:dyDescent="0.15"/>
    <row r="133" s="82" customFormat="1" ht="9.6" x14ac:dyDescent="0.15"/>
    <row r="134" s="82" customFormat="1" ht="9.6" x14ac:dyDescent="0.15"/>
    <row r="135" s="82" customFormat="1" ht="9.6" x14ac:dyDescent="0.15"/>
    <row r="136" s="82" customFormat="1" ht="9.6" x14ac:dyDescent="0.15"/>
    <row r="137" s="82" customFormat="1" ht="9.6" x14ac:dyDescent="0.15"/>
    <row r="138" s="82" customFormat="1" ht="9.6" x14ac:dyDescent="0.15"/>
    <row r="139" s="82" customFormat="1" ht="9.6" x14ac:dyDescent="0.15"/>
    <row r="140" s="82" customFormat="1" ht="9.6" x14ac:dyDescent="0.15"/>
    <row r="141" s="82" customFormat="1" ht="9.6" x14ac:dyDescent="0.15"/>
    <row r="142" s="82" customFormat="1" ht="9.6" x14ac:dyDescent="0.15"/>
    <row r="143" s="82" customFormat="1" ht="9.6" x14ac:dyDescent="0.15"/>
    <row r="144" s="82" customFormat="1" ht="9.6" x14ac:dyDescent="0.15"/>
    <row r="145" s="82" customFormat="1" ht="9.6" x14ac:dyDescent="0.15"/>
    <row r="146" s="82" customFormat="1" ht="9.6" x14ac:dyDescent="0.15"/>
    <row r="147" s="82" customFormat="1" ht="9.6" x14ac:dyDescent="0.15"/>
    <row r="148" s="82" customFormat="1" ht="9.6" x14ac:dyDescent="0.15"/>
    <row r="149" s="82" customFormat="1" ht="9.6" x14ac:dyDescent="0.15"/>
    <row r="150" s="82" customFormat="1" ht="9.6" x14ac:dyDescent="0.15"/>
    <row r="151" s="82" customFormat="1" ht="9.6" x14ac:dyDescent="0.15"/>
    <row r="152" s="82" customFormat="1" ht="9.6" x14ac:dyDescent="0.15"/>
    <row r="153" s="82" customFormat="1" ht="9.6" x14ac:dyDescent="0.15"/>
    <row r="154" s="82" customFormat="1" ht="9.6" x14ac:dyDescent="0.15"/>
    <row r="155" s="82" customFormat="1" ht="9.6" x14ac:dyDescent="0.15"/>
    <row r="156" s="82" customFormat="1" ht="9.6" x14ac:dyDescent="0.15"/>
    <row r="157" s="82" customFormat="1" ht="9.6" x14ac:dyDescent="0.15"/>
    <row r="158" s="82" customFormat="1" ht="9.6" x14ac:dyDescent="0.15"/>
    <row r="159" s="82" customFormat="1" ht="9.6" x14ac:dyDescent="0.15"/>
    <row r="160" s="82" customFormat="1" ht="9.6" x14ac:dyDescent="0.15"/>
    <row r="161" s="82" customFormat="1" ht="9.6" x14ac:dyDescent="0.15"/>
    <row r="162" s="82" customFormat="1" ht="9.6" x14ac:dyDescent="0.15"/>
    <row r="163" s="82" customFormat="1" ht="9.6" x14ac:dyDescent="0.15"/>
    <row r="164" s="82" customFormat="1" ht="9.6" x14ac:dyDescent="0.15"/>
    <row r="165" s="82" customFormat="1" ht="9.6" x14ac:dyDescent="0.15"/>
    <row r="166" s="82" customFormat="1" ht="9.6" x14ac:dyDescent="0.15"/>
    <row r="167" s="82" customFormat="1" ht="9.6" x14ac:dyDescent="0.15"/>
    <row r="168" s="82" customFormat="1" ht="9.6" x14ac:dyDescent="0.15"/>
    <row r="169" s="82" customFormat="1" ht="9.6" x14ac:dyDescent="0.15"/>
    <row r="170" s="82" customFormat="1" ht="9.6" x14ac:dyDescent="0.15"/>
    <row r="171" s="82" customFormat="1" ht="9.6" x14ac:dyDescent="0.15"/>
    <row r="172" s="82" customFormat="1" ht="9.6" x14ac:dyDescent="0.15"/>
    <row r="173" s="82" customFormat="1" ht="9.6" x14ac:dyDescent="0.15"/>
    <row r="174" s="82" customFormat="1" ht="9.6" x14ac:dyDescent="0.15"/>
    <row r="175" s="82" customFormat="1" ht="9.6" x14ac:dyDescent="0.15"/>
    <row r="176" s="82" customFormat="1" ht="9.6" x14ac:dyDescent="0.15"/>
    <row r="177" s="82" customFormat="1" ht="9.6" x14ac:dyDescent="0.15"/>
    <row r="178" s="82" customFormat="1" ht="9.6" x14ac:dyDescent="0.15"/>
    <row r="179" s="82" customFormat="1" ht="9.6" x14ac:dyDescent="0.15"/>
    <row r="180" s="82" customFormat="1" ht="9.6" x14ac:dyDescent="0.15"/>
    <row r="181" s="82" customFormat="1" ht="9.6" x14ac:dyDescent="0.15"/>
    <row r="182" s="82" customFormat="1" ht="9.6" x14ac:dyDescent="0.15"/>
    <row r="183" s="82" customFormat="1" ht="9.6" x14ac:dyDescent="0.15"/>
    <row r="184" s="82" customFormat="1" ht="9.6" x14ac:dyDescent="0.15"/>
    <row r="185" s="82" customFormat="1" ht="9.6" x14ac:dyDescent="0.15"/>
    <row r="186" s="82" customFormat="1" ht="9.6" x14ac:dyDescent="0.15"/>
    <row r="187" s="82" customFormat="1" ht="9.6" x14ac:dyDescent="0.15"/>
    <row r="188" s="82" customFormat="1" ht="9.6" x14ac:dyDescent="0.15"/>
    <row r="189" s="82" customFormat="1" ht="9.6" x14ac:dyDescent="0.15"/>
    <row r="190" s="82" customFormat="1" ht="9.6" x14ac:dyDescent="0.15"/>
    <row r="191" s="82" customFormat="1" ht="9.6" x14ac:dyDescent="0.15"/>
    <row r="192" s="82" customFormat="1" ht="9.6" x14ac:dyDescent="0.15"/>
    <row r="193" s="82" customFormat="1" ht="9.6" x14ac:dyDescent="0.15"/>
    <row r="194" s="82" customFormat="1" ht="9.6" x14ac:dyDescent="0.15"/>
    <row r="195" s="82" customFormat="1" ht="9.6" x14ac:dyDescent="0.15"/>
    <row r="196" s="82" customFormat="1" ht="9.6" x14ac:dyDescent="0.15"/>
    <row r="197" s="82" customFormat="1" ht="9.6" x14ac:dyDescent="0.15"/>
    <row r="198" s="82" customFormat="1" ht="9.6" x14ac:dyDescent="0.15"/>
    <row r="199" s="82" customFormat="1" ht="9.6" x14ac:dyDescent="0.15"/>
    <row r="200" s="82" customFormat="1" ht="9.6" x14ac:dyDescent="0.15"/>
    <row r="201" s="82" customFormat="1" ht="9.6" x14ac:dyDescent="0.15"/>
    <row r="202" s="82" customFormat="1" ht="9.6" x14ac:dyDescent="0.15"/>
    <row r="203" s="82" customFormat="1" ht="9.6" x14ac:dyDescent="0.15"/>
    <row r="204" s="82" customFormat="1" ht="9.6" x14ac:dyDescent="0.15"/>
    <row r="205" s="82" customFormat="1" ht="9.6" x14ac:dyDescent="0.15"/>
    <row r="206" s="82" customFormat="1" ht="9.6" x14ac:dyDescent="0.15"/>
    <row r="207" s="82" customFormat="1" ht="9.6" x14ac:dyDescent="0.15"/>
    <row r="208" s="82" customFormat="1" ht="9.6" x14ac:dyDescent="0.15"/>
    <row r="209" s="82" customFormat="1" ht="9.6" x14ac:dyDescent="0.15"/>
    <row r="210" s="82" customFormat="1" ht="9.6" x14ac:dyDescent="0.15"/>
    <row r="211" s="82" customFormat="1" ht="9.6" x14ac:dyDescent="0.15"/>
    <row r="212" s="82" customFormat="1" ht="9.6" x14ac:dyDescent="0.15"/>
    <row r="213" s="82" customFormat="1" ht="9.6" x14ac:dyDescent="0.15"/>
    <row r="214" s="82" customFormat="1" ht="9.6" x14ac:dyDescent="0.15"/>
    <row r="215" s="82" customFormat="1" ht="9.6" x14ac:dyDescent="0.15"/>
    <row r="216" s="82" customFormat="1" ht="9.6" x14ac:dyDescent="0.15"/>
    <row r="217" s="82" customFormat="1" ht="9.6" x14ac:dyDescent="0.15"/>
    <row r="218" s="82" customFormat="1" ht="9.6" x14ac:dyDescent="0.15"/>
    <row r="219" s="82" customFormat="1" ht="9.6" x14ac:dyDescent="0.15"/>
    <row r="220" s="82" customFormat="1" ht="9.6" x14ac:dyDescent="0.15"/>
    <row r="221" s="82" customFormat="1" ht="9.6" x14ac:dyDescent="0.15"/>
    <row r="222" s="82" customFormat="1" ht="9.6" x14ac:dyDescent="0.15"/>
    <row r="223" s="82" customFormat="1" ht="9.6" x14ac:dyDescent="0.15"/>
    <row r="224" s="82" customFormat="1" ht="9.6" x14ac:dyDescent="0.15"/>
    <row r="225" s="82" customFormat="1" ht="9.6" x14ac:dyDescent="0.15"/>
    <row r="226" s="82" customFormat="1" ht="9.6" x14ac:dyDescent="0.15"/>
    <row r="227" s="82" customFormat="1" ht="9.6" x14ac:dyDescent="0.15"/>
    <row r="228" s="82" customFormat="1" ht="9.6" x14ac:dyDescent="0.15"/>
    <row r="229" s="82" customFormat="1" ht="9.6" x14ac:dyDescent="0.15"/>
    <row r="230" s="82" customFormat="1" ht="9.6" x14ac:dyDescent="0.15"/>
    <row r="231" s="82" customFormat="1" ht="9.6" x14ac:dyDescent="0.15"/>
    <row r="232" s="82" customFormat="1" ht="9.6" x14ac:dyDescent="0.15"/>
    <row r="233" s="82" customFormat="1" ht="9.6" x14ac:dyDescent="0.15"/>
    <row r="234" s="82" customFormat="1" ht="9.6" x14ac:dyDescent="0.15"/>
    <row r="235" s="82" customFormat="1" ht="9.6" x14ac:dyDescent="0.15"/>
    <row r="236" s="82" customFormat="1" ht="9.6" x14ac:dyDescent="0.15"/>
    <row r="237" s="82" customFormat="1" ht="9.6" x14ac:dyDescent="0.15"/>
    <row r="238" s="82" customFormat="1" ht="9.6" x14ac:dyDescent="0.15"/>
    <row r="239" s="82" customFormat="1" ht="9.6" x14ac:dyDescent="0.15"/>
    <row r="240" s="82" customFormat="1" ht="9.6" x14ac:dyDescent="0.15"/>
    <row r="241" s="82" customFormat="1" ht="9.6" x14ac:dyDescent="0.15"/>
    <row r="242" s="82" customFormat="1" ht="9.6" x14ac:dyDescent="0.15"/>
    <row r="243" s="82" customFormat="1" ht="9.6" x14ac:dyDescent="0.15"/>
    <row r="244" s="82" customFormat="1" ht="9.6" x14ac:dyDescent="0.15"/>
    <row r="245" s="82" customFormat="1" ht="9.6" x14ac:dyDescent="0.15"/>
    <row r="246" s="82" customFormat="1" ht="9.6" x14ac:dyDescent="0.15"/>
    <row r="247" s="82" customFormat="1" ht="9.6" x14ac:dyDescent="0.15"/>
    <row r="248" s="82" customFormat="1" ht="9.6" x14ac:dyDescent="0.15"/>
    <row r="249" s="82" customFormat="1" ht="9.6" x14ac:dyDescent="0.15"/>
    <row r="250" s="82" customFormat="1" ht="9.6" x14ac:dyDescent="0.15"/>
    <row r="251" s="82" customFormat="1" ht="9.6" x14ac:dyDescent="0.15"/>
    <row r="252" s="82" customFormat="1" ht="9.6" x14ac:dyDescent="0.15"/>
    <row r="253" s="82" customFormat="1" ht="9.6" x14ac:dyDescent="0.15"/>
    <row r="254" s="82" customFormat="1" ht="9.6" x14ac:dyDescent="0.15"/>
    <row r="255" s="82" customFormat="1" ht="9.6" x14ac:dyDescent="0.15"/>
    <row r="256" s="82" customFormat="1" ht="9.6" x14ac:dyDescent="0.15"/>
    <row r="257" s="82" customFormat="1" ht="9.6" x14ac:dyDescent="0.15"/>
    <row r="258" s="82" customFormat="1" ht="9.6" x14ac:dyDescent="0.15"/>
    <row r="259" s="82" customFormat="1" ht="9.6" x14ac:dyDescent="0.15"/>
    <row r="260" s="82" customFormat="1" ht="9.6" x14ac:dyDescent="0.15"/>
    <row r="261" s="82" customFormat="1" ht="9.6" x14ac:dyDescent="0.15"/>
    <row r="262" s="82" customFormat="1" ht="9.6" x14ac:dyDescent="0.15"/>
    <row r="263" s="82" customFormat="1" ht="9.6" x14ac:dyDescent="0.15"/>
    <row r="264" s="82" customFormat="1" ht="9.6" x14ac:dyDescent="0.15"/>
    <row r="265" s="82" customFormat="1" ht="9.6" x14ac:dyDescent="0.15"/>
  </sheetData>
  <mergeCells count="32">
    <mergeCell ref="A12:A16"/>
    <mergeCell ref="D3:F3"/>
    <mergeCell ref="G3:I3"/>
    <mergeCell ref="J3:L3"/>
    <mergeCell ref="B5:C5"/>
    <mergeCell ref="B8:C8"/>
    <mergeCell ref="A3:C4"/>
    <mergeCell ref="B10:C10"/>
    <mergeCell ref="B12:C12"/>
    <mergeCell ref="B15:C15"/>
    <mergeCell ref="B17:C17"/>
    <mergeCell ref="B19:C19"/>
    <mergeCell ref="B22:C22"/>
    <mergeCell ref="B24:C24"/>
    <mergeCell ref="B26:C26"/>
    <mergeCell ref="B29:C29"/>
    <mergeCell ref="B31:C31"/>
    <mergeCell ref="B33:C33"/>
    <mergeCell ref="B36:C36"/>
    <mergeCell ref="B38:C38"/>
    <mergeCell ref="B40:C40"/>
    <mergeCell ref="B43:C43"/>
    <mergeCell ref="B45:C45"/>
    <mergeCell ref="B47:C47"/>
    <mergeCell ref="B50:C50"/>
    <mergeCell ref="B64:C64"/>
    <mergeCell ref="B66:C66"/>
    <mergeCell ref="B52:C52"/>
    <mergeCell ref="B54:C54"/>
    <mergeCell ref="B57:C57"/>
    <mergeCell ref="B59:C59"/>
    <mergeCell ref="B61:C61"/>
  </mergeCells>
  <phoneticPr fontId="4"/>
  <printOptions horizontalCentered="1"/>
  <pageMargins left="0.59055118110236227" right="0.19685039370078741" top="0.59055118110236227" bottom="0.39370078740157483" header="0.31496062992125984" footer="0.23622047244094491"/>
  <pageSetup paperSize="9" scale="98" firstPageNumber="10" orientation="portrait" useFirstPageNumber="1" r:id="rId1"/>
  <headerFooter differentOddEven="1">
    <oddFooter>&amp;C- 11 -</oddFooter>
    <evenFooter>&amp;C- 12 -</evenFooter>
  </headerFooter>
  <rowBreaks count="1" manualBreakCount="1">
    <brk id="53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513"/>
  <sheetViews>
    <sheetView view="pageBreakPreview" topLeftCell="A478" zoomScaleNormal="100" zoomScaleSheetLayoutView="100" workbookViewId="0">
      <selection activeCell="L499" sqref="L499"/>
    </sheetView>
  </sheetViews>
  <sheetFormatPr defaultColWidth="9" defaultRowHeight="14.4" x14ac:dyDescent="0.2"/>
  <cols>
    <col min="1" max="1" width="2.6640625" style="86" customWidth="1"/>
    <col min="2" max="2" width="2.6640625" style="37" customWidth="1"/>
    <col min="3" max="3" width="12.6640625" style="1" customWidth="1"/>
    <col min="4" max="15" width="9.6640625" style="1" customWidth="1"/>
    <col min="16" max="16" width="8.6640625" style="1" customWidth="1"/>
    <col min="17" max="17" width="9" style="1"/>
    <col min="18" max="18" width="9.21875" style="1" bestFit="1" customWidth="1"/>
    <col min="19" max="16384" width="9" style="1"/>
  </cols>
  <sheetData>
    <row r="1" spans="1:15" s="209" customFormat="1" ht="16.2" x14ac:dyDescent="0.2">
      <c r="A1" s="83" t="s">
        <v>244</v>
      </c>
      <c r="B1" s="37"/>
    </row>
    <row r="2" spans="1:15" s="209" customFormat="1" ht="16.2" x14ac:dyDescent="0.2">
      <c r="A2" s="83"/>
      <c r="B2" s="37"/>
    </row>
    <row r="3" spans="1:15" ht="15" customHeight="1" x14ac:dyDescent="0.2">
      <c r="A3" s="86" t="s">
        <v>119</v>
      </c>
      <c r="E3" s="103"/>
    </row>
    <row r="4" spans="1:15" ht="15" customHeight="1" x14ac:dyDescent="0.2">
      <c r="B4" s="37" t="s">
        <v>120</v>
      </c>
      <c r="O4" s="107" t="s">
        <v>169</v>
      </c>
    </row>
    <row r="5" spans="1:15" ht="15" customHeight="1" x14ac:dyDescent="0.2">
      <c r="C5" s="87" t="s">
        <v>121</v>
      </c>
      <c r="D5" s="92">
        <v>1</v>
      </c>
      <c r="E5" s="92">
        <v>2</v>
      </c>
      <c r="F5" s="92">
        <v>3</v>
      </c>
      <c r="G5" s="92">
        <v>4</v>
      </c>
      <c r="H5" s="92">
        <v>5</v>
      </c>
      <c r="I5" s="92">
        <v>6</v>
      </c>
      <c r="J5" s="92">
        <v>7</v>
      </c>
      <c r="K5" s="92">
        <v>8</v>
      </c>
      <c r="L5" s="92">
        <v>9</v>
      </c>
      <c r="M5" s="92">
        <v>10</v>
      </c>
      <c r="N5" s="92">
        <v>11</v>
      </c>
      <c r="O5" s="92">
        <v>12</v>
      </c>
    </row>
    <row r="6" spans="1:15" ht="15" customHeight="1" x14ac:dyDescent="0.2">
      <c r="C6" s="88" t="s">
        <v>140</v>
      </c>
      <c r="D6" s="93">
        <v>763.1134414119316</v>
      </c>
      <c r="E6" s="96">
        <v>738.33837746878658</v>
      </c>
      <c r="F6" s="96">
        <v>739.91965720871201</v>
      </c>
      <c r="G6" s="93">
        <v>728.71989632382929</v>
      </c>
      <c r="H6" s="93">
        <v>619.04944376388107</v>
      </c>
      <c r="I6" s="93">
        <v>669.81170046816283</v>
      </c>
      <c r="J6" s="93">
        <v>671.62840505123086</v>
      </c>
      <c r="K6" s="93">
        <v>697.27916586251774</v>
      </c>
      <c r="L6" s="93">
        <v>758.23002790532303</v>
      </c>
      <c r="M6" s="93">
        <v>756.32123268806379</v>
      </c>
      <c r="N6" s="93">
        <v>754.38532802089401</v>
      </c>
      <c r="O6" s="93">
        <v>799.73329348097354</v>
      </c>
    </row>
    <row r="7" spans="1:15" ht="15" customHeight="1" x14ac:dyDescent="0.2">
      <c r="C7" s="88" t="s">
        <v>141</v>
      </c>
      <c r="D7" s="93">
        <v>743.69179085049382</v>
      </c>
      <c r="E7" s="96">
        <v>729.07415039827629</v>
      </c>
      <c r="F7" s="96">
        <v>715.98754151964488</v>
      </c>
      <c r="G7" s="93">
        <v>695.60535261425571</v>
      </c>
      <c r="H7" s="93">
        <v>695.19183088342027</v>
      </c>
      <c r="I7" s="93">
        <v>672.86133634297425</v>
      </c>
      <c r="J7" s="93">
        <v>648.47717995438484</v>
      </c>
      <c r="K7" s="93">
        <v>715.9082019474472</v>
      </c>
      <c r="L7" s="93">
        <v>683.77400841061853</v>
      </c>
      <c r="M7" s="93">
        <v>693.82762418837797</v>
      </c>
      <c r="N7" s="93">
        <v>698.51935450590213</v>
      </c>
      <c r="O7" s="93">
        <v>763.79372593587141</v>
      </c>
    </row>
    <row r="8" spans="1:15" ht="15" customHeight="1" x14ac:dyDescent="0.2">
      <c r="C8" s="88" t="s">
        <v>15</v>
      </c>
      <c r="D8" s="93">
        <v>712.71109236962729</v>
      </c>
      <c r="E8" s="96">
        <v>732.36802321936977</v>
      </c>
      <c r="F8" s="96">
        <v>714.49026192153053</v>
      </c>
      <c r="G8" s="93">
        <v>720.05738624402193</v>
      </c>
      <c r="H8" s="93">
        <v>729.70320123865804</v>
      </c>
      <c r="I8" s="93">
        <v>738.84218360230977</v>
      </c>
      <c r="J8" s="93">
        <v>709.33196555941504</v>
      </c>
      <c r="K8" s="93">
        <v>753.33554829857189</v>
      </c>
      <c r="L8" s="93">
        <v>747.50081178589051</v>
      </c>
      <c r="M8" s="93">
        <v>724.68222083661624</v>
      </c>
      <c r="N8" s="93">
        <v>722.3459120717248</v>
      </c>
      <c r="O8" s="93">
        <v>777.60459519967515</v>
      </c>
    </row>
    <row r="9" spans="1:15" ht="15" customHeight="1" x14ac:dyDescent="0.2">
      <c r="C9" s="88" t="s">
        <v>158</v>
      </c>
      <c r="D9" s="93">
        <v>787.84927751404916</v>
      </c>
      <c r="E9" s="96">
        <v>754.49215543242872</v>
      </c>
      <c r="F9" s="96">
        <v>729.61096948269005</v>
      </c>
      <c r="G9" s="93">
        <v>701.19883007869976</v>
      </c>
      <c r="H9" s="93">
        <v>639.87158698585347</v>
      </c>
      <c r="I9" s="93">
        <v>555.70624388182932</v>
      </c>
      <c r="J9" s="93">
        <v>675.98756743835236</v>
      </c>
      <c r="K9" s="93">
        <v>762.54831852519919</v>
      </c>
      <c r="L9" s="93">
        <v>717.17721730866185</v>
      </c>
      <c r="M9" s="93">
        <v>745.66773207726408</v>
      </c>
      <c r="N9" s="93">
        <v>753.53419170961422</v>
      </c>
      <c r="O9" s="93">
        <v>802.55494336234892</v>
      </c>
    </row>
    <row r="10" spans="1:15" ht="15" customHeight="1" x14ac:dyDescent="0.2">
      <c r="C10" s="88" t="s">
        <v>180</v>
      </c>
      <c r="D10" s="93">
        <v>742.99415536381525</v>
      </c>
      <c r="E10" s="96">
        <v>728.09852613222006</v>
      </c>
      <c r="F10" s="96">
        <v>570.28227862737344</v>
      </c>
      <c r="G10" s="93">
        <v>739.55718104896039</v>
      </c>
      <c r="H10" s="93">
        <v>738.27038153212561</v>
      </c>
      <c r="I10" s="93">
        <v>724.75067442972875</v>
      </c>
      <c r="J10" s="93">
        <v>746.51479133778275</v>
      </c>
      <c r="K10" s="93">
        <v>754.18202731847589</v>
      </c>
      <c r="L10" s="93">
        <v>741.94976457930647</v>
      </c>
      <c r="M10" s="93">
        <v>743.52248672921303</v>
      </c>
      <c r="N10" s="93">
        <v>743.96347951240125</v>
      </c>
      <c r="O10" s="93">
        <v>808.90803951378336</v>
      </c>
    </row>
    <row r="11" spans="1:15" ht="15" customHeight="1" x14ac:dyDescent="0.2"/>
    <row r="12" spans="1:15" ht="15" customHeight="1" x14ac:dyDescent="0.2"/>
    <row r="13" spans="1:15" ht="15" customHeight="1" x14ac:dyDescent="0.2"/>
    <row r="14" spans="1:15" ht="15" customHeight="1" x14ac:dyDescent="0.2"/>
    <row r="15" spans="1:15" ht="15" customHeight="1" x14ac:dyDescent="0.2"/>
    <row r="16" spans="1:15" ht="15" customHeight="1" x14ac:dyDescent="0.2"/>
    <row r="17" spans="2:8" ht="15" customHeight="1" x14ac:dyDescent="0.2"/>
    <row r="18" spans="2:8" ht="15" customHeight="1" x14ac:dyDescent="0.2"/>
    <row r="19" spans="2:8" ht="15" customHeight="1" x14ac:dyDescent="0.2"/>
    <row r="20" spans="2:8" ht="15" customHeight="1" x14ac:dyDescent="0.2"/>
    <row r="21" spans="2:8" ht="15" customHeight="1" x14ac:dyDescent="0.2"/>
    <row r="22" spans="2:8" ht="15" customHeight="1" x14ac:dyDescent="0.2"/>
    <row r="23" spans="2:8" ht="15" customHeight="1" x14ac:dyDescent="0.2"/>
    <row r="24" spans="2:8" ht="15" customHeight="1" x14ac:dyDescent="0.2"/>
    <row r="25" spans="2:8" ht="15" customHeight="1" x14ac:dyDescent="0.2">
      <c r="B25" s="37" t="s">
        <v>122</v>
      </c>
      <c r="H25" s="106"/>
    </row>
    <row r="26" spans="2:8" ht="15" customHeight="1" x14ac:dyDescent="0.2">
      <c r="C26" s="89" t="s">
        <v>123</v>
      </c>
      <c r="D26" s="94" t="s">
        <v>149</v>
      </c>
      <c r="E26" s="94" t="s">
        <v>41</v>
      </c>
      <c r="F26" s="94" t="s">
        <v>15</v>
      </c>
      <c r="G26" s="94" t="s">
        <v>158</v>
      </c>
      <c r="H26" s="94" t="s">
        <v>180</v>
      </c>
    </row>
    <row r="27" spans="2:8" ht="15" customHeight="1" x14ac:dyDescent="0.2">
      <c r="C27" s="90" t="s">
        <v>125</v>
      </c>
      <c r="D27" s="95">
        <v>1339</v>
      </c>
      <c r="E27" s="95">
        <v>1254</v>
      </c>
      <c r="F27" s="95">
        <v>1283</v>
      </c>
      <c r="G27" s="95">
        <v>1068</v>
      </c>
      <c r="H27" s="95">
        <v>943</v>
      </c>
    </row>
    <row r="28" spans="2:8" ht="15" customHeight="1" x14ac:dyDescent="0.2">
      <c r="C28" s="90" t="s">
        <v>170</v>
      </c>
      <c r="D28" s="95">
        <v>726</v>
      </c>
      <c r="E28" s="95">
        <v>707</v>
      </c>
      <c r="F28" s="95">
        <v>732</v>
      </c>
      <c r="G28" s="95">
        <v>720</v>
      </c>
      <c r="H28" s="95">
        <v>730</v>
      </c>
    </row>
    <row r="29" spans="2:8" ht="15" customHeight="1" x14ac:dyDescent="0.2"/>
    <row r="30" spans="2:8" ht="15" customHeight="1" x14ac:dyDescent="0.2"/>
    <row r="31" spans="2:8" ht="15" customHeight="1" x14ac:dyDescent="0.2"/>
    <row r="32" spans="2:8" ht="15" customHeight="1" x14ac:dyDescent="0.2"/>
    <row r="33" spans="1:15" ht="15" customHeight="1" x14ac:dyDescent="0.2"/>
    <row r="34" spans="1:15" ht="15" customHeight="1" x14ac:dyDescent="0.2"/>
    <row r="35" spans="1:15" ht="15" customHeight="1" x14ac:dyDescent="0.2"/>
    <row r="36" spans="1:15" ht="15" customHeight="1" x14ac:dyDescent="0.2"/>
    <row r="37" spans="1:15" ht="15" customHeight="1" x14ac:dyDescent="0.2"/>
    <row r="38" spans="1:15" ht="15" customHeight="1" x14ac:dyDescent="0.2"/>
    <row r="39" spans="1:15" ht="15" customHeight="1" x14ac:dyDescent="0.2"/>
    <row r="40" spans="1:15" ht="15" customHeight="1" x14ac:dyDescent="0.2"/>
    <row r="41" spans="1:15" s="155" customFormat="1" ht="15" customHeight="1" x14ac:dyDescent="0.2">
      <c r="A41" s="86" t="s">
        <v>181</v>
      </c>
      <c r="B41" s="37"/>
      <c r="E41" s="103"/>
    </row>
    <row r="42" spans="1:15" s="155" customFormat="1" ht="15" customHeight="1" x14ac:dyDescent="0.2">
      <c r="A42" s="86"/>
      <c r="B42" s="37" t="s">
        <v>120</v>
      </c>
      <c r="O42" s="107" t="s">
        <v>169</v>
      </c>
    </row>
    <row r="43" spans="1:15" s="155" customFormat="1" ht="15" customHeight="1" x14ac:dyDescent="0.2">
      <c r="A43" s="86"/>
      <c r="B43" s="37"/>
      <c r="C43" s="87" t="s">
        <v>121</v>
      </c>
      <c r="D43" s="92">
        <v>1</v>
      </c>
      <c r="E43" s="92">
        <v>2</v>
      </c>
      <c r="F43" s="92">
        <v>3</v>
      </c>
      <c r="G43" s="92">
        <v>4</v>
      </c>
      <c r="H43" s="92">
        <v>5</v>
      </c>
      <c r="I43" s="92">
        <v>6</v>
      </c>
      <c r="J43" s="92">
        <v>7</v>
      </c>
      <c r="K43" s="92">
        <v>8</v>
      </c>
      <c r="L43" s="92">
        <v>9</v>
      </c>
      <c r="M43" s="92">
        <v>10</v>
      </c>
      <c r="N43" s="92">
        <v>11</v>
      </c>
      <c r="O43" s="92">
        <v>12</v>
      </c>
    </row>
    <row r="44" spans="1:15" s="155" customFormat="1" ht="15" customHeight="1" x14ac:dyDescent="0.2">
      <c r="A44" s="86"/>
      <c r="B44" s="37"/>
      <c r="C44" s="88" t="s">
        <v>140</v>
      </c>
      <c r="D44" s="93"/>
      <c r="E44" s="96"/>
      <c r="F44" s="96"/>
      <c r="G44" s="93"/>
      <c r="H44" s="93"/>
      <c r="I44" s="93"/>
      <c r="J44" s="93"/>
      <c r="K44" s="93"/>
      <c r="L44" s="93"/>
      <c r="M44" s="93"/>
      <c r="N44" s="93"/>
      <c r="O44" s="93"/>
    </row>
    <row r="45" spans="1:15" s="155" customFormat="1" ht="15" customHeight="1" x14ac:dyDescent="0.2">
      <c r="A45" s="86"/>
      <c r="B45" s="37"/>
      <c r="C45" s="88" t="s">
        <v>141</v>
      </c>
      <c r="D45" s="93"/>
      <c r="E45" s="96"/>
      <c r="F45" s="96"/>
      <c r="G45" s="93"/>
      <c r="H45" s="93"/>
      <c r="I45" s="93"/>
      <c r="J45" s="93"/>
      <c r="K45" s="93"/>
      <c r="L45" s="93"/>
      <c r="M45" s="93"/>
      <c r="N45" s="93"/>
      <c r="O45" s="93"/>
    </row>
    <row r="46" spans="1:15" s="155" customFormat="1" ht="15" customHeight="1" x14ac:dyDescent="0.2">
      <c r="A46" s="86"/>
      <c r="B46" s="37"/>
      <c r="C46" s="88" t="s">
        <v>15</v>
      </c>
      <c r="D46" s="93"/>
      <c r="E46" s="96"/>
      <c r="F46" s="96"/>
      <c r="G46" s="93"/>
      <c r="H46" s="93"/>
      <c r="I46" s="93"/>
      <c r="J46" s="93"/>
      <c r="K46" s="93"/>
      <c r="L46" s="93"/>
      <c r="M46" s="93"/>
      <c r="N46" s="93"/>
      <c r="O46" s="93"/>
    </row>
    <row r="47" spans="1:15" s="155" customFormat="1" ht="15" customHeight="1" x14ac:dyDescent="0.2">
      <c r="A47" s="86"/>
      <c r="B47" s="37"/>
      <c r="C47" s="88" t="s">
        <v>158</v>
      </c>
      <c r="D47" s="93"/>
      <c r="E47" s="96"/>
      <c r="F47" s="96"/>
      <c r="G47" s="93"/>
      <c r="H47" s="93"/>
      <c r="I47" s="93"/>
      <c r="J47" s="93"/>
      <c r="K47" s="93"/>
      <c r="L47" s="93"/>
      <c r="M47" s="93"/>
      <c r="N47" s="93"/>
      <c r="O47" s="93"/>
    </row>
    <row r="48" spans="1:15" s="155" customFormat="1" ht="15" customHeight="1" x14ac:dyDescent="0.2">
      <c r="A48" s="86"/>
      <c r="B48" s="37"/>
      <c r="C48" s="88" t="s">
        <v>180</v>
      </c>
      <c r="D48" s="93">
        <v>725.20851404550604</v>
      </c>
      <c r="E48" s="96">
        <v>785.04780633349151</v>
      </c>
      <c r="F48" s="96">
        <v>719.56504228755534</v>
      </c>
      <c r="G48" s="93">
        <v>697.53449310137978</v>
      </c>
      <c r="H48" s="93">
        <v>681.82105929521003</v>
      </c>
      <c r="I48" s="93">
        <v>668.25189808561174</v>
      </c>
      <c r="J48" s="93">
        <v>648.78332525448377</v>
      </c>
      <c r="K48" s="93">
        <v>636.83666591777126</v>
      </c>
      <c r="L48" s="93">
        <v>638.98412568529579</v>
      </c>
      <c r="M48" s="93">
        <v>652.19562320376349</v>
      </c>
      <c r="N48" s="93">
        <v>687.2719234788201</v>
      </c>
      <c r="O48" s="93">
        <v>736.25775006271726</v>
      </c>
    </row>
    <row r="49" spans="1:8" s="155" customFormat="1" ht="15" customHeight="1" x14ac:dyDescent="0.2">
      <c r="A49" s="86"/>
      <c r="B49" s="37"/>
    </row>
    <row r="50" spans="1:8" s="155" customFormat="1" ht="15" customHeight="1" x14ac:dyDescent="0.2">
      <c r="A50" s="86"/>
      <c r="B50" s="37"/>
    </row>
    <row r="51" spans="1:8" s="155" customFormat="1" ht="15" customHeight="1" x14ac:dyDescent="0.2">
      <c r="A51" s="86"/>
      <c r="B51" s="37"/>
    </row>
    <row r="52" spans="1:8" s="155" customFormat="1" ht="15" customHeight="1" x14ac:dyDescent="0.2">
      <c r="A52" s="86"/>
      <c r="B52" s="37"/>
    </row>
    <row r="53" spans="1:8" s="155" customFormat="1" ht="15" customHeight="1" x14ac:dyDescent="0.2">
      <c r="A53" s="86"/>
      <c r="B53" s="37"/>
    </row>
    <row r="54" spans="1:8" s="155" customFormat="1" ht="15" customHeight="1" x14ac:dyDescent="0.2">
      <c r="A54" s="86"/>
      <c r="B54" s="37"/>
    </row>
    <row r="55" spans="1:8" s="155" customFormat="1" ht="15" customHeight="1" x14ac:dyDescent="0.2">
      <c r="A55" s="86"/>
      <c r="B55" s="37"/>
    </row>
    <row r="56" spans="1:8" s="155" customFormat="1" ht="15" customHeight="1" x14ac:dyDescent="0.2">
      <c r="A56" s="86"/>
      <c r="B56" s="37"/>
    </row>
    <row r="57" spans="1:8" s="155" customFormat="1" ht="15" customHeight="1" x14ac:dyDescent="0.2">
      <c r="A57" s="86"/>
      <c r="B57" s="37"/>
    </row>
    <row r="58" spans="1:8" s="155" customFormat="1" ht="15" customHeight="1" x14ac:dyDescent="0.2">
      <c r="A58" s="86"/>
      <c r="B58" s="37"/>
    </row>
    <row r="59" spans="1:8" s="155" customFormat="1" ht="15" customHeight="1" x14ac:dyDescent="0.2">
      <c r="A59" s="86"/>
      <c r="B59" s="37"/>
    </row>
    <row r="60" spans="1:8" s="155" customFormat="1" ht="15" customHeight="1" x14ac:dyDescent="0.2">
      <c r="A60" s="86"/>
      <c r="B60" s="37"/>
    </row>
    <row r="61" spans="1:8" s="155" customFormat="1" ht="15" customHeight="1" x14ac:dyDescent="0.2">
      <c r="A61" s="86"/>
      <c r="B61" s="37"/>
    </row>
    <row r="62" spans="1:8" s="155" customFormat="1" ht="15" customHeight="1" x14ac:dyDescent="0.2">
      <c r="A62" s="86"/>
      <c r="B62" s="37"/>
    </row>
    <row r="63" spans="1:8" s="155" customFormat="1" ht="15" customHeight="1" x14ac:dyDescent="0.2">
      <c r="A63" s="86"/>
      <c r="B63" s="37" t="s">
        <v>122</v>
      </c>
      <c r="H63" s="106"/>
    </row>
    <row r="64" spans="1:8" s="155" customFormat="1" ht="15" customHeight="1" x14ac:dyDescent="0.2">
      <c r="A64" s="86"/>
      <c r="B64" s="37"/>
      <c r="C64" s="89" t="s">
        <v>123</v>
      </c>
      <c r="D64" s="94" t="s">
        <v>149</v>
      </c>
      <c r="E64" s="94" t="s">
        <v>41</v>
      </c>
      <c r="F64" s="94" t="s">
        <v>15</v>
      </c>
      <c r="G64" s="94" t="s">
        <v>158</v>
      </c>
      <c r="H64" s="94" t="s">
        <v>180</v>
      </c>
    </row>
    <row r="65" spans="1:8" s="155" customFormat="1" ht="15" customHeight="1" x14ac:dyDescent="0.2">
      <c r="A65" s="86"/>
      <c r="B65" s="37"/>
      <c r="C65" s="90" t="s">
        <v>125</v>
      </c>
      <c r="D65" s="95"/>
      <c r="E65" s="95"/>
      <c r="F65" s="95"/>
      <c r="G65" s="95"/>
      <c r="H65" s="95">
        <v>20</v>
      </c>
    </row>
    <row r="66" spans="1:8" s="155" customFormat="1" ht="15" customHeight="1" x14ac:dyDescent="0.2">
      <c r="A66" s="86"/>
      <c r="B66" s="37"/>
      <c r="C66" s="90" t="s">
        <v>170</v>
      </c>
      <c r="D66" s="95"/>
      <c r="E66" s="95"/>
      <c r="F66" s="95"/>
      <c r="G66" s="95"/>
      <c r="H66" s="95">
        <v>687</v>
      </c>
    </row>
    <row r="67" spans="1:8" s="155" customFormat="1" ht="15" customHeight="1" x14ac:dyDescent="0.2">
      <c r="A67" s="86"/>
      <c r="B67" s="37"/>
    </row>
    <row r="68" spans="1:8" s="155" customFormat="1" ht="15" customHeight="1" x14ac:dyDescent="0.2">
      <c r="A68" s="86"/>
      <c r="B68" s="37"/>
    </row>
    <row r="69" spans="1:8" s="155" customFormat="1" ht="15" customHeight="1" x14ac:dyDescent="0.2">
      <c r="A69" s="86"/>
      <c r="B69" s="37"/>
    </row>
    <row r="70" spans="1:8" s="155" customFormat="1" ht="15" customHeight="1" x14ac:dyDescent="0.2">
      <c r="A70" s="86"/>
      <c r="B70" s="37"/>
    </row>
    <row r="71" spans="1:8" s="155" customFormat="1" ht="15" customHeight="1" x14ac:dyDescent="0.2">
      <c r="A71" s="86"/>
      <c r="B71" s="37"/>
    </row>
    <row r="72" spans="1:8" s="155" customFormat="1" ht="15" customHeight="1" x14ac:dyDescent="0.2">
      <c r="A72" s="86"/>
      <c r="B72" s="37"/>
    </row>
    <row r="73" spans="1:8" s="155" customFormat="1" ht="15" customHeight="1" x14ac:dyDescent="0.2">
      <c r="A73" s="86"/>
      <c r="B73" s="37"/>
    </row>
    <row r="74" spans="1:8" s="155" customFormat="1" ht="15" customHeight="1" x14ac:dyDescent="0.2">
      <c r="A74" s="86"/>
      <c r="B74" s="37"/>
    </row>
    <row r="75" spans="1:8" s="155" customFormat="1" ht="15" customHeight="1" x14ac:dyDescent="0.2">
      <c r="A75" s="86"/>
      <c r="B75" s="37"/>
    </row>
    <row r="76" spans="1:8" s="155" customFormat="1" ht="15" customHeight="1" x14ac:dyDescent="0.2">
      <c r="A76" s="86"/>
      <c r="B76" s="37"/>
    </row>
    <row r="77" spans="1:8" s="155" customFormat="1" ht="15" customHeight="1" x14ac:dyDescent="0.2">
      <c r="A77" s="86"/>
      <c r="B77" s="37"/>
    </row>
    <row r="78" spans="1:8" s="155" customFormat="1" ht="15" customHeight="1" x14ac:dyDescent="0.2">
      <c r="A78" s="86"/>
      <c r="B78" s="37"/>
    </row>
    <row r="79" spans="1:8" s="155" customFormat="1" ht="15" customHeight="1" x14ac:dyDescent="0.2">
      <c r="A79" s="86"/>
      <c r="B79" s="37"/>
    </row>
    <row r="80" spans="1:8" ht="15" customHeight="1" x14ac:dyDescent="0.2">
      <c r="A80" s="86" t="s">
        <v>182</v>
      </c>
      <c r="F80" s="103"/>
    </row>
    <row r="81" spans="2:15" ht="15" customHeight="1" x14ac:dyDescent="0.2">
      <c r="B81" s="37" t="s">
        <v>120</v>
      </c>
      <c r="O81" s="106" t="s">
        <v>169</v>
      </c>
    </row>
    <row r="82" spans="2:15" ht="15" customHeight="1" x14ac:dyDescent="0.2">
      <c r="C82" s="87" t="s">
        <v>121</v>
      </c>
      <c r="D82" s="92">
        <v>1</v>
      </c>
      <c r="E82" s="92">
        <v>2</v>
      </c>
      <c r="F82" s="92">
        <v>3</v>
      </c>
      <c r="G82" s="92">
        <v>4</v>
      </c>
      <c r="H82" s="92">
        <v>5</v>
      </c>
      <c r="I82" s="92">
        <v>6</v>
      </c>
      <c r="J82" s="92">
        <v>7</v>
      </c>
      <c r="K82" s="92">
        <v>8</v>
      </c>
      <c r="L82" s="92">
        <v>9</v>
      </c>
      <c r="M82" s="92">
        <v>10</v>
      </c>
      <c r="N82" s="92">
        <v>11</v>
      </c>
      <c r="O82" s="92">
        <v>12</v>
      </c>
    </row>
    <row r="83" spans="2:15" ht="15" customHeight="1" x14ac:dyDescent="0.2">
      <c r="C83" s="88" t="s">
        <v>140</v>
      </c>
      <c r="D83" s="93">
        <v>385.47895278508457</v>
      </c>
      <c r="E83" s="96">
        <v>403.83037381369792</v>
      </c>
      <c r="F83" s="96">
        <v>401.24184840542864</v>
      </c>
      <c r="G83" s="93">
        <v>401.31536445449382</v>
      </c>
      <c r="H83" s="93">
        <v>405.27333221015721</v>
      </c>
      <c r="I83" s="93">
        <v>378.3309505475861</v>
      </c>
      <c r="J83" s="93">
        <v>404.86190971289079</v>
      </c>
      <c r="K83" s="93">
        <v>409.32214038884428</v>
      </c>
      <c r="L83" s="93">
        <v>401.09666076406484</v>
      </c>
      <c r="M83" s="93">
        <v>385.54426512738615</v>
      </c>
      <c r="N83" s="93">
        <v>393.44477659636379</v>
      </c>
      <c r="O83" s="93">
        <v>400.4447563117252</v>
      </c>
    </row>
    <row r="84" spans="2:15" ht="15" customHeight="1" x14ac:dyDescent="0.2">
      <c r="C84" s="88" t="s">
        <v>141</v>
      </c>
      <c r="D84" s="93">
        <v>385.80305125045294</v>
      </c>
      <c r="E84" s="96">
        <v>387.91539371469423</v>
      </c>
      <c r="F84" s="96">
        <v>387.2632658306743</v>
      </c>
      <c r="G84" s="93">
        <v>389.03980555933299</v>
      </c>
      <c r="H84" s="93">
        <v>390.9486830937206</v>
      </c>
      <c r="I84" s="93">
        <v>380.50911843561886</v>
      </c>
      <c r="J84" s="93">
        <v>395.0450774680109</v>
      </c>
      <c r="K84" s="93">
        <v>389.0394734001527</v>
      </c>
      <c r="L84" s="93">
        <v>384.59700918789628</v>
      </c>
      <c r="M84" s="93">
        <v>383.8035894427162</v>
      </c>
      <c r="N84" s="93">
        <v>370.79829461352801</v>
      </c>
      <c r="O84" s="93">
        <v>360.73610883142089</v>
      </c>
    </row>
    <row r="85" spans="2:15" ht="15" customHeight="1" x14ac:dyDescent="0.2">
      <c r="C85" s="88" t="s">
        <v>15</v>
      </c>
      <c r="D85" s="93">
        <v>353.74523274855045</v>
      </c>
      <c r="E85" s="96">
        <v>356.08922350046407</v>
      </c>
      <c r="F85" s="96">
        <v>359.00038438895564</v>
      </c>
      <c r="G85" s="93">
        <v>382.69219064302308</v>
      </c>
      <c r="H85" s="93">
        <v>357.51139940943233</v>
      </c>
      <c r="I85" s="93">
        <v>367.62606222904788</v>
      </c>
      <c r="J85" s="93">
        <v>371.72493114060018</v>
      </c>
      <c r="K85" s="93">
        <v>380.61224433115331</v>
      </c>
      <c r="L85" s="93">
        <v>376.41373894960282</v>
      </c>
      <c r="M85" s="93">
        <v>380.4591720894793</v>
      </c>
      <c r="N85" s="93">
        <v>377.96222478439967</v>
      </c>
      <c r="O85" s="93">
        <v>379.06245827301308</v>
      </c>
    </row>
    <row r="86" spans="2:15" ht="15" customHeight="1" x14ac:dyDescent="0.2">
      <c r="C86" s="88" t="s">
        <v>158</v>
      </c>
      <c r="D86" s="93">
        <v>397.73118118093868</v>
      </c>
      <c r="E86" s="96">
        <v>396.00253095245904</v>
      </c>
      <c r="F86" s="96">
        <v>398.56584424355123</v>
      </c>
      <c r="G86" s="93">
        <v>396.90061663171406</v>
      </c>
      <c r="H86" s="93">
        <v>387.50539756079911</v>
      </c>
      <c r="I86" s="93">
        <v>397.41901305011902</v>
      </c>
      <c r="J86" s="93">
        <v>392.07071301153519</v>
      </c>
      <c r="K86" s="93">
        <v>406.33394247340578</v>
      </c>
      <c r="L86" s="93">
        <v>418.58131416626333</v>
      </c>
      <c r="M86" s="93">
        <v>413.88001530971644</v>
      </c>
      <c r="N86" s="93">
        <v>417.19518259767551</v>
      </c>
      <c r="O86" s="93">
        <v>411.56572550398619</v>
      </c>
    </row>
    <row r="87" spans="2:15" ht="15" customHeight="1" x14ac:dyDescent="0.2">
      <c r="C87" s="88" t="s">
        <v>180</v>
      </c>
      <c r="D87" s="93">
        <v>397.75632040070747</v>
      </c>
      <c r="E87" s="96">
        <v>396.93628654341541</v>
      </c>
      <c r="F87" s="96">
        <v>397.73273154256333</v>
      </c>
      <c r="G87" s="93">
        <v>397.68835829355515</v>
      </c>
      <c r="H87" s="93">
        <v>398.52956306771904</v>
      </c>
      <c r="I87" s="93">
        <v>396.58584152973714</v>
      </c>
      <c r="J87" s="93">
        <v>395.02164891541804</v>
      </c>
      <c r="K87" s="93">
        <v>382.60619950946165</v>
      </c>
      <c r="L87" s="93">
        <v>387.23559534774478</v>
      </c>
      <c r="M87" s="93">
        <v>394.41541160338005</v>
      </c>
      <c r="N87" s="93">
        <v>379.75831314822153</v>
      </c>
      <c r="O87" s="93">
        <v>385.16539099136037</v>
      </c>
    </row>
    <row r="88" spans="2:15" ht="15" customHeight="1" x14ac:dyDescent="0.2"/>
    <row r="89" spans="2:15" ht="15" customHeight="1" x14ac:dyDescent="0.2"/>
    <row r="90" spans="2:15" ht="15" customHeight="1" x14ac:dyDescent="0.2"/>
    <row r="91" spans="2:15" ht="15" customHeight="1" x14ac:dyDescent="0.2"/>
    <row r="92" spans="2:15" ht="15" customHeight="1" x14ac:dyDescent="0.2"/>
    <row r="93" spans="2:15" ht="15" customHeight="1" x14ac:dyDescent="0.2"/>
    <row r="94" spans="2:15" ht="15" customHeight="1" x14ac:dyDescent="0.2"/>
    <row r="95" spans="2:15" ht="15" customHeight="1" x14ac:dyDescent="0.2"/>
    <row r="96" spans="2:15" ht="15" customHeight="1" x14ac:dyDescent="0.2"/>
    <row r="97" spans="2:8" ht="15" customHeight="1" x14ac:dyDescent="0.2"/>
    <row r="98" spans="2:8" ht="15" customHeight="1" x14ac:dyDescent="0.2"/>
    <row r="99" spans="2:8" ht="15" customHeight="1" x14ac:dyDescent="0.2"/>
    <row r="100" spans="2:8" ht="15" customHeight="1" x14ac:dyDescent="0.2"/>
    <row r="101" spans="2:8" ht="15" customHeight="1" x14ac:dyDescent="0.2"/>
    <row r="102" spans="2:8" ht="15" customHeight="1" x14ac:dyDescent="0.2">
      <c r="B102" s="37" t="s">
        <v>122</v>
      </c>
      <c r="H102" s="106"/>
    </row>
    <row r="103" spans="2:8" ht="15" customHeight="1" x14ac:dyDescent="0.2">
      <c r="C103" s="89" t="s">
        <v>123</v>
      </c>
      <c r="D103" s="94" t="s">
        <v>149</v>
      </c>
      <c r="E103" s="94" t="s">
        <v>41</v>
      </c>
      <c r="F103" s="94" t="s">
        <v>15</v>
      </c>
      <c r="G103" s="94" t="s">
        <v>158</v>
      </c>
      <c r="H103" s="94" t="s">
        <v>180</v>
      </c>
    </row>
    <row r="104" spans="2:8" ht="15" customHeight="1" x14ac:dyDescent="0.2">
      <c r="C104" s="90" t="s">
        <v>125</v>
      </c>
      <c r="D104" s="95">
        <v>592</v>
      </c>
      <c r="E104" s="95">
        <v>557</v>
      </c>
      <c r="F104" s="95">
        <v>525</v>
      </c>
      <c r="G104" s="95">
        <v>484</v>
      </c>
      <c r="H104" s="95">
        <v>485</v>
      </c>
    </row>
    <row r="105" spans="2:8" ht="15" customHeight="1" x14ac:dyDescent="0.2">
      <c r="C105" s="90" t="s">
        <v>170</v>
      </c>
      <c r="D105" s="95">
        <v>397</v>
      </c>
      <c r="E105" s="95">
        <v>384</v>
      </c>
      <c r="F105" s="95">
        <v>370</v>
      </c>
      <c r="G105" s="95">
        <v>403</v>
      </c>
      <c r="H105" s="95">
        <v>392</v>
      </c>
    </row>
    <row r="106" spans="2:8" ht="15" customHeight="1" x14ac:dyDescent="0.2"/>
    <row r="107" spans="2:8" ht="15" customHeight="1" x14ac:dyDescent="0.2"/>
    <row r="108" spans="2:8" ht="15" customHeight="1" x14ac:dyDescent="0.2"/>
    <row r="109" spans="2:8" ht="15" customHeight="1" x14ac:dyDescent="0.2"/>
    <row r="110" spans="2:8" ht="15" customHeight="1" x14ac:dyDescent="0.2"/>
    <row r="111" spans="2:8" ht="15" customHeight="1" x14ac:dyDescent="0.2"/>
    <row r="112" spans="2:8" ht="15" customHeight="1" x14ac:dyDescent="0.2"/>
    <row r="113" spans="1:15" ht="15" customHeight="1" x14ac:dyDescent="0.2"/>
    <row r="114" spans="1:15" ht="15" customHeight="1" x14ac:dyDescent="0.2"/>
    <row r="115" spans="1:15" ht="15" customHeight="1" x14ac:dyDescent="0.2"/>
    <row r="116" spans="1:15" ht="15" customHeight="1" x14ac:dyDescent="0.2"/>
    <row r="117" spans="1:15" ht="15" customHeight="1" x14ac:dyDescent="0.2">
      <c r="A117" s="86" t="s">
        <v>183</v>
      </c>
      <c r="E117" s="103"/>
    </row>
    <row r="118" spans="1:15" ht="15" customHeight="1" x14ac:dyDescent="0.2">
      <c r="B118" s="37" t="s">
        <v>120</v>
      </c>
      <c r="O118" s="107" t="s">
        <v>169</v>
      </c>
    </row>
    <row r="119" spans="1:15" ht="15" customHeight="1" x14ac:dyDescent="0.2">
      <c r="C119" s="87" t="s">
        <v>121</v>
      </c>
      <c r="D119" s="92">
        <v>1</v>
      </c>
      <c r="E119" s="92">
        <v>2</v>
      </c>
      <c r="F119" s="92">
        <v>3</v>
      </c>
      <c r="G119" s="92">
        <v>4</v>
      </c>
      <c r="H119" s="92">
        <v>5</v>
      </c>
      <c r="I119" s="92">
        <v>6</v>
      </c>
      <c r="J119" s="92">
        <v>7</v>
      </c>
      <c r="K119" s="92">
        <v>8</v>
      </c>
      <c r="L119" s="92">
        <v>9</v>
      </c>
      <c r="M119" s="92">
        <v>10</v>
      </c>
      <c r="N119" s="92">
        <v>11</v>
      </c>
      <c r="O119" s="92">
        <v>12</v>
      </c>
    </row>
    <row r="120" spans="1:15" ht="15" customHeight="1" x14ac:dyDescent="0.2">
      <c r="C120" s="88" t="s">
        <v>140</v>
      </c>
      <c r="D120" s="93">
        <v>285.39189590073954</v>
      </c>
      <c r="E120" s="96">
        <v>285.30731401030579</v>
      </c>
      <c r="F120" s="96">
        <v>281.53846957666661</v>
      </c>
      <c r="G120" s="93">
        <v>254.25093079536464</v>
      </c>
      <c r="H120" s="93">
        <v>282.02594931707523</v>
      </c>
      <c r="I120" s="93">
        <v>294.22726785535235</v>
      </c>
      <c r="J120" s="93">
        <v>300.23396744116957</v>
      </c>
      <c r="K120" s="93">
        <v>299.18909630527804</v>
      </c>
      <c r="L120" s="93">
        <v>308.10082871404842</v>
      </c>
      <c r="M120" s="93">
        <v>285.81391162512995</v>
      </c>
      <c r="N120" s="93">
        <v>287.66277471728313</v>
      </c>
      <c r="O120" s="93">
        <v>273.73394308918347</v>
      </c>
    </row>
    <row r="121" spans="1:15" ht="15" customHeight="1" x14ac:dyDescent="0.2">
      <c r="C121" s="88" t="s">
        <v>141</v>
      </c>
      <c r="D121" s="93">
        <v>263.67673037517426</v>
      </c>
      <c r="E121" s="96">
        <v>265.87774784272381</v>
      </c>
      <c r="F121" s="96">
        <v>259.1263558615953</v>
      </c>
      <c r="G121" s="93">
        <v>271.24776974508728</v>
      </c>
      <c r="H121" s="93">
        <v>297.35005530800481</v>
      </c>
      <c r="I121" s="93">
        <v>294.62541042743351</v>
      </c>
      <c r="J121" s="93">
        <v>291.30870539974831</v>
      </c>
      <c r="K121" s="93">
        <v>292.85482521478275</v>
      </c>
      <c r="L121" s="93">
        <v>285.52943592134142</v>
      </c>
      <c r="M121" s="93">
        <v>273.65743979214551</v>
      </c>
      <c r="N121" s="93">
        <v>268.70262374956883</v>
      </c>
      <c r="O121" s="93">
        <v>295.74093391421735</v>
      </c>
    </row>
    <row r="122" spans="1:15" ht="15" customHeight="1" x14ac:dyDescent="0.2">
      <c r="C122" s="88" t="s">
        <v>15</v>
      </c>
      <c r="D122" s="93">
        <v>291.78168371429189</v>
      </c>
      <c r="E122" s="96">
        <v>280.93101903636739</v>
      </c>
      <c r="F122" s="96">
        <v>272.3786010156561</v>
      </c>
      <c r="G122" s="93">
        <v>295.60613459839078</v>
      </c>
      <c r="H122" s="93">
        <v>301.29226953772377</v>
      </c>
      <c r="I122" s="93">
        <v>285.63360154257862</v>
      </c>
      <c r="J122" s="93">
        <v>279.98232921373057</v>
      </c>
      <c r="K122" s="93">
        <v>277.84298937058702</v>
      </c>
      <c r="L122" s="93">
        <v>282.72483616644195</v>
      </c>
      <c r="M122" s="93">
        <v>303.16711937700927</v>
      </c>
      <c r="N122" s="93">
        <v>312.45732571435309</v>
      </c>
      <c r="O122" s="93">
        <v>295.38195662491489</v>
      </c>
    </row>
    <row r="123" spans="1:15" ht="15" customHeight="1" x14ac:dyDescent="0.2">
      <c r="C123" s="88" t="s">
        <v>158</v>
      </c>
      <c r="D123" s="93">
        <v>310.12244497818733</v>
      </c>
      <c r="E123" s="96">
        <v>321.43031305221859</v>
      </c>
      <c r="F123" s="96">
        <v>311.60821101423682</v>
      </c>
      <c r="G123" s="93">
        <v>292.38074789513701</v>
      </c>
      <c r="H123" s="93">
        <v>325.67774820695564</v>
      </c>
      <c r="I123" s="93">
        <v>319.60382436260625</v>
      </c>
      <c r="J123" s="93">
        <v>322.37743678409339</v>
      </c>
      <c r="K123" s="93">
        <v>318.18413852073536</v>
      </c>
      <c r="L123" s="93">
        <v>313.65283478260869</v>
      </c>
      <c r="M123" s="93">
        <v>314.16842637081641</v>
      </c>
      <c r="N123" s="93">
        <v>307.90751069763479</v>
      </c>
      <c r="O123" s="93">
        <v>304.57464638926774</v>
      </c>
    </row>
    <row r="124" spans="1:15" ht="15" customHeight="1" x14ac:dyDescent="0.2">
      <c r="C124" s="88" t="s">
        <v>180</v>
      </c>
      <c r="D124" s="93">
        <v>291.11617288857633</v>
      </c>
      <c r="E124" s="96">
        <v>290.30131046939357</v>
      </c>
      <c r="F124" s="96">
        <v>307.06383669121237</v>
      </c>
      <c r="G124" s="93">
        <v>283.44882278510954</v>
      </c>
      <c r="H124" s="93">
        <v>301.14750585826567</v>
      </c>
      <c r="I124" s="93">
        <v>309.25716617114784</v>
      </c>
      <c r="J124" s="93">
        <v>308.431966623373</v>
      </c>
      <c r="K124" s="93">
        <v>303.4923424023479</v>
      </c>
      <c r="L124" s="93">
        <v>297.176567820667</v>
      </c>
      <c r="M124" s="93">
        <v>296.95982656918881</v>
      </c>
      <c r="N124" s="93">
        <v>291.56270683048103</v>
      </c>
      <c r="O124" s="93">
        <v>294.17809523753709</v>
      </c>
    </row>
    <row r="125" spans="1:15" ht="15" customHeight="1" x14ac:dyDescent="0.2"/>
    <row r="126" spans="1:15" ht="15" customHeight="1" x14ac:dyDescent="0.2"/>
    <row r="127" spans="1:15" ht="15" customHeight="1" x14ac:dyDescent="0.2"/>
    <row r="128" spans="1:15" ht="15" customHeight="1" x14ac:dyDescent="0.2"/>
    <row r="129" spans="2:8" ht="15" customHeight="1" x14ac:dyDescent="0.2"/>
    <row r="130" spans="2:8" ht="15" customHeight="1" x14ac:dyDescent="0.2"/>
    <row r="131" spans="2:8" ht="15" customHeight="1" x14ac:dyDescent="0.2"/>
    <row r="132" spans="2:8" ht="15" customHeight="1" x14ac:dyDescent="0.2"/>
    <row r="133" spans="2:8" ht="15" customHeight="1" x14ac:dyDescent="0.2"/>
    <row r="134" spans="2:8" ht="15" customHeight="1" x14ac:dyDescent="0.2"/>
    <row r="135" spans="2:8" ht="15" customHeight="1" x14ac:dyDescent="0.2"/>
    <row r="136" spans="2:8" ht="15" customHeight="1" x14ac:dyDescent="0.2"/>
    <row r="137" spans="2:8" ht="15" customHeight="1" x14ac:dyDescent="0.2"/>
    <row r="138" spans="2:8" ht="15" customHeight="1" x14ac:dyDescent="0.2"/>
    <row r="139" spans="2:8" ht="15" customHeight="1" x14ac:dyDescent="0.2">
      <c r="B139" s="37" t="s">
        <v>122</v>
      </c>
      <c r="H139" s="106"/>
    </row>
    <row r="140" spans="2:8" ht="15" customHeight="1" x14ac:dyDescent="0.2">
      <c r="C140" s="89" t="s">
        <v>123</v>
      </c>
      <c r="D140" s="94" t="s">
        <v>149</v>
      </c>
      <c r="E140" s="94" t="s">
        <v>41</v>
      </c>
      <c r="F140" s="94" t="s">
        <v>15</v>
      </c>
      <c r="G140" s="94" t="s">
        <v>158</v>
      </c>
      <c r="H140" s="94" t="s">
        <v>180</v>
      </c>
    </row>
    <row r="141" spans="2:8" ht="15" customHeight="1" x14ac:dyDescent="0.2">
      <c r="C141" s="90" t="s">
        <v>125</v>
      </c>
      <c r="D141" s="95">
        <v>1326</v>
      </c>
      <c r="E141" s="95">
        <v>1253</v>
      </c>
      <c r="F141" s="95">
        <v>1070</v>
      </c>
      <c r="G141" s="95">
        <v>1006</v>
      </c>
      <c r="H141" s="95">
        <v>1018</v>
      </c>
    </row>
    <row r="142" spans="2:8" ht="15" customHeight="1" x14ac:dyDescent="0.2">
      <c r="C142" s="90" t="s">
        <v>170</v>
      </c>
      <c r="D142" s="95">
        <v>285</v>
      </c>
      <c r="E142" s="95">
        <v>278</v>
      </c>
      <c r="F142" s="95">
        <v>291</v>
      </c>
      <c r="G142" s="95">
        <v>312</v>
      </c>
      <c r="H142" s="95">
        <v>296</v>
      </c>
    </row>
    <row r="143" spans="2:8" ht="15" customHeight="1" x14ac:dyDescent="0.2"/>
    <row r="144" spans="2:8" ht="15" customHeight="1" x14ac:dyDescent="0.2"/>
    <row r="145" spans="1:15" ht="15" customHeight="1" x14ac:dyDescent="0.2"/>
    <row r="146" spans="1:15" ht="15" customHeight="1" x14ac:dyDescent="0.2"/>
    <row r="147" spans="1:15" ht="15" customHeight="1" x14ac:dyDescent="0.2"/>
    <row r="148" spans="1:15" ht="15" customHeight="1" x14ac:dyDescent="0.2"/>
    <row r="149" spans="1:15" ht="15" customHeight="1" x14ac:dyDescent="0.2"/>
    <row r="150" spans="1:15" ht="15" customHeight="1" x14ac:dyDescent="0.2"/>
    <row r="151" spans="1:15" ht="15" customHeight="1" x14ac:dyDescent="0.2"/>
    <row r="152" spans="1:15" ht="15" customHeight="1" x14ac:dyDescent="0.2"/>
    <row r="153" spans="1:15" ht="15" customHeight="1" x14ac:dyDescent="0.2"/>
    <row r="154" spans="1:15" ht="15" customHeight="1" x14ac:dyDescent="0.2"/>
    <row r="155" spans="1:15" ht="15" customHeight="1" x14ac:dyDescent="0.2"/>
    <row r="156" spans="1:15" ht="15" customHeight="1" x14ac:dyDescent="0.2">
      <c r="A156" s="86" t="s">
        <v>184</v>
      </c>
      <c r="F156" s="103"/>
    </row>
    <row r="157" spans="1:15" ht="15" customHeight="1" x14ac:dyDescent="0.2">
      <c r="B157" s="37" t="s">
        <v>120</v>
      </c>
      <c r="O157" s="106" t="s">
        <v>169</v>
      </c>
    </row>
    <row r="158" spans="1:15" ht="15" customHeight="1" x14ac:dyDescent="0.2">
      <c r="C158" s="87" t="s">
        <v>121</v>
      </c>
      <c r="D158" s="92">
        <v>1</v>
      </c>
      <c r="E158" s="92">
        <v>2</v>
      </c>
      <c r="F158" s="92">
        <v>3</v>
      </c>
      <c r="G158" s="92">
        <v>4</v>
      </c>
      <c r="H158" s="92">
        <v>5</v>
      </c>
      <c r="I158" s="92">
        <v>6</v>
      </c>
      <c r="J158" s="92">
        <v>7</v>
      </c>
      <c r="K158" s="92">
        <v>8</v>
      </c>
      <c r="L158" s="92">
        <v>9</v>
      </c>
      <c r="M158" s="92">
        <v>10</v>
      </c>
      <c r="N158" s="92">
        <v>11</v>
      </c>
      <c r="O158" s="92">
        <v>12</v>
      </c>
    </row>
    <row r="159" spans="1:15" ht="15" customHeight="1" x14ac:dyDescent="0.2">
      <c r="C159" s="88" t="s">
        <v>140</v>
      </c>
      <c r="D159" s="96">
        <v>961.84300341296932</v>
      </c>
      <c r="E159" s="96">
        <v>924.29077117572695</v>
      </c>
      <c r="F159" s="96">
        <v>866.4749034749035</v>
      </c>
      <c r="G159" s="96">
        <v>773.63430127041738</v>
      </c>
      <c r="H159" s="96">
        <v>726.75741710296688</v>
      </c>
      <c r="I159" s="96">
        <v>690.91250000000002</v>
      </c>
      <c r="J159" s="96">
        <v>737.64928909952607</v>
      </c>
      <c r="K159" s="96">
        <v>888.92485549132948</v>
      </c>
      <c r="L159" s="96">
        <v>1028.4735935706085</v>
      </c>
      <c r="M159" s="96">
        <v>1015.4580040971614</v>
      </c>
      <c r="N159" s="96">
        <v>1136.7757575757576</v>
      </c>
      <c r="O159" s="96">
        <v>1106.5184277335202</v>
      </c>
    </row>
    <row r="160" spans="1:15" ht="15" customHeight="1" x14ac:dyDescent="0.2">
      <c r="C160" s="88" t="s">
        <v>141</v>
      </c>
      <c r="D160" s="93">
        <v>896.3468917881811</v>
      </c>
      <c r="E160" s="96">
        <v>885.40218470705065</v>
      </c>
      <c r="F160" s="96">
        <v>836.84549356223181</v>
      </c>
      <c r="G160" s="93">
        <v>833.95638629283485</v>
      </c>
      <c r="H160" s="93">
        <v>786.60308143800444</v>
      </c>
      <c r="I160" s="93">
        <v>739.12094082415695</v>
      </c>
      <c r="J160" s="93">
        <v>786.83716728056152</v>
      </c>
      <c r="K160" s="93">
        <v>805.5798687089715</v>
      </c>
      <c r="L160" s="93">
        <v>872.3020257826887</v>
      </c>
      <c r="M160" s="93">
        <v>817.84654514624845</v>
      </c>
      <c r="N160" s="93">
        <v>867.18575851393189</v>
      </c>
      <c r="O160" s="93">
        <v>998.850071394574</v>
      </c>
    </row>
    <row r="161" spans="3:15" ht="15" customHeight="1" x14ac:dyDescent="0.2">
      <c r="C161" s="88" t="s">
        <v>15</v>
      </c>
      <c r="D161" s="93">
        <v>850.79888980571593</v>
      </c>
      <c r="E161" s="96">
        <v>790.57059346803908</v>
      </c>
      <c r="F161" s="96">
        <v>946.026742037178</v>
      </c>
      <c r="G161" s="93">
        <v>748.51925146686119</v>
      </c>
      <c r="H161" s="93">
        <v>781.97846299955575</v>
      </c>
      <c r="I161" s="93">
        <v>808.02114099176117</v>
      </c>
      <c r="J161" s="93">
        <v>813.10063463281961</v>
      </c>
      <c r="K161" s="93">
        <v>808.37412587412587</v>
      </c>
      <c r="L161" s="93">
        <v>822.27264133106451</v>
      </c>
      <c r="M161" s="93">
        <v>999.78364941999632</v>
      </c>
      <c r="N161" s="93">
        <v>915.27392257121983</v>
      </c>
      <c r="O161" s="93">
        <v>822.07868155236577</v>
      </c>
    </row>
    <row r="162" spans="3:15" ht="15" customHeight="1" x14ac:dyDescent="0.2">
      <c r="C162" s="88" t="s">
        <v>158</v>
      </c>
      <c r="D162" s="93">
        <v>873.43731308948702</v>
      </c>
      <c r="E162" s="96">
        <v>869.24726021918252</v>
      </c>
      <c r="F162" s="96">
        <v>856.44226635714904</v>
      </c>
      <c r="G162" s="93">
        <v>810.22339460885337</v>
      </c>
      <c r="H162" s="93">
        <v>811.07354028085729</v>
      </c>
      <c r="I162" s="93">
        <v>831.30621468926552</v>
      </c>
      <c r="J162" s="93">
        <v>733.12864077669906</v>
      </c>
      <c r="K162" s="93">
        <v>717.42698019801981</v>
      </c>
      <c r="L162" s="93">
        <v>846.01476578411405</v>
      </c>
      <c r="M162" s="93">
        <v>918.94977375565611</v>
      </c>
      <c r="N162" s="93">
        <v>807.84809183064999</v>
      </c>
      <c r="O162" s="93">
        <v>816.60553384897537</v>
      </c>
    </row>
    <row r="163" spans="3:15" ht="15" customHeight="1" x14ac:dyDescent="0.2">
      <c r="C163" s="88" t="s">
        <v>180</v>
      </c>
      <c r="D163" s="93">
        <v>667.10322607640501</v>
      </c>
      <c r="E163" s="96">
        <v>809.31031593061266</v>
      </c>
      <c r="F163" s="96">
        <v>811.09436962128291</v>
      </c>
      <c r="G163" s="93">
        <v>802.14377353805401</v>
      </c>
      <c r="H163" s="93">
        <v>705.45269691780823</v>
      </c>
      <c r="I163" s="93">
        <v>678.40455840455843</v>
      </c>
      <c r="J163" s="93">
        <v>677.01834862385317</v>
      </c>
      <c r="K163" s="93">
        <v>410.56952081696778</v>
      </c>
      <c r="L163" s="93">
        <v>713.54517133956381</v>
      </c>
      <c r="M163" s="93">
        <v>708.15573139451476</v>
      </c>
      <c r="N163" s="93">
        <v>813.68918401225892</v>
      </c>
      <c r="O163" s="93">
        <v>718.7800963081861</v>
      </c>
    </row>
    <row r="164" spans="3:15" ht="15" customHeight="1" x14ac:dyDescent="0.2"/>
    <row r="165" spans="3:15" ht="15" customHeight="1" x14ac:dyDescent="0.2"/>
    <row r="166" spans="3:15" ht="15" customHeight="1" x14ac:dyDescent="0.2"/>
    <row r="167" spans="3:15" ht="15" customHeight="1" x14ac:dyDescent="0.2"/>
    <row r="168" spans="3:15" ht="15" customHeight="1" x14ac:dyDescent="0.2"/>
    <row r="169" spans="3:15" ht="15" customHeight="1" x14ac:dyDescent="0.2"/>
    <row r="170" spans="3:15" ht="15" customHeight="1" x14ac:dyDescent="0.2"/>
    <row r="171" spans="3:15" ht="15" customHeight="1" x14ac:dyDescent="0.2"/>
    <row r="172" spans="3:15" ht="15" customHeight="1" x14ac:dyDescent="0.2"/>
    <row r="173" spans="3:15" ht="15" customHeight="1" x14ac:dyDescent="0.2"/>
    <row r="174" spans="3:15" ht="15" customHeight="1" x14ac:dyDescent="0.2"/>
    <row r="175" spans="3:15" ht="15" customHeight="1" x14ac:dyDescent="0.2"/>
    <row r="176" spans="3:15" ht="15" customHeight="1" x14ac:dyDescent="0.2"/>
    <row r="177" spans="2:8" ht="15" customHeight="1" x14ac:dyDescent="0.2">
      <c r="B177" s="37" t="s">
        <v>122</v>
      </c>
      <c r="H177" s="106"/>
    </row>
    <row r="178" spans="2:8" ht="15" customHeight="1" x14ac:dyDescent="0.2">
      <c r="C178" s="91" t="s">
        <v>123</v>
      </c>
      <c r="D178" s="94" t="s">
        <v>149</v>
      </c>
      <c r="E178" s="94" t="s">
        <v>124</v>
      </c>
      <c r="F178" s="94" t="s">
        <v>15</v>
      </c>
      <c r="G178" s="94" t="s">
        <v>158</v>
      </c>
      <c r="H178" s="94" t="s">
        <v>180</v>
      </c>
    </row>
    <row r="179" spans="2:8" ht="15" customHeight="1" x14ac:dyDescent="0.2">
      <c r="C179" s="90" t="s">
        <v>125</v>
      </c>
      <c r="D179" s="196">
        <v>16</v>
      </c>
      <c r="E179" s="196">
        <v>14</v>
      </c>
      <c r="F179" s="196">
        <v>20</v>
      </c>
      <c r="G179" s="196">
        <v>19</v>
      </c>
      <c r="H179" s="196">
        <v>20</v>
      </c>
    </row>
    <row r="180" spans="2:8" ht="15" customHeight="1" x14ac:dyDescent="0.2">
      <c r="C180" s="90" t="s">
        <v>170</v>
      </c>
      <c r="D180" s="95">
        <v>973</v>
      </c>
      <c r="E180" s="95">
        <v>850</v>
      </c>
      <c r="F180" s="95">
        <v>856</v>
      </c>
      <c r="G180" s="95">
        <v>835</v>
      </c>
      <c r="H180" s="95">
        <v>690</v>
      </c>
    </row>
    <row r="181" spans="2:8" ht="15" customHeight="1" x14ac:dyDescent="0.2"/>
    <row r="182" spans="2:8" ht="15" customHeight="1" x14ac:dyDescent="0.2"/>
    <row r="183" spans="2:8" ht="15" customHeight="1" x14ac:dyDescent="0.2"/>
    <row r="184" spans="2:8" ht="15" customHeight="1" x14ac:dyDescent="0.2"/>
    <row r="185" spans="2:8" ht="15" customHeight="1" x14ac:dyDescent="0.2"/>
    <row r="186" spans="2:8" ht="15" customHeight="1" x14ac:dyDescent="0.2"/>
    <row r="187" spans="2:8" ht="15" customHeight="1" x14ac:dyDescent="0.2"/>
    <row r="188" spans="2:8" ht="15" customHeight="1" x14ac:dyDescent="0.2"/>
    <row r="189" spans="2:8" ht="15" customHeight="1" x14ac:dyDescent="0.2"/>
    <row r="190" spans="2:8" ht="15" customHeight="1" x14ac:dyDescent="0.2"/>
    <row r="191" spans="2:8" ht="15" customHeight="1" x14ac:dyDescent="0.2"/>
    <row r="192" spans="2:8" ht="15" customHeight="1" x14ac:dyDescent="0.2"/>
    <row r="193" spans="1:15" ht="15" customHeight="1" x14ac:dyDescent="0.2">
      <c r="A193" s="86" t="s">
        <v>185</v>
      </c>
      <c r="E193" s="103"/>
    </row>
    <row r="194" spans="1:15" ht="15" customHeight="1" x14ac:dyDescent="0.2">
      <c r="B194" s="37" t="s">
        <v>120</v>
      </c>
      <c r="O194" s="107" t="s">
        <v>169</v>
      </c>
    </row>
    <row r="195" spans="1:15" ht="15" customHeight="1" x14ac:dyDescent="0.2">
      <c r="C195" s="87" t="s">
        <v>121</v>
      </c>
      <c r="D195" s="92">
        <v>1</v>
      </c>
      <c r="E195" s="92">
        <v>2</v>
      </c>
      <c r="F195" s="92">
        <v>3</v>
      </c>
      <c r="G195" s="92">
        <v>4</v>
      </c>
      <c r="H195" s="92">
        <v>5</v>
      </c>
      <c r="I195" s="92">
        <v>6</v>
      </c>
      <c r="J195" s="92">
        <v>7</v>
      </c>
      <c r="K195" s="92">
        <v>8</v>
      </c>
      <c r="L195" s="92">
        <v>9</v>
      </c>
      <c r="M195" s="92">
        <v>10</v>
      </c>
      <c r="N195" s="92">
        <v>11</v>
      </c>
      <c r="O195" s="92">
        <v>12</v>
      </c>
    </row>
    <row r="196" spans="1:15" ht="15" customHeight="1" x14ac:dyDescent="0.2">
      <c r="C196" s="88" t="s">
        <v>140</v>
      </c>
      <c r="D196" s="96">
        <v>1156.8704318936877</v>
      </c>
      <c r="E196" s="96">
        <v>1118.6036895674301</v>
      </c>
      <c r="F196" s="96">
        <v>1104.963472281908</v>
      </c>
      <c r="G196" s="96">
        <v>1080.6586826347307</v>
      </c>
      <c r="H196" s="96">
        <v>1001.1588490342924</v>
      </c>
      <c r="I196" s="96">
        <v>1010.999203821656</v>
      </c>
      <c r="J196" s="96">
        <v>986.06634304207125</v>
      </c>
      <c r="K196" s="96">
        <v>995.93519790235985</v>
      </c>
      <c r="L196" s="96">
        <v>1055.1909940052976</v>
      </c>
      <c r="M196" s="96">
        <v>1114.7811824349512</v>
      </c>
      <c r="N196" s="96">
        <v>1104.1992572821166</v>
      </c>
      <c r="O196" s="96">
        <v>1130.064561158611</v>
      </c>
    </row>
    <row r="197" spans="1:15" ht="15" customHeight="1" x14ac:dyDescent="0.2">
      <c r="C197" s="88" t="s">
        <v>155</v>
      </c>
      <c r="D197" s="93">
        <v>1158.8576268203617</v>
      </c>
      <c r="E197" s="96">
        <v>1227.0664365832615</v>
      </c>
      <c r="F197" s="96">
        <v>1134.1105715112728</v>
      </c>
      <c r="G197" s="93">
        <v>1100.2139398716361</v>
      </c>
      <c r="H197" s="93">
        <v>1038.1482872596152</v>
      </c>
      <c r="I197" s="93">
        <v>1100.5777509251566</v>
      </c>
      <c r="J197" s="93">
        <v>1055.9549003867767</v>
      </c>
      <c r="K197" s="93">
        <v>1066.1580214823591</v>
      </c>
      <c r="L197" s="93">
        <v>1180.9413493840987</v>
      </c>
      <c r="M197" s="93">
        <v>1172.5661949326638</v>
      </c>
      <c r="N197" s="93">
        <v>1220.0213818547711</v>
      </c>
      <c r="O197" s="93">
        <v>1227.8036867811563</v>
      </c>
    </row>
    <row r="198" spans="1:15" ht="15" customHeight="1" x14ac:dyDescent="0.2">
      <c r="C198" s="88" t="s">
        <v>15</v>
      </c>
      <c r="D198" s="93">
        <v>1082.8015452854486</v>
      </c>
      <c r="E198" s="96">
        <v>1126.1716189643871</v>
      </c>
      <c r="F198" s="96">
        <v>1120.6381280563508</v>
      </c>
      <c r="G198" s="93">
        <v>1153.7009516360317</v>
      </c>
      <c r="H198" s="93">
        <v>1151.1436311335772</v>
      </c>
      <c r="I198" s="93">
        <v>1109.5100467932839</v>
      </c>
      <c r="J198" s="93">
        <v>1121.720116618076</v>
      </c>
      <c r="K198" s="93">
        <v>1133.7951057652424</v>
      </c>
      <c r="L198" s="93">
        <v>1174.6338978734243</v>
      </c>
      <c r="M198" s="93">
        <v>1182.4750869061413</v>
      </c>
      <c r="N198" s="93">
        <v>1137.0084269662923</v>
      </c>
      <c r="O198" s="93">
        <v>1174.8492542050142</v>
      </c>
    </row>
    <row r="199" spans="1:15" ht="15" customHeight="1" x14ac:dyDescent="0.2">
      <c r="C199" s="88" t="s">
        <v>158</v>
      </c>
      <c r="D199" s="93">
        <v>1367.3991117976443</v>
      </c>
      <c r="E199" s="96">
        <v>1334.9365558912389</v>
      </c>
      <c r="F199" s="96">
        <v>1342.3465732707157</v>
      </c>
      <c r="G199" s="93">
        <v>1294.2524872277493</v>
      </c>
      <c r="H199" s="93">
        <v>1240.3298320733259</v>
      </c>
      <c r="I199" s="93">
        <v>1288.4273318872017</v>
      </c>
      <c r="J199" s="93">
        <v>1284.4046621467207</v>
      </c>
      <c r="K199" s="93">
        <v>1271.4709780015901</v>
      </c>
      <c r="L199" s="93">
        <v>1315.3162490239229</v>
      </c>
      <c r="M199" s="93">
        <v>1370.8971514242878</v>
      </c>
      <c r="N199" s="93">
        <v>1319.2744890987019</v>
      </c>
      <c r="O199" s="93">
        <v>1376.3253053148667</v>
      </c>
    </row>
    <row r="200" spans="1:15" ht="15" customHeight="1" x14ac:dyDescent="0.2">
      <c r="C200" s="88" t="s">
        <v>180</v>
      </c>
      <c r="D200" s="93">
        <v>1292.8277411680292</v>
      </c>
      <c r="E200" s="96">
        <v>1322.5450778477509</v>
      </c>
      <c r="F200" s="96">
        <v>1348.7492251204044</v>
      </c>
      <c r="G200" s="93">
        <v>1318.0520239004447</v>
      </c>
      <c r="H200" s="93">
        <v>1303.9800419965711</v>
      </c>
      <c r="I200" s="93">
        <v>1304.4487171571957</v>
      </c>
      <c r="J200" s="93">
        <v>854.97786385218637</v>
      </c>
      <c r="K200" s="93">
        <v>1402.7316383251655</v>
      </c>
      <c r="L200" s="93">
        <v>1429.4003858049639</v>
      </c>
      <c r="M200" s="93">
        <v>1408.5967418959042</v>
      </c>
      <c r="N200" s="93">
        <v>1436.7673990125299</v>
      </c>
      <c r="O200" s="93">
        <v>1459.9981939329048</v>
      </c>
    </row>
    <row r="201" spans="1:15" ht="15" customHeight="1" x14ac:dyDescent="0.2"/>
    <row r="202" spans="1:15" ht="15" customHeight="1" x14ac:dyDescent="0.2"/>
    <row r="203" spans="1:15" ht="15" customHeight="1" x14ac:dyDescent="0.2"/>
    <row r="204" spans="1:15" ht="15" customHeight="1" x14ac:dyDescent="0.2"/>
    <row r="205" spans="1:15" ht="15" customHeight="1" x14ac:dyDescent="0.2"/>
    <row r="206" spans="1:15" ht="15" customHeight="1" x14ac:dyDescent="0.2"/>
    <row r="207" spans="1:15" ht="15" customHeight="1" x14ac:dyDescent="0.2"/>
    <row r="208" spans="1:15" ht="15" customHeight="1" x14ac:dyDescent="0.2"/>
    <row r="209" spans="2:8" ht="15" customHeight="1" x14ac:dyDescent="0.2"/>
    <row r="210" spans="2:8" ht="15" customHeight="1" x14ac:dyDescent="0.2"/>
    <row r="211" spans="2:8" ht="15" customHeight="1" x14ac:dyDescent="0.2"/>
    <row r="212" spans="2:8" ht="15" customHeight="1" x14ac:dyDescent="0.2"/>
    <row r="213" spans="2:8" ht="15" customHeight="1" x14ac:dyDescent="0.2"/>
    <row r="214" spans="2:8" ht="15" customHeight="1" x14ac:dyDescent="0.2"/>
    <row r="215" spans="2:8" ht="15" customHeight="1" x14ac:dyDescent="0.2">
      <c r="B215" s="37" t="s">
        <v>122</v>
      </c>
      <c r="H215" s="106"/>
    </row>
    <row r="216" spans="2:8" ht="15" customHeight="1" x14ac:dyDescent="0.2">
      <c r="C216" s="91" t="s">
        <v>123</v>
      </c>
      <c r="D216" s="94" t="s">
        <v>149</v>
      </c>
      <c r="E216" s="94" t="s">
        <v>41</v>
      </c>
      <c r="F216" s="94" t="s">
        <v>15</v>
      </c>
      <c r="G216" s="94" t="s">
        <v>158</v>
      </c>
      <c r="H216" s="94" t="s">
        <v>180</v>
      </c>
    </row>
    <row r="217" spans="2:8" ht="15" customHeight="1" x14ac:dyDescent="0.2">
      <c r="C217" s="90" t="s">
        <v>125</v>
      </c>
      <c r="D217" s="95">
        <v>14</v>
      </c>
      <c r="E217" s="95">
        <v>16</v>
      </c>
      <c r="F217" s="95">
        <v>19</v>
      </c>
      <c r="G217" s="95">
        <v>16</v>
      </c>
      <c r="H217" s="95">
        <v>17</v>
      </c>
    </row>
    <row r="218" spans="2:8" ht="15" customHeight="1" x14ac:dyDescent="0.2">
      <c r="C218" s="90" t="s">
        <v>170</v>
      </c>
      <c r="D218" s="95">
        <v>1068</v>
      </c>
      <c r="E218" s="95">
        <v>1140</v>
      </c>
      <c r="F218" s="95">
        <v>1141</v>
      </c>
      <c r="G218" s="95">
        <v>1317</v>
      </c>
      <c r="H218" s="95">
        <v>1300</v>
      </c>
    </row>
    <row r="219" spans="2:8" ht="15" customHeight="1" x14ac:dyDescent="0.2"/>
    <row r="220" spans="2:8" ht="15" customHeight="1" x14ac:dyDescent="0.2"/>
    <row r="221" spans="2:8" ht="15" customHeight="1" x14ac:dyDescent="0.2"/>
    <row r="222" spans="2:8" ht="15" customHeight="1" x14ac:dyDescent="0.2"/>
    <row r="223" spans="2:8" ht="15" customHeight="1" x14ac:dyDescent="0.2"/>
    <row r="224" spans="2:8" ht="15" customHeight="1" x14ac:dyDescent="0.2"/>
    <row r="225" spans="1:15" ht="15" customHeight="1" x14ac:dyDescent="0.2"/>
    <row r="226" spans="1:15" ht="15" customHeight="1" x14ac:dyDescent="0.2"/>
    <row r="227" spans="1:15" ht="15" customHeight="1" x14ac:dyDescent="0.2"/>
    <row r="228" spans="1:15" ht="15" customHeight="1" x14ac:dyDescent="0.2"/>
    <row r="229" spans="1:15" ht="15" customHeight="1" x14ac:dyDescent="0.2"/>
    <row r="230" spans="1:15" ht="15" customHeight="1" x14ac:dyDescent="0.2"/>
    <row r="231" spans="1:15" ht="15" customHeight="1" x14ac:dyDescent="0.2"/>
    <row r="232" spans="1:15" ht="15" customHeight="1" x14ac:dyDescent="0.2">
      <c r="A232" s="86" t="s">
        <v>186</v>
      </c>
      <c r="F232" s="103"/>
    </row>
    <row r="233" spans="1:15" ht="15" customHeight="1" x14ac:dyDescent="0.2">
      <c r="B233" s="37" t="s">
        <v>120</v>
      </c>
      <c r="O233" s="106" t="s">
        <v>169</v>
      </c>
    </row>
    <row r="234" spans="1:15" ht="15" customHeight="1" x14ac:dyDescent="0.2">
      <c r="C234" s="87" t="s">
        <v>121</v>
      </c>
      <c r="D234" s="92">
        <v>1</v>
      </c>
      <c r="E234" s="92">
        <v>2</v>
      </c>
      <c r="F234" s="92">
        <v>3</v>
      </c>
      <c r="G234" s="92">
        <v>4</v>
      </c>
      <c r="H234" s="92">
        <v>5</v>
      </c>
      <c r="I234" s="92">
        <v>6</v>
      </c>
      <c r="J234" s="92">
        <v>7</v>
      </c>
      <c r="K234" s="92">
        <v>8</v>
      </c>
      <c r="L234" s="92">
        <v>9</v>
      </c>
      <c r="M234" s="92">
        <v>10</v>
      </c>
      <c r="N234" s="92">
        <v>11</v>
      </c>
      <c r="O234" s="92">
        <v>12</v>
      </c>
    </row>
    <row r="235" spans="1:15" ht="15" customHeight="1" x14ac:dyDescent="0.2">
      <c r="C235" s="88" t="s">
        <v>140</v>
      </c>
      <c r="D235" s="93">
        <v>783.63484915823221</v>
      </c>
      <c r="E235" s="96">
        <v>792.92579922807761</v>
      </c>
      <c r="F235" s="96">
        <v>685.49199004007096</v>
      </c>
      <c r="G235" s="93">
        <v>629.5520507631428</v>
      </c>
      <c r="H235" s="93">
        <v>629.90352338263983</v>
      </c>
      <c r="I235" s="93">
        <v>584.9389643024316</v>
      </c>
      <c r="J235" s="93">
        <v>571.973548691975</v>
      </c>
      <c r="K235" s="93">
        <v>661.62228146655514</v>
      </c>
      <c r="L235" s="93">
        <v>999.46756343625805</v>
      </c>
      <c r="M235" s="93">
        <v>1049.6980850632235</v>
      </c>
      <c r="N235" s="93">
        <v>965.10126219724157</v>
      </c>
      <c r="O235" s="93">
        <v>894.1669925230766</v>
      </c>
    </row>
    <row r="236" spans="1:15" ht="15" customHeight="1" x14ac:dyDescent="0.2">
      <c r="C236" s="88" t="s">
        <v>155</v>
      </c>
      <c r="D236" s="93">
        <v>809.29752289065766</v>
      </c>
      <c r="E236" s="96">
        <v>854.40915489348959</v>
      </c>
      <c r="F236" s="96">
        <v>889.61883629647684</v>
      </c>
      <c r="G236" s="93">
        <v>943.33529321302115</v>
      </c>
      <c r="H236" s="93">
        <v>827.09868587673145</v>
      </c>
      <c r="I236" s="93">
        <v>666.91182394527232</v>
      </c>
      <c r="J236" s="93">
        <v>706.99322896029821</v>
      </c>
      <c r="K236" s="93">
        <v>720.22257979115795</v>
      </c>
      <c r="L236" s="93">
        <v>757.825972321417</v>
      </c>
      <c r="M236" s="93">
        <v>769.2745521568296</v>
      </c>
      <c r="N236" s="93">
        <v>861.38296809817496</v>
      </c>
      <c r="O236" s="93">
        <v>846.20988349048025</v>
      </c>
    </row>
    <row r="237" spans="1:15" ht="15" customHeight="1" x14ac:dyDescent="0.2">
      <c r="C237" s="88" t="s">
        <v>15</v>
      </c>
      <c r="D237" s="93">
        <v>791.34463706316171</v>
      </c>
      <c r="E237" s="96">
        <v>759.16999642016594</v>
      </c>
      <c r="F237" s="96">
        <v>727.77727325852425</v>
      </c>
      <c r="G237" s="93">
        <v>795.00600509906667</v>
      </c>
      <c r="H237" s="93">
        <v>657.00044944477133</v>
      </c>
      <c r="I237" s="93">
        <v>615.18872204188847</v>
      </c>
      <c r="J237" s="93">
        <v>668.72316521119228</v>
      </c>
      <c r="K237" s="93">
        <v>712.09028575467869</v>
      </c>
      <c r="L237" s="93">
        <v>639.87921743805737</v>
      </c>
      <c r="M237" s="93">
        <v>820.4215282894744</v>
      </c>
      <c r="N237" s="93">
        <v>865.31968372797701</v>
      </c>
      <c r="O237" s="93">
        <v>788.61617297477403</v>
      </c>
    </row>
    <row r="238" spans="1:15" ht="15" customHeight="1" x14ac:dyDescent="0.2">
      <c r="C238" s="88" t="s">
        <v>158</v>
      </c>
      <c r="D238" s="93">
        <v>796.9669922868917</v>
      </c>
      <c r="E238" s="96">
        <v>759.53135783206392</v>
      </c>
      <c r="F238" s="96">
        <v>630.56084966660865</v>
      </c>
      <c r="G238" s="93">
        <v>608.16827205058792</v>
      </c>
      <c r="H238" s="93">
        <v>642.13785401376595</v>
      </c>
      <c r="I238" s="93">
        <v>613.45872563666057</v>
      </c>
      <c r="J238" s="93">
        <v>524.39849969870068</v>
      </c>
      <c r="K238" s="93">
        <v>479.58026014480873</v>
      </c>
      <c r="L238" s="93">
        <v>778.12179243898277</v>
      </c>
      <c r="M238" s="93">
        <v>805.10746195520596</v>
      </c>
      <c r="N238" s="93">
        <v>812.75816846274597</v>
      </c>
      <c r="O238" s="93">
        <v>785.99808902114489</v>
      </c>
    </row>
    <row r="239" spans="1:15" ht="15" customHeight="1" x14ac:dyDescent="0.2">
      <c r="C239" s="88" t="s">
        <v>180</v>
      </c>
      <c r="D239" s="93">
        <v>630.85122430769161</v>
      </c>
      <c r="E239" s="96">
        <v>659.55655910391181</v>
      </c>
      <c r="F239" s="96">
        <v>637.64941227480961</v>
      </c>
      <c r="G239" s="93">
        <v>611.96136052267673</v>
      </c>
      <c r="H239" s="93">
        <v>555.55706854212133</v>
      </c>
      <c r="I239" s="93">
        <v>503.16072283607076</v>
      </c>
      <c r="J239" s="93">
        <v>469.64226645689115</v>
      </c>
      <c r="K239" s="93">
        <v>440.19342496643839</v>
      </c>
      <c r="L239" s="93">
        <v>571.31653056336347</v>
      </c>
      <c r="M239" s="93">
        <v>651.61742926089812</v>
      </c>
      <c r="N239" s="93">
        <v>758.90981521481115</v>
      </c>
      <c r="O239" s="93">
        <v>722.93440482485664</v>
      </c>
    </row>
    <row r="240" spans="1:15" ht="15" customHeight="1" x14ac:dyDescent="0.2"/>
    <row r="241" spans="2:17" ht="15" customHeight="1" x14ac:dyDescent="0.2"/>
    <row r="242" spans="2:17" ht="15" customHeight="1" x14ac:dyDescent="0.2"/>
    <row r="243" spans="2:17" ht="15" customHeight="1" x14ac:dyDescent="0.2"/>
    <row r="244" spans="2:17" ht="15" customHeight="1" x14ac:dyDescent="0.2">
      <c r="Q244" s="108"/>
    </row>
    <row r="245" spans="2:17" ht="15" customHeight="1" x14ac:dyDescent="0.2"/>
    <row r="246" spans="2:17" ht="15" customHeight="1" x14ac:dyDescent="0.2"/>
    <row r="247" spans="2:17" ht="15" customHeight="1" x14ac:dyDescent="0.2"/>
    <row r="248" spans="2:17" ht="15" customHeight="1" x14ac:dyDescent="0.2"/>
    <row r="249" spans="2:17" ht="15" customHeight="1" x14ac:dyDescent="0.2"/>
    <row r="250" spans="2:17" ht="15" customHeight="1" x14ac:dyDescent="0.2"/>
    <row r="251" spans="2:17" ht="15" customHeight="1" x14ac:dyDescent="0.2"/>
    <row r="252" spans="2:17" ht="15" customHeight="1" x14ac:dyDescent="0.2"/>
    <row r="253" spans="2:17" ht="15" customHeight="1" x14ac:dyDescent="0.2"/>
    <row r="254" spans="2:17" ht="15" customHeight="1" x14ac:dyDescent="0.2">
      <c r="B254" s="37" t="s">
        <v>122</v>
      </c>
      <c r="H254" s="106"/>
    </row>
    <row r="255" spans="2:17" ht="15" customHeight="1" x14ac:dyDescent="0.2">
      <c r="C255" s="91" t="s">
        <v>123</v>
      </c>
      <c r="D255" s="94" t="s">
        <v>156</v>
      </c>
      <c r="E255" s="94" t="s">
        <v>41</v>
      </c>
      <c r="F255" s="94" t="s">
        <v>15</v>
      </c>
      <c r="G255" s="94" t="s">
        <v>158</v>
      </c>
      <c r="H255" s="94" t="s">
        <v>180</v>
      </c>
    </row>
    <row r="256" spans="2:17" ht="15" customHeight="1" x14ac:dyDescent="0.2">
      <c r="C256" s="90" t="s">
        <v>125</v>
      </c>
      <c r="D256" s="102">
        <v>792</v>
      </c>
      <c r="E256" s="102">
        <v>835</v>
      </c>
      <c r="F256" s="102">
        <v>827</v>
      </c>
      <c r="G256" s="102">
        <v>756</v>
      </c>
      <c r="H256" s="102">
        <v>784</v>
      </c>
    </row>
    <row r="257" spans="1:16" ht="15" customHeight="1" x14ac:dyDescent="0.2">
      <c r="C257" s="90" t="s">
        <v>170</v>
      </c>
      <c r="D257" s="102">
        <v>768.65538432030985</v>
      </c>
      <c r="E257" s="102">
        <v>803</v>
      </c>
      <c r="F257" s="102">
        <v>738</v>
      </c>
      <c r="G257" s="102">
        <v>687</v>
      </c>
      <c r="H257" s="102">
        <v>604</v>
      </c>
    </row>
    <row r="258" spans="1:16" ht="15" customHeight="1" x14ac:dyDescent="0.2"/>
    <row r="259" spans="1:16" ht="15" customHeight="1" x14ac:dyDescent="0.2"/>
    <row r="260" spans="1:16" ht="15" customHeight="1" x14ac:dyDescent="0.2">
      <c r="P260" s="108"/>
    </row>
    <row r="261" spans="1:16" ht="15" customHeight="1" x14ac:dyDescent="0.2"/>
    <row r="262" spans="1:16" ht="15" customHeight="1" x14ac:dyDescent="0.2"/>
    <row r="263" spans="1:16" ht="15" customHeight="1" x14ac:dyDescent="0.2"/>
    <row r="264" spans="1:16" ht="15" customHeight="1" x14ac:dyDescent="0.2"/>
    <row r="265" spans="1:16" ht="15" customHeight="1" x14ac:dyDescent="0.2"/>
    <row r="266" spans="1:16" ht="15" customHeight="1" x14ac:dyDescent="0.2"/>
    <row r="267" spans="1:16" ht="15" customHeight="1" x14ac:dyDescent="0.2"/>
    <row r="268" spans="1:16" ht="15" customHeight="1" x14ac:dyDescent="0.2"/>
    <row r="269" spans="1:16" ht="15" customHeight="1" x14ac:dyDescent="0.2">
      <c r="A269" s="86" t="s">
        <v>187</v>
      </c>
      <c r="E269" s="103"/>
    </row>
    <row r="270" spans="1:16" ht="15" customHeight="1" x14ac:dyDescent="0.2">
      <c r="B270" s="37" t="s">
        <v>120</v>
      </c>
      <c r="O270" s="107" t="s">
        <v>169</v>
      </c>
    </row>
    <row r="271" spans="1:16" ht="15" customHeight="1" x14ac:dyDescent="0.2">
      <c r="C271" s="87" t="s">
        <v>121</v>
      </c>
      <c r="D271" s="92">
        <v>1</v>
      </c>
      <c r="E271" s="92">
        <v>2</v>
      </c>
      <c r="F271" s="92">
        <v>3</v>
      </c>
      <c r="G271" s="92">
        <v>4</v>
      </c>
      <c r="H271" s="92">
        <v>5</v>
      </c>
      <c r="I271" s="92">
        <v>6</v>
      </c>
      <c r="J271" s="92">
        <v>7</v>
      </c>
      <c r="K271" s="92">
        <v>8</v>
      </c>
      <c r="L271" s="92">
        <v>9</v>
      </c>
      <c r="M271" s="92">
        <v>10</v>
      </c>
      <c r="N271" s="92">
        <v>11</v>
      </c>
      <c r="O271" s="92">
        <v>12</v>
      </c>
    </row>
    <row r="272" spans="1:16" ht="15" customHeight="1" x14ac:dyDescent="0.2">
      <c r="C272" s="88" t="s">
        <v>140</v>
      </c>
      <c r="D272" s="93">
        <v>727.13312571386314</v>
      </c>
      <c r="E272" s="96">
        <v>702.28934028672472</v>
      </c>
      <c r="F272" s="96">
        <v>643.43605787095294</v>
      </c>
      <c r="G272" s="93">
        <v>504.89719704598861</v>
      </c>
      <c r="H272" s="93">
        <v>458.66325318477863</v>
      </c>
      <c r="I272" s="93">
        <v>440.16101342805871</v>
      </c>
      <c r="J272" s="93">
        <v>475.44060148143751</v>
      </c>
      <c r="K272" s="93">
        <v>524.02106266469809</v>
      </c>
      <c r="L272" s="93">
        <v>708.00052927873742</v>
      </c>
      <c r="M272" s="93">
        <v>740.85907796505808</v>
      </c>
      <c r="N272" s="93">
        <v>858.59958821412863</v>
      </c>
      <c r="O272" s="93">
        <v>743.54642283675287</v>
      </c>
    </row>
    <row r="273" spans="3:15" ht="15" customHeight="1" x14ac:dyDescent="0.2">
      <c r="C273" s="88" t="s">
        <v>155</v>
      </c>
      <c r="D273" s="93">
        <v>615.77465839267416</v>
      </c>
      <c r="E273" s="96">
        <v>559.52288148359617</v>
      </c>
      <c r="F273" s="96">
        <v>552.22211514484957</v>
      </c>
      <c r="G273" s="93">
        <v>565.96416092995764</v>
      </c>
      <c r="H273" s="93">
        <v>543.70585103904421</v>
      </c>
      <c r="I273" s="93">
        <v>478.42452404519656</v>
      </c>
      <c r="J273" s="93">
        <v>515.21353653020003</v>
      </c>
      <c r="K273" s="93">
        <v>479.32081612819559</v>
      </c>
      <c r="L273" s="93">
        <v>522.95041725775786</v>
      </c>
      <c r="M273" s="93">
        <v>526.91706000852855</v>
      </c>
      <c r="N273" s="93">
        <v>684.54798332273447</v>
      </c>
      <c r="O273" s="93">
        <v>681.23564050347181</v>
      </c>
    </row>
    <row r="274" spans="3:15" ht="15" customHeight="1" x14ac:dyDescent="0.2">
      <c r="C274" s="88" t="s">
        <v>15</v>
      </c>
      <c r="D274" s="93">
        <v>638.94958551611558</v>
      </c>
      <c r="E274" s="96">
        <v>572.90454022423978</v>
      </c>
      <c r="F274" s="96">
        <v>539.49699106637797</v>
      </c>
      <c r="G274" s="93">
        <v>669.06637132111007</v>
      </c>
      <c r="H274" s="93">
        <v>682.20560683848225</v>
      </c>
      <c r="I274" s="93">
        <v>527.57794705570848</v>
      </c>
      <c r="J274" s="93">
        <v>512.54265243301893</v>
      </c>
      <c r="K274" s="93">
        <v>587.09109488935451</v>
      </c>
      <c r="L274" s="93">
        <v>505.88562735242687</v>
      </c>
      <c r="M274" s="93">
        <v>640.95646109326094</v>
      </c>
      <c r="N274" s="93">
        <v>742.99902927643336</v>
      </c>
      <c r="O274" s="93">
        <v>680.22620920775694</v>
      </c>
    </row>
    <row r="275" spans="3:15" ht="15" customHeight="1" x14ac:dyDescent="0.2">
      <c r="C275" s="88" t="s">
        <v>158</v>
      </c>
      <c r="D275" s="93">
        <v>732.64641077441081</v>
      </c>
      <c r="E275" s="96">
        <v>683.8096727097153</v>
      </c>
      <c r="F275" s="96">
        <v>569.82222065013616</v>
      </c>
      <c r="G275" s="93">
        <v>567.15434511392766</v>
      </c>
      <c r="H275" s="93">
        <v>562.38517038573752</v>
      </c>
      <c r="I275" s="93">
        <v>505.75922385031117</v>
      </c>
      <c r="J275" s="93">
        <v>384.27233790558034</v>
      </c>
      <c r="K275" s="93">
        <v>278.4808668870445</v>
      </c>
      <c r="L275" s="93">
        <v>611.39865837120465</v>
      </c>
      <c r="M275" s="93">
        <v>589.81035287313262</v>
      </c>
      <c r="N275" s="93">
        <v>569.74915483534392</v>
      </c>
      <c r="O275" s="93">
        <v>586.88977379941718</v>
      </c>
    </row>
    <row r="276" spans="3:15" ht="15" customHeight="1" x14ac:dyDescent="0.2">
      <c r="C276" s="88" t="s">
        <v>180</v>
      </c>
      <c r="D276" s="93">
        <v>424.11781067631392</v>
      </c>
      <c r="E276" s="96">
        <v>614.32173133105607</v>
      </c>
      <c r="F276" s="96">
        <v>624.71976721738179</v>
      </c>
      <c r="G276" s="93">
        <v>576.22691536313062</v>
      </c>
      <c r="H276" s="93">
        <v>511.30148193342137</v>
      </c>
      <c r="I276" s="93">
        <v>421.94906395896891</v>
      </c>
      <c r="J276" s="93">
        <v>419.75350764441475</v>
      </c>
      <c r="K276" s="93">
        <v>384.15615601140269</v>
      </c>
      <c r="L276" s="93">
        <v>480.76325024762485</v>
      </c>
      <c r="M276" s="93">
        <v>554.19070262477419</v>
      </c>
      <c r="N276" s="93">
        <v>637.71495196263618</v>
      </c>
      <c r="O276" s="93">
        <v>678.88649597122901</v>
      </c>
    </row>
    <row r="277" spans="3:15" ht="15" customHeight="1" x14ac:dyDescent="0.2"/>
    <row r="278" spans="3:15" ht="15" customHeight="1" x14ac:dyDescent="0.2"/>
    <row r="279" spans="3:15" ht="15" customHeight="1" x14ac:dyDescent="0.2"/>
    <row r="280" spans="3:15" ht="15" customHeight="1" x14ac:dyDescent="0.2"/>
    <row r="281" spans="3:15" ht="15" customHeight="1" x14ac:dyDescent="0.2"/>
    <row r="282" spans="3:15" ht="15" customHeight="1" x14ac:dyDescent="0.2"/>
    <row r="283" spans="3:15" ht="15" customHeight="1" x14ac:dyDescent="0.2"/>
    <row r="284" spans="3:15" ht="15" customHeight="1" x14ac:dyDescent="0.2"/>
    <row r="285" spans="3:15" ht="15" customHeight="1" x14ac:dyDescent="0.2"/>
    <row r="286" spans="3:15" ht="15" customHeight="1" x14ac:dyDescent="0.2"/>
    <row r="287" spans="3:15" ht="15" customHeight="1" x14ac:dyDescent="0.2"/>
    <row r="288" spans="3:15" ht="15" customHeight="1" x14ac:dyDescent="0.2"/>
    <row r="289" spans="2:8" ht="15" customHeight="1" x14ac:dyDescent="0.2"/>
    <row r="290" spans="2:8" ht="15" customHeight="1" x14ac:dyDescent="0.2"/>
    <row r="291" spans="2:8" ht="15" customHeight="1" x14ac:dyDescent="0.2">
      <c r="B291" s="37" t="s">
        <v>122</v>
      </c>
      <c r="H291" s="106"/>
    </row>
    <row r="292" spans="2:8" ht="15" customHeight="1" x14ac:dyDescent="0.2">
      <c r="C292" s="91" t="s">
        <v>123</v>
      </c>
      <c r="D292" s="94" t="s">
        <v>149</v>
      </c>
      <c r="E292" s="94" t="s">
        <v>160</v>
      </c>
      <c r="F292" s="94" t="s">
        <v>15</v>
      </c>
      <c r="G292" s="94" t="s">
        <v>158</v>
      </c>
      <c r="H292" s="94" t="s">
        <v>180</v>
      </c>
    </row>
    <row r="293" spans="2:8" ht="15" customHeight="1" x14ac:dyDescent="0.2">
      <c r="C293" s="90" t="s">
        <v>125</v>
      </c>
      <c r="D293" s="95">
        <v>825</v>
      </c>
      <c r="E293" s="95">
        <v>1128</v>
      </c>
      <c r="F293" s="95">
        <v>1249</v>
      </c>
      <c r="G293" s="95">
        <v>1179</v>
      </c>
      <c r="H293" s="95">
        <v>1236</v>
      </c>
    </row>
    <row r="294" spans="2:8" ht="15" customHeight="1" x14ac:dyDescent="0.2">
      <c r="C294" s="90" t="s">
        <v>170</v>
      </c>
      <c r="D294" s="95">
        <v>612</v>
      </c>
      <c r="E294" s="95">
        <v>566</v>
      </c>
      <c r="F294" s="95">
        <v>607</v>
      </c>
      <c r="G294" s="95">
        <v>555</v>
      </c>
      <c r="H294" s="95">
        <v>531</v>
      </c>
    </row>
    <row r="295" spans="2:8" ht="15" customHeight="1" x14ac:dyDescent="0.2"/>
    <row r="296" spans="2:8" ht="15" customHeight="1" x14ac:dyDescent="0.2"/>
    <row r="297" spans="2:8" ht="15" customHeight="1" x14ac:dyDescent="0.2"/>
    <row r="298" spans="2:8" ht="15" customHeight="1" x14ac:dyDescent="0.2"/>
    <row r="299" spans="2:8" ht="15" customHeight="1" x14ac:dyDescent="0.2"/>
    <row r="300" spans="2:8" ht="15" customHeight="1" x14ac:dyDescent="0.2"/>
    <row r="301" spans="2:8" ht="15" customHeight="1" x14ac:dyDescent="0.2"/>
    <row r="302" spans="2:8" ht="15" customHeight="1" x14ac:dyDescent="0.2"/>
    <row r="303" spans="2:8" ht="15" customHeight="1" x14ac:dyDescent="0.2"/>
    <row r="304" spans="2:8" ht="15" customHeight="1" x14ac:dyDescent="0.2"/>
    <row r="305" spans="1:15" ht="15" customHeight="1" x14ac:dyDescent="0.2"/>
    <row r="306" spans="1:15" ht="15" customHeight="1" x14ac:dyDescent="0.2"/>
    <row r="307" spans="1:15" s="195" customFormat="1" ht="15" customHeight="1" x14ac:dyDescent="0.2">
      <c r="A307" s="86"/>
      <c r="B307" s="37"/>
    </row>
    <row r="308" spans="1:15" ht="15" customHeight="1" x14ac:dyDescent="0.2">
      <c r="A308" s="86" t="s">
        <v>188</v>
      </c>
      <c r="F308" s="103"/>
    </row>
    <row r="309" spans="1:15" ht="15" customHeight="1" x14ac:dyDescent="0.2">
      <c r="B309" s="37" t="s">
        <v>120</v>
      </c>
      <c r="O309" s="106" t="s">
        <v>169</v>
      </c>
    </row>
    <row r="310" spans="1:15" ht="15" customHeight="1" x14ac:dyDescent="0.2">
      <c r="C310" s="87" t="s">
        <v>121</v>
      </c>
      <c r="D310" s="92">
        <v>1</v>
      </c>
      <c r="E310" s="92">
        <v>2</v>
      </c>
      <c r="F310" s="92">
        <v>3</v>
      </c>
      <c r="G310" s="92">
        <v>4</v>
      </c>
      <c r="H310" s="92">
        <v>5</v>
      </c>
      <c r="I310" s="92">
        <v>6</v>
      </c>
      <c r="J310" s="92">
        <v>7</v>
      </c>
      <c r="K310" s="92">
        <v>8</v>
      </c>
      <c r="L310" s="92">
        <v>9</v>
      </c>
      <c r="M310" s="92">
        <v>10</v>
      </c>
      <c r="N310" s="92">
        <v>11</v>
      </c>
      <c r="O310" s="92">
        <v>12</v>
      </c>
    </row>
    <row r="311" spans="1:15" ht="15" customHeight="1" x14ac:dyDescent="0.2">
      <c r="C311" s="88" t="s">
        <v>140</v>
      </c>
      <c r="D311" s="96">
        <v>704.15279532677755</v>
      </c>
      <c r="E311" s="96">
        <v>716.55721309104922</v>
      </c>
      <c r="F311" s="96">
        <v>655.24985959910146</v>
      </c>
      <c r="G311" s="96">
        <v>566.50793479200911</v>
      </c>
      <c r="H311" s="96">
        <v>539.7207713941342</v>
      </c>
      <c r="I311" s="96">
        <v>523.70349715450004</v>
      </c>
      <c r="J311" s="96">
        <v>537.76717297189634</v>
      </c>
      <c r="K311" s="96">
        <v>653.53627417091957</v>
      </c>
      <c r="L311" s="96">
        <v>726.14356605905766</v>
      </c>
      <c r="M311" s="96">
        <v>676.61022198582032</v>
      </c>
      <c r="N311" s="96">
        <v>669.72488215895157</v>
      </c>
      <c r="O311" s="96">
        <v>657.07999223585739</v>
      </c>
    </row>
    <row r="312" spans="1:15" ht="15" customHeight="1" x14ac:dyDescent="0.2">
      <c r="C312" s="88" t="s">
        <v>155</v>
      </c>
      <c r="D312" s="93">
        <v>603.516678831793</v>
      </c>
      <c r="E312" s="96">
        <v>569.99742657001036</v>
      </c>
      <c r="F312" s="96">
        <v>583.07554520621557</v>
      </c>
      <c r="G312" s="93">
        <v>590.37868364900601</v>
      </c>
      <c r="H312" s="93">
        <v>612.60709217840326</v>
      </c>
      <c r="I312" s="93">
        <v>538.95181142632805</v>
      </c>
      <c r="J312" s="93">
        <v>543.68932752568412</v>
      </c>
      <c r="K312" s="93">
        <v>535.0730423636237</v>
      </c>
      <c r="L312" s="93">
        <v>608.60135530421212</v>
      </c>
      <c r="M312" s="93">
        <v>581.37666493928486</v>
      </c>
      <c r="N312" s="93">
        <v>673.84528312952705</v>
      </c>
      <c r="O312" s="93">
        <v>726.38659735306805</v>
      </c>
    </row>
    <row r="313" spans="1:15" ht="15" customHeight="1" x14ac:dyDescent="0.2">
      <c r="C313" s="88" t="s">
        <v>15</v>
      </c>
      <c r="D313" s="93">
        <v>661.37324210462521</v>
      </c>
      <c r="E313" s="96">
        <v>628.24779851608434</v>
      </c>
      <c r="F313" s="96">
        <v>588.14156414286492</v>
      </c>
      <c r="G313" s="93">
        <v>685.91289759335496</v>
      </c>
      <c r="H313" s="93">
        <v>717.77199931117616</v>
      </c>
      <c r="I313" s="93">
        <v>574.423551200975</v>
      </c>
      <c r="J313" s="93">
        <v>551.2040473623448</v>
      </c>
      <c r="K313" s="93">
        <v>637.38562643065859</v>
      </c>
      <c r="L313" s="93">
        <v>497.45756505819276</v>
      </c>
      <c r="M313" s="93">
        <v>609.57367179236849</v>
      </c>
      <c r="N313" s="93">
        <v>563.48075814541733</v>
      </c>
      <c r="O313" s="93">
        <v>490.24675881856081</v>
      </c>
    </row>
    <row r="314" spans="1:15" ht="15" customHeight="1" x14ac:dyDescent="0.2">
      <c r="C314" s="88" t="s">
        <v>158</v>
      </c>
      <c r="D314" s="93">
        <v>554.72638851796648</v>
      </c>
      <c r="E314" s="96">
        <v>594.98868863584948</v>
      </c>
      <c r="F314" s="96">
        <v>596.82685565173404</v>
      </c>
      <c r="G314" s="93">
        <v>582.19375588930973</v>
      </c>
      <c r="H314" s="93">
        <v>612.75048751044665</v>
      </c>
      <c r="I314" s="93">
        <v>564.49818902895527</v>
      </c>
      <c r="J314" s="93">
        <v>538.63778215252455</v>
      </c>
      <c r="K314" s="93">
        <v>516.13179651197879</v>
      </c>
      <c r="L314" s="93">
        <v>668.33928794220049</v>
      </c>
      <c r="M314" s="93">
        <v>552.09646711164692</v>
      </c>
      <c r="N314" s="93">
        <v>413.63465279924361</v>
      </c>
      <c r="O314" s="93">
        <v>535.69986707931594</v>
      </c>
    </row>
    <row r="315" spans="1:15" ht="15" customHeight="1" x14ac:dyDescent="0.2">
      <c r="C315" s="88" t="s">
        <v>180</v>
      </c>
      <c r="D315" s="93">
        <v>394.69712731055455</v>
      </c>
      <c r="E315" s="96">
        <v>494.89295699279143</v>
      </c>
      <c r="F315" s="96">
        <v>600.23259452482341</v>
      </c>
      <c r="G315" s="93">
        <v>578.16439848839639</v>
      </c>
      <c r="H315" s="93">
        <v>574.79938753667864</v>
      </c>
      <c r="I315" s="93">
        <v>550.36177844019244</v>
      </c>
      <c r="J315" s="93">
        <v>518.17779847776478</v>
      </c>
      <c r="K315" s="93">
        <v>380.23229336093448</v>
      </c>
      <c r="L315" s="93">
        <v>480.2335089236575</v>
      </c>
      <c r="M315" s="93">
        <v>479.62610522716142</v>
      </c>
      <c r="N315" s="93">
        <v>519.11924369437577</v>
      </c>
      <c r="O315" s="93">
        <v>415.00936771448892</v>
      </c>
    </row>
    <row r="316" spans="1:15" ht="15" customHeight="1" x14ac:dyDescent="0.2"/>
    <row r="317" spans="1:15" ht="15" customHeight="1" x14ac:dyDescent="0.2"/>
    <row r="318" spans="1:15" ht="15" customHeight="1" x14ac:dyDescent="0.2"/>
    <row r="319" spans="1:15" ht="15" customHeight="1" x14ac:dyDescent="0.2"/>
    <row r="320" spans="1:15" ht="15" customHeight="1" x14ac:dyDescent="0.2"/>
    <row r="321" spans="2:8" ht="15" customHeight="1" x14ac:dyDescent="0.2"/>
    <row r="322" spans="2:8" ht="15" customHeight="1" x14ac:dyDescent="0.2"/>
    <row r="323" spans="2:8" ht="15" customHeight="1" x14ac:dyDescent="0.2"/>
    <row r="324" spans="2:8" ht="15" customHeight="1" x14ac:dyDescent="0.2"/>
    <row r="325" spans="2:8" ht="15" customHeight="1" x14ac:dyDescent="0.2"/>
    <row r="326" spans="2:8" ht="15" customHeight="1" x14ac:dyDescent="0.2"/>
    <row r="327" spans="2:8" ht="15" customHeight="1" x14ac:dyDescent="0.2"/>
    <row r="328" spans="2:8" ht="15" customHeight="1" x14ac:dyDescent="0.2"/>
    <row r="329" spans="2:8" ht="15" customHeight="1" x14ac:dyDescent="0.2"/>
    <row r="330" spans="2:8" ht="15" customHeight="1" x14ac:dyDescent="0.2">
      <c r="B330" s="37" t="s">
        <v>122</v>
      </c>
      <c r="H330" s="106"/>
    </row>
    <row r="331" spans="2:8" ht="15" customHeight="1" x14ac:dyDescent="0.2">
      <c r="C331" s="91" t="s">
        <v>123</v>
      </c>
      <c r="D331" s="94" t="s">
        <v>149</v>
      </c>
      <c r="E331" s="94" t="s">
        <v>41</v>
      </c>
      <c r="F331" s="94" t="s">
        <v>15</v>
      </c>
      <c r="G331" s="94" t="s">
        <v>158</v>
      </c>
      <c r="H331" s="94" t="s">
        <v>180</v>
      </c>
    </row>
    <row r="332" spans="2:8" ht="15" customHeight="1" x14ac:dyDescent="0.2">
      <c r="C332" s="90" t="s">
        <v>125</v>
      </c>
      <c r="D332" s="95">
        <v>252</v>
      </c>
      <c r="E332" s="95">
        <v>286</v>
      </c>
      <c r="F332" s="95">
        <v>282</v>
      </c>
      <c r="G332" s="95">
        <v>255</v>
      </c>
      <c r="H332" s="95">
        <v>272</v>
      </c>
    </row>
    <row r="333" spans="2:8" ht="15" customHeight="1" x14ac:dyDescent="0.2">
      <c r="C333" s="90" t="s">
        <v>170</v>
      </c>
      <c r="D333" s="95">
        <v>634</v>
      </c>
      <c r="E333" s="95">
        <v>599</v>
      </c>
      <c r="F333" s="95">
        <v>594</v>
      </c>
      <c r="G333" s="95">
        <v>552</v>
      </c>
      <c r="H333" s="95">
        <v>487</v>
      </c>
    </row>
    <row r="334" spans="2:8" ht="15" customHeight="1" x14ac:dyDescent="0.2"/>
    <row r="335" spans="2:8" ht="15" customHeight="1" x14ac:dyDescent="0.2"/>
    <row r="336" spans="2:8" ht="15" customHeight="1" x14ac:dyDescent="0.2"/>
    <row r="337" spans="1:15" ht="15" customHeight="1" x14ac:dyDescent="0.2"/>
    <row r="338" spans="1:15" ht="15" customHeight="1" x14ac:dyDescent="0.2"/>
    <row r="339" spans="1:15" ht="15" customHeight="1" x14ac:dyDescent="0.2"/>
    <row r="340" spans="1:15" ht="15" customHeight="1" x14ac:dyDescent="0.2"/>
    <row r="341" spans="1:15" ht="15" customHeight="1" x14ac:dyDescent="0.2"/>
    <row r="342" spans="1:15" ht="15" customHeight="1" x14ac:dyDescent="0.2"/>
    <row r="343" spans="1:15" ht="15" customHeight="1" x14ac:dyDescent="0.2"/>
    <row r="344" spans="1:15" ht="15" customHeight="1" x14ac:dyDescent="0.2"/>
    <row r="345" spans="1:15" ht="15" customHeight="1" x14ac:dyDescent="0.2"/>
    <row r="346" spans="1:15" ht="15" customHeight="1" x14ac:dyDescent="0.2">
      <c r="A346" s="86" t="s">
        <v>189</v>
      </c>
      <c r="E346" s="103"/>
    </row>
    <row r="347" spans="1:15" ht="15" customHeight="1" x14ac:dyDescent="0.2">
      <c r="B347" s="37" t="s">
        <v>120</v>
      </c>
      <c r="O347" s="107" t="s">
        <v>169</v>
      </c>
    </row>
    <row r="348" spans="1:15" ht="15" customHeight="1" x14ac:dyDescent="0.2">
      <c r="C348" s="87" t="s">
        <v>121</v>
      </c>
      <c r="D348" s="92">
        <v>1</v>
      </c>
      <c r="E348" s="92">
        <v>2</v>
      </c>
      <c r="F348" s="92">
        <v>3</v>
      </c>
      <c r="G348" s="92">
        <v>4</v>
      </c>
      <c r="H348" s="92">
        <v>5</v>
      </c>
      <c r="I348" s="92">
        <v>6</v>
      </c>
      <c r="J348" s="92">
        <v>7</v>
      </c>
      <c r="K348" s="92">
        <v>8</v>
      </c>
      <c r="L348" s="92">
        <v>9</v>
      </c>
      <c r="M348" s="92">
        <v>10</v>
      </c>
      <c r="N348" s="92">
        <v>11</v>
      </c>
      <c r="O348" s="92">
        <v>12</v>
      </c>
    </row>
    <row r="349" spans="1:15" ht="15" customHeight="1" x14ac:dyDescent="0.2">
      <c r="C349" s="88" t="s">
        <v>140</v>
      </c>
      <c r="D349" s="100"/>
      <c r="E349" s="104"/>
      <c r="F349" s="100"/>
      <c r="G349" s="100"/>
      <c r="H349" s="100"/>
      <c r="I349" s="99"/>
      <c r="J349" s="100"/>
      <c r="K349" s="100"/>
      <c r="L349" s="100"/>
      <c r="M349" s="100"/>
      <c r="N349" s="100"/>
      <c r="O349" s="100"/>
    </row>
    <row r="350" spans="1:15" ht="15" customHeight="1" x14ac:dyDescent="0.2">
      <c r="C350" s="88" t="s">
        <v>155</v>
      </c>
      <c r="D350" s="100">
        <v>4350</v>
      </c>
      <c r="E350" s="100">
        <v>3420</v>
      </c>
      <c r="F350" s="100">
        <v>3176</v>
      </c>
      <c r="G350" s="100">
        <v>8000</v>
      </c>
      <c r="H350" s="100">
        <v>6278.5714285714284</v>
      </c>
      <c r="I350" s="100">
        <v>10000</v>
      </c>
      <c r="J350" s="100">
        <v>4155.7692307692305</v>
      </c>
      <c r="K350" s="100">
        <v>0</v>
      </c>
      <c r="L350" s="100">
        <v>348.4848484848485</v>
      </c>
      <c r="M350" s="100">
        <v>10000</v>
      </c>
      <c r="N350" s="100">
        <v>9000</v>
      </c>
      <c r="O350" s="100">
        <v>4125</v>
      </c>
    </row>
    <row r="351" spans="1:15" ht="15" customHeight="1" x14ac:dyDescent="0.2">
      <c r="C351" s="88" t="s">
        <v>15</v>
      </c>
      <c r="D351" s="100">
        <v>8000</v>
      </c>
      <c r="E351" s="100">
        <v>0</v>
      </c>
      <c r="F351" s="100">
        <v>3448.2758620689656</v>
      </c>
      <c r="G351" s="100">
        <v>8000</v>
      </c>
      <c r="H351" s="100">
        <v>2500</v>
      </c>
      <c r="I351" s="100">
        <v>8000</v>
      </c>
      <c r="J351" s="100">
        <v>2459.3886462882097</v>
      </c>
      <c r="K351" s="100">
        <v>1754.8387096774193</v>
      </c>
      <c r="L351" s="100">
        <v>3448.2758620689656</v>
      </c>
      <c r="M351" s="100">
        <v>2500</v>
      </c>
      <c r="N351" s="100">
        <v>2500</v>
      </c>
      <c r="O351" s="100">
        <v>3416.6666666666665</v>
      </c>
    </row>
    <row r="352" spans="1:15" ht="15" customHeight="1" x14ac:dyDescent="0.2">
      <c r="C352" s="88" t="s">
        <v>158</v>
      </c>
      <c r="D352" s="100">
        <v>4200</v>
      </c>
      <c r="E352" s="100">
        <v>2700</v>
      </c>
      <c r="F352" s="100">
        <v>10800</v>
      </c>
      <c r="G352" s="100">
        <v>2700</v>
      </c>
      <c r="H352" s="100">
        <v>2593.6507936507937</v>
      </c>
      <c r="I352" s="100">
        <v>0</v>
      </c>
      <c r="J352" s="100">
        <v>0</v>
      </c>
      <c r="K352" s="100">
        <v>10800</v>
      </c>
      <c r="L352" s="100">
        <v>10800</v>
      </c>
      <c r="M352" s="100">
        <v>5702.5</v>
      </c>
      <c r="N352" s="100">
        <v>2665.1162790697676</v>
      </c>
      <c r="O352" s="100">
        <v>7236</v>
      </c>
    </row>
    <row r="353" spans="2:15" ht="15" customHeight="1" x14ac:dyDescent="0.2">
      <c r="C353" s="88" t="s">
        <v>180</v>
      </c>
      <c r="D353" s="100">
        <v>8000</v>
      </c>
      <c r="E353" s="100">
        <v>4000</v>
      </c>
      <c r="F353" s="100">
        <v>10000</v>
      </c>
      <c r="G353" s="100">
        <v>8000</v>
      </c>
      <c r="H353" s="100">
        <v>4000</v>
      </c>
      <c r="I353" s="100">
        <v>4000</v>
      </c>
      <c r="J353" s="100">
        <v>6040.8163265306121</v>
      </c>
      <c r="K353" s="100">
        <v>4000</v>
      </c>
      <c r="L353" s="100">
        <v>6953.5864978902955</v>
      </c>
      <c r="M353" s="100">
        <v>8190</v>
      </c>
      <c r="N353" s="100">
        <v>6702.7027027027025</v>
      </c>
      <c r="O353" s="100">
        <v>0</v>
      </c>
    </row>
    <row r="354" spans="2:15" ht="15" customHeight="1" x14ac:dyDescent="0.2"/>
    <row r="355" spans="2:15" ht="15" customHeight="1" x14ac:dyDescent="0.2"/>
    <row r="356" spans="2:15" ht="15" customHeight="1" x14ac:dyDescent="0.2"/>
    <row r="357" spans="2:15" ht="15" customHeight="1" x14ac:dyDescent="0.2"/>
    <row r="358" spans="2:15" ht="15" customHeight="1" x14ac:dyDescent="0.2"/>
    <row r="359" spans="2:15" ht="15" customHeight="1" x14ac:dyDescent="0.2"/>
    <row r="360" spans="2:15" ht="15" customHeight="1" x14ac:dyDescent="0.2"/>
    <row r="361" spans="2:15" ht="15" customHeight="1" x14ac:dyDescent="0.2"/>
    <row r="362" spans="2:15" ht="15" customHeight="1" x14ac:dyDescent="0.2"/>
    <row r="363" spans="2:15" ht="15" customHeight="1" x14ac:dyDescent="0.2"/>
    <row r="364" spans="2:15" ht="15" customHeight="1" x14ac:dyDescent="0.2"/>
    <row r="365" spans="2:15" ht="15" customHeight="1" x14ac:dyDescent="0.2"/>
    <row r="366" spans="2:15" ht="15" customHeight="1" x14ac:dyDescent="0.2"/>
    <row r="367" spans="2:15" ht="15" customHeight="1" x14ac:dyDescent="0.2"/>
    <row r="368" spans="2:15" ht="15" customHeight="1" x14ac:dyDescent="0.2">
      <c r="B368" s="37" t="s">
        <v>122</v>
      </c>
      <c r="H368" s="106"/>
    </row>
    <row r="369" spans="3:8" ht="15" customHeight="1" x14ac:dyDescent="0.2">
      <c r="C369" s="91" t="s">
        <v>123</v>
      </c>
      <c r="D369" s="94" t="s">
        <v>149</v>
      </c>
      <c r="E369" s="94" t="s">
        <v>41</v>
      </c>
      <c r="F369" s="94" t="s">
        <v>15</v>
      </c>
      <c r="G369" s="94" t="s">
        <v>158</v>
      </c>
      <c r="H369" s="94" t="s">
        <v>180</v>
      </c>
    </row>
    <row r="370" spans="3:8" ht="15" customHeight="1" x14ac:dyDescent="0.2">
      <c r="C370" s="90" t="s">
        <v>171</v>
      </c>
      <c r="D370" s="102"/>
      <c r="E370" s="105">
        <v>102</v>
      </c>
      <c r="F370" s="101">
        <v>64</v>
      </c>
      <c r="G370" s="101">
        <v>43</v>
      </c>
      <c r="H370" s="101">
        <v>36</v>
      </c>
    </row>
    <row r="371" spans="3:8" ht="15" customHeight="1" x14ac:dyDescent="0.2">
      <c r="C371" s="90" t="s">
        <v>170</v>
      </c>
      <c r="D371" s="102"/>
      <c r="E371" s="105">
        <v>1937</v>
      </c>
      <c r="F371" s="101">
        <v>3023</v>
      </c>
      <c r="G371" s="101">
        <v>4276</v>
      </c>
      <c r="H371" s="101">
        <v>6895</v>
      </c>
    </row>
    <row r="372" spans="3:8" ht="15" customHeight="1" x14ac:dyDescent="0.2"/>
    <row r="373" spans="3:8" ht="15" customHeight="1" x14ac:dyDescent="0.2"/>
    <row r="374" spans="3:8" ht="15" customHeight="1" x14ac:dyDescent="0.2"/>
    <row r="375" spans="3:8" ht="15" customHeight="1" x14ac:dyDescent="0.2"/>
    <row r="376" spans="3:8" ht="15" customHeight="1" x14ac:dyDescent="0.2"/>
    <row r="377" spans="3:8" ht="15" customHeight="1" x14ac:dyDescent="0.2"/>
    <row r="378" spans="3:8" ht="15" customHeight="1" x14ac:dyDescent="0.2"/>
    <row r="379" spans="3:8" ht="15" customHeight="1" x14ac:dyDescent="0.2"/>
    <row r="380" spans="3:8" ht="15" customHeight="1" x14ac:dyDescent="0.2"/>
    <row r="381" spans="3:8" ht="15" customHeight="1" x14ac:dyDescent="0.2"/>
    <row r="382" spans="3:8" ht="15" customHeight="1" x14ac:dyDescent="0.2"/>
    <row r="383" spans="3:8" ht="15" customHeight="1" x14ac:dyDescent="0.2"/>
    <row r="384" spans="3:8" ht="15" customHeight="1" x14ac:dyDescent="0.2"/>
    <row r="385" spans="1:15" ht="15" customHeight="1" x14ac:dyDescent="0.2">
      <c r="A385" s="86" t="s">
        <v>190</v>
      </c>
      <c r="F385" s="103"/>
    </row>
    <row r="386" spans="1:15" ht="15" customHeight="1" x14ac:dyDescent="0.2">
      <c r="B386" s="37" t="s">
        <v>120</v>
      </c>
      <c r="O386" s="106" t="s">
        <v>169</v>
      </c>
    </row>
    <row r="387" spans="1:15" ht="15" customHeight="1" x14ac:dyDescent="0.2">
      <c r="C387" s="87" t="s">
        <v>121</v>
      </c>
      <c r="D387" s="92">
        <v>1</v>
      </c>
      <c r="E387" s="92">
        <v>2</v>
      </c>
      <c r="F387" s="92">
        <v>3</v>
      </c>
      <c r="G387" s="92">
        <v>4</v>
      </c>
      <c r="H387" s="92">
        <v>5</v>
      </c>
      <c r="I387" s="92">
        <v>6</v>
      </c>
      <c r="J387" s="92">
        <v>7</v>
      </c>
      <c r="K387" s="92">
        <v>8</v>
      </c>
      <c r="L387" s="92">
        <v>9</v>
      </c>
      <c r="M387" s="92">
        <v>10</v>
      </c>
      <c r="N387" s="92">
        <v>11</v>
      </c>
      <c r="O387" s="92">
        <v>12</v>
      </c>
    </row>
    <row r="388" spans="1:15" ht="15" customHeight="1" x14ac:dyDescent="0.2">
      <c r="C388" s="88" t="s">
        <v>140</v>
      </c>
      <c r="D388" s="100"/>
      <c r="E388" s="104"/>
      <c r="F388" s="104"/>
      <c r="G388" s="100"/>
      <c r="H388" s="100"/>
      <c r="I388" s="100"/>
      <c r="J388" s="100"/>
      <c r="K388" s="100"/>
      <c r="L388" s="100"/>
      <c r="M388" s="100"/>
      <c r="N388" s="100"/>
      <c r="O388" s="100"/>
    </row>
    <row r="389" spans="1:15" ht="15" customHeight="1" x14ac:dyDescent="0.2">
      <c r="C389" s="88" t="s">
        <v>155</v>
      </c>
      <c r="D389" s="101">
        <v>13909.090909090908</v>
      </c>
      <c r="E389" s="101">
        <v>19200</v>
      </c>
      <c r="F389" s="101">
        <v>9545.4545454545441</v>
      </c>
      <c r="G389" s="101">
        <v>16312.5</v>
      </c>
      <c r="H389" s="101">
        <v>18057.692307692309</v>
      </c>
      <c r="I389" s="101">
        <v>14400</v>
      </c>
      <c r="J389" s="101">
        <v>13440</v>
      </c>
      <c r="K389" s="101">
        <v>11343.75</v>
      </c>
      <c r="L389" s="101">
        <v>20100</v>
      </c>
      <c r="M389" s="101">
        <v>9600</v>
      </c>
      <c r="N389" s="101">
        <v>14250</v>
      </c>
      <c r="O389" s="101">
        <v>14250</v>
      </c>
    </row>
    <row r="390" spans="1:15" ht="15" customHeight="1" x14ac:dyDescent="0.2">
      <c r="C390" s="88" t="s">
        <v>15</v>
      </c>
      <c r="D390" s="100"/>
      <c r="E390" s="104"/>
      <c r="F390" s="104"/>
      <c r="G390" s="100"/>
      <c r="H390" s="100"/>
      <c r="I390" s="100"/>
      <c r="J390" s="100"/>
      <c r="K390" s="100"/>
      <c r="L390" s="100"/>
      <c r="M390" s="100"/>
      <c r="N390" s="100"/>
      <c r="O390" s="100"/>
    </row>
    <row r="391" spans="1:15" ht="15" customHeight="1" x14ac:dyDescent="0.2">
      <c r="C391" s="88" t="s">
        <v>158</v>
      </c>
      <c r="D391" s="100"/>
      <c r="E391" s="104"/>
      <c r="F391" s="104"/>
      <c r="G391" s="100"/>
      <c r="H391" s="100"/>
      <c r="I391" s="100"/>
      <c r="J391" s="100"/>
      <c r="K391" s="100"/>
      <c r="L391" s="100"/>
      <c r="M391" s="100"/>
      <c r="N391" s="100"/>
      <c r="O391" s="100"/>
    </row>
    <row r="392" spans="1:15" ht="15" customHeight="1" x14ac:dyDescent="0.2">
      <c r="C392" s="88" t="s">
        <v>180</v>
      </c>
      <c r="D392" s="100">
        <v>1782</v>
      </c>
      <c r="E392" s="104">
        <v>1782</v>
      </c>
      <c r="F392" s="104">
        <v>1782</v>
      </c>
      <c r="G392" s="100">
        <v>1782</v>
      </c>
      <c r="H392" s="100">
        <v>1782</v>
      </c>
      <c r="I392" s="100">
        <v>1782</v>
      </c>
      <c r="J392" s="100">
        <v>1580.7058823529412</v>
      </c>
      <c r="K392" s="100">
        <v>1780.4571428571428</v>
      </c>
      <c r="L392" s="100">
        <v>1674.4583333333333</v>
      </c>
      <c r="M392" s="100">
        <v>1728</v>
      </c>
      <c r="N392" s="100">
        <v>1782</v>
      </c>
      <c r="O392" s="100">
        <v>1782</v>
      </c>
    </row>
    <row r="393" spans="1:15" ht="15" customHeight="1" x14ac:dyDescent="0.2"/>
    <row r="394" spans="1:15" ht="15" customHeight="1" x14ac:dyDescent="0.2"/>
    <row r="395" spans="1:15" ht="15" customHeight="1" x14ac:dyDescent="0.2"/>
    <row r="396" spans="1:15" ht="15" customHeight="1" x14ac:dyDescent="0.2"/>
    <row r="397" spans="1:15" ht="15" customHeight="1" x14ac:dyDescent="0.2"/>
    <row r="398" spans="1:15" ht="15" customHeight="1" x14ac:dyDescent="0.2"/>
    <row r="399" spans="1:15" ht="15" customHeight="1" x14ac:dyDescent="0.2"/>
    <row r="400" spans="1:15" ht="15" customHeight="1" x14ac:dyDescent="0.2"/>
    <row r="401" spans="2:8" ht="15" customHeight="1" x14ac:dyDescent="0.2"/>
    <row r="402" spans="2:8" ht="15" customHeight="1" x14ac:dyDescent="0.2"/>
    <row r="403" spans="2:8" ht="15" customHeight="1" x14ac:dyDescent="0.2"/>
    <row r="404" spans="2:8" ht="15" customHeight="1" x14ac:dyDescent="0.2"/>
    <row r="405" spans="2:8" ht="15" customHeight="1" x14ac:dyDescent="0.2"/>
    <row r="406" spans="2:8" ht="15" customHeight="1" x14ac:dyDescent="0.2">
      <c r="B406" s="37" t="s">
        <v>122</v>
      </c>
      <c r="H406" s="106"/>
    </row>
    <row r="407" spans="2:8" ht="15" customHeight="1" x14ac:dyDescent="0.2">
      <c r="C407" s="91" t="s">
        <v>123</v>
      </c>
      <c r="D407" s="94" t="s">
        <v>149</v>
      </c>
      <c r="E407" s="94" t="s">
        <v>41</v>
      </c>
      <c r="F407" s="94" t="s">
        <v>15</v>
      </c>
      <c r="G407" s="94" t="s">
        <v>158</v>
      </c>
      <c r="H407" s="94" t="s">
        <v>180</v>
      </c>
    </row>
    <row r="408" spans="2:8" ht="15" customHeight="1" x14ac:dyDescent="0.2">
      <c r="C408" s="90" t="s">
        <v>171</v>
      </c>
      <c r="D408" s="105"/>
      <c r="E408" s="101">
        <v>18</v>
      </c>
      <c r="F408" s="101">
        <v>0</v>
      </c>
      <c r="G408" s="101">
        <v>0</v>
      </c>
      <c r="H408" s="101">
        <v>357</v>
      </c>
    </row>
    <row r="409" spans="2:8" ht="15" customHeight="1" x14ac:dyDescent="0.2">
      <c r="C409" s="90" t="s">
        <v>170</v>
      </c>
      <c r="D409" s="105"/>
      <c r="E409" s="101">
        <v>14458</v>
      </c>
      <c r="F409" s="101">
        <v>0</v>
      </c>
      <c r="G409" s="101">
        <v>0</v>
      </c>
      <c r="H409" s="101">
        <v>1744</v>
      </c>
    </row>
    <row r="410" spans="2:8" ht="15" customHeight="1" x14ac:dyDescent="0.2"/>
    <row r="411" spans="2:8" ht="15" customHeight="1" x14ac:dyDescent="0.2"/>
    <row r="412" spans="2:8" ht="15" customHeight="1" x14ac:dyDescent="0.2"/>
    <row r="413" spans="2:8" ht="15" customHeight="1" x14ac:dyDescent="0.2"/>
    <row r="414" spans="2:8" ht="15" customHeight="1" x14ac:dyDescent="0.2"/>
    <row r="415" spans="2:8" ht="15" customHeight="1" x14ac:dyDescent="0.2"/>
    <row r="416" spans="2:8" ht="15" customHeight="1" x14ac:dyDescent="0.2"/>
    <row r="417" spans="1:15" ht="15" customHeight="1" x14ac:dyDescent="0.2"/>
    <row r="418" spans="1:15" ht="15" customHeight="1" x14ac:dyDescent="0.2"/>
    <row r="419" spans="1:15" ht="15" customHeight="1" x14ac:dyDescent="0.2"/>
    <row r="420" spans="1:15" ht="15" customHeight="1" x14ac:dyDescent="0.2"/>
    <row r="421" spans="1:15" ht="15" customHeight="1" x14ac:dyDescent="0.2"/>
    <row r="422" spans="1:15" ht="15" customHeight="1" x14ac:dyDescent="0.2">
      <c r="A422" s="86" t="s">
        <v>191</v>
      </c>
      <c r="E422" s="103"/>
    </row>
    <row r="423" spans="1:15" ht="15" customHeight="1" x14ac:dyDescent="0.2">
      <c r="B423" s="37" t="s">
        <v>120</v>
      </c>
      <c r="O423" s="107" t="s">
        <v>169</v>
      </c>
    </row>
    <row r="424" spans="1:15" ht="15" customHeight="1" x14ac:dyDescent="0.2">
      <c r="C424" s="87" t="s">
        <v>121</v>
      </c>
      <c r="D424" s="92">
        <v>1</v>
      </c>
      <c r="E424" s="92">
        <v>2</v>
      </c>
      <c r="F424" s="92">
        <v>3</v>
      </c>
      <c r="G424" s="92">
        <v>4</v>
      </c>
      <c r="H424" s="92">
        <v>5</v>
      </c>
      <c r="I424" s="92">
        <v>6</v>
      </c>
      <c r="J424" s="92">
        <v>7</v>
      </c>
      <c r="K424" s="92">
        <v>8</v>
      </c>
      <c r="L424" s="92">
        <v>9</v>
      </c>
      <c r="M424" s="92">
        <v>10</v>
      </c>
      <c r="N424" s="92">
        <v>11</v>
      </c>
      <c r="O424" s="92">
        <v>12</v>
      </c>
    </row>
    <row r="425" spans="1:15" ht="15" customHeight="1" x14ac:dyDescent="0.2">
      <c r="C425" s="88" t="s">
        <v>140</v>
      </c>
      <c r="D425" s="96">
        <v>1487.3111888111889</v>
      </c>
      <c r="E425" s="96">
        <v>1541.1469194312797</v>
      </c>
      <c r="F425" s="96">
        <v>1524.6294820717133</v>
      </c>
      <c r="G425" s="96">
        <v>1504.8669527896996</v>
      </c>
      <c r="H425" s="96">
        <v>1506.9539007092199</v>
      </c>
      <c r="I425" s="96">
        <v>1223.5932584269663</v>
      </c>
      <c r="J425" s="96">
        <v>1273.6073619631902</v>
      </c>
      <c r="K425" s="96">
        <v>1505.8928571428571</v>
      </c>
      <c r="L425" s="96">
        <v>1520.7327188940092</v>
      </c>
      <c r="M425" s="96">
        <v>1572.9188191881919</v>
      </c>
      <c r="N425" s="96">
        <v>1581.0428571428572</v>
      </c>
      <c r="O425" s="96">
        <v>1507.5645161290322</v>
      </c>
    </row>
    <row r="426" spans="1:15" ht="15" customHeight="1" x14ac:dyDescent="0.2">
      <c r="C426" s="88" t="s">
        <v>155</v>
      </c>
      <c r="D426" s="93">
        <v>1472.8971962616822</v>
      </c>
      <c r="E426" s="96">
        <v>1498.0615459171313</v>
      </c>
      <c r="F426" s="96">
        <v>1501.2532491645006</v>
      </c>
      <c r="G426" s="93">
        <v>1413.0769230769231</v>
      </c>
      <c r="H426" s="93">
        <v>1459.1715976331361</v>
      </c>
      <c r="I426" s="93">
        <v>1402.8733494513669</v>
      </c>
      <c r="J426" s="93">
        <v>1065.4920212765958</v>
      </c>
      <c r="K426" s="93">
        <v>1120.3937007874015</v>
      </c>
      <c r="L426" s="93">
        <v>1285.3427172582619</v>
      </c>
      <c r="M426" s="93">
        <v>1516.400249117708</v>
      </c>
      <c r="N426" s="93">
        <v>1435.4144805876181</v>
      </c>
      <c r="O426" s="93">
        <v>1430.9242394884711</v>
      </c>
    </row>
    <row r="427" spans="1:15" ht="15" customHeight="1" x14ac:dyDescent="0.2">
      <c r="C427" s="88" t="s">
        <v>15</v>
      </c>
      <c r="D427" s="93">
        <v>1535.9375</v>
      </c>
      <c r="E427" s="96">
        <v>1510.752688172043</v>
      </c>
      <c r="F427" s="96">
        <v>1143.0716723549488</v>
      </c>
      <c r="G427" s="93">
        <v>1537.9445385266722</v>
      </c>
      <c r="H427" s="93">
        <v>1537.6549094375596</v>
      </c>
      <c r="I427" s="93">
        <v>1558.2325128633015</v>
      </c>
      <c r="J427" s="93">
        <v>1530.1935483870968</v>
      </c>
      <c r="K427" s="93">
        <v>1431.7294826048171</v>
      </c>
      <c r="L427" s="93">
        <v>1487.4276351720371</v>
      </c>
      <c r="M427" s="93">
        <v>1510.9513274336284</v>
      </c>
      <c r="N427" s="93">
        <v>1520.9971874200971</v>
      </c>
      <c r="O427" s="93">
        <v>1510.6196852702569</v>
      </c>
    </row>
    <row r="428" spans="1:15" ht="15" customHeight="1" x14ac:dyDescent="0.2">
      <c r="C428" s="88" t="s">
        <v>158</v>
      </c>
      <c r="D428" s="93">
        <v>1570.3917808219178</v>
      </c>
      <c r="E428" s="96">
        <v>1570.7755681818182</v>
      </c>
      <c r="F428" s="96">
        <v>1572.6314285714286</v>
      </c>
      <c r="G428" s="93">
        <v>1578.7588235294118</v>
      </c>
      <c r="H428" s="93">
        <v>1589.4426751592357</v>
      </c>
      <c r="I428" s="93">
        <v>1580.9627118644069</v>
      </c>
      <c r="J428" s="93">
        <v>1571.9655172413793</v>
      </c>
      <c r="K428" s="93">
        <v>1525.0681026290783</v>
      </c>
      <c r="L428" s="93">
        <v>1440.9319082502702</v>
      </c>
      <c r="M428" s="93">
        <v>1519.7798165137615</v>
      </c>
      <c r="N428" s="93">
        <v>1564.005115089514</v>
      </c>
      <c r="O428" s="93">
        <v>1091.1931034482759</v>
      </c>
    </row>
    <row r="429" spans="1:15" ht="15" customHeight="1" x14ac:dyDescent="0.2">
      <c r="C429" s="88" t="s">
        <v>180</v>
      </c>
      <c r="D429" s="93">
        <v>1481.9182035442127</v>
      </c>
      <c r="E429" s="96">
        <v>1687.8009630818619</v>
      </c>
      <c r="F429" s="96">
        <v>1486.3570237377139</v>
      </c>
      <c r="G429" s="93">
        <v>1490.7055873925501</v>
      </c>
      <c r="H429" s="93">
        <v>1490.3031081428205</v>
      </c>
      <c r="I429" s="93">
        <v>1469.8421182468546</v>
      </c>
      <c r="J429" s="93">
        <v>1435.688219663419</v>
      </c>
      <c r="K429" s="93">
        <v>1435.5832452066761</v>
      </c>
      <c r="L429" s="93">
        <v>1455.2556818181818</v>
      </c>
      <c r="M429" s="93">
        <v>1491.4780119698153</v>
      </c>
      <c r="N429" s="93">
        <v>1493.4711643090316</v>
      </c>
      <c r="O429" s="93">
        <v>1490.7614973262032</v>
      </c>
    </row>
    <row r="430" spans="1:15" ht="15" customHeight="1" x14ac:dyDescent="0.2"/>
    <row r="431" spans="1:15" ht="15" customHeight="1" x14ac:dyDescent="0.2"/>
    <row r="432" spans="1:15" ht="15" customHeight="1" x14ac:dyDescent="0.2"/>
    <row r="433" spans="2:8" ht="15" customHeight="1" x14ac:dyDescent="0.2"/>
    <row r="434" spans="2:8" ht="15" customHeight="1" x14ac:dyDescent="0.2"/>
    <row r="435" spans="2:8" ht="15" customHeight="1" x14ac:dyDescent="0.2"/>
    <row r="436" spans="2:8" ht="15" customHeight="1" x14ac:dyDescent="0.2"/>
    <row r="437" spans="2:8" ht="15" customHeight="1" x14ac:dyDescent="0.2"/>
    <row r="438" spans="2:8" ht="15" customHeight="1" x14ac:dyDescent="0.2"/>
    <row r="439" spans="2:8" ht="15" customHeight="1" x14ac:dyDescent="0.2"/>
    <row r="440" spans="2:8" ht="15" customHeight="1" x14ac:dyDescent="0.2"/>
    <row r="441" spans="2:8" ht="15" customHeight="1" x14ac:dyDescent="0.2"/>
    <row r="442" spans="2:8" ht="15" customHeight="1" x14ac:dyDescent="0.2"/>
    <row r="443" spans="2:8" ht="15" customHeight="1" x14ac:dyDescent="0.2"/>
    <row r="444" spans="2:8" ht="15" customHeight="1" x14ac:dyDescent="0.2">
      <c r="B444" s="37" t="s">
        <v>122</v>
      </c>
      <c r="H444" s="106"/>
    </row>
    <row r="445" spans="2:8" ht="15" customHeight="1" x14ac:dyDescent="0.2">
      <c r="C445" s="91" t="s">
        <v>123</v>
      </c>
      <c r="D445" s="97" t="s">
        <v>149</v>
      </c>
      <c r="E445" s="94" t="s">
        <v>41</v>
      </c>
      <c r="F445" s="94" t="s">
        <v>15</v>
      </c>
      <c r="G445" s="94" t="s">
        <v>158</v>
      </c>
      <c r="H445" s="94" t="s">
        <v>180</v>
      </c>
    </row>
    <row r="446" spans="2:8" ht="15" customHeight="1" x14ac:dyDescent="0.2">
      <c r="C446" s="90" t="s">
        <v>171</v>
      </c>
      <c r="D446" s="98">
        <v>3204</v>
      </c>
      <c r="E446" s="102">
        <v>2921</v>
      </c>
      <c r="F446" s="102">
        <v>3888</v>
      </c>
      <c r="G446" s="102">
        <v>4532</v>
      </c>
      <c r="H446" s="102">
        <v>5870</v>
      </c>
    </row>
    <row r="447" spans="2:8" ht="15" customHeight="1" x14ac:dyDescent="0.2">
      <c r="C447" s="90" t="s">
        <v>170</v>
      </c>
      <c r="D447" s="98">
        <v>1457</v>
      </c>
      <c r="E447" s="102">
        <v>1337</v>
      </c>
      <c r="F447" s="102">
        <v>1470</v>
      </c>
      <c r="G447" s="102">
        <v>1492</v>
      </c>
      <c r="H447" s="102">
        <v>1493</v>
      </c>
    </row>
    <row r="448" spans="2:8" ht="15" customHeight="1" x14ac:dyDescent="0.2"/>
    <row r="449" spans="1:15" ht="15" customHeight="1" x14ac:dyDescent="0.2"/>
    <row r="450" spans="1:15" ht="15" customHeight="1" x14ac:dyDescent="0.2"/>
    <row r="451" spans="1:15" ht="15" customHeight="1" x14ac:dyDescent="0.2"/>
    <row r="452" spans="1:15" ht="15" customHeight="1" x14ac:dyDescent="0.2"/>
    <row r="453" spans="1:15" ht="15" customHeight="1" x14ac:dyDescent="0.2"/>
    <row r="454" spans="1:15" ht="15" customHeight="1" x14ac:dyDescent="0.2"/>
    <row r="455" spans="1:15" ht="15" customHeight="1" x14ac:dyDescent="0.2"/>
    <row r="456" spans="1:15" ht="15" customHeight="1" x14ac:dyDescent="0.2"/>
    <row r="457" spans="1:15" ht="15" customHeight="1" x14ac:dyDescent="0.2"/>
    <row r="458" spans="1:15" ht="15" customHeight="1" x14ac:dyDescent="0.2"/>
    <row r="459" spans="1:15" ht="15" customHeight="1" x14ac:dyDescent="0.2"/>
    <row r="460" spans="1:15" ht="15" customHeight="1" x14ac:dyDescent="0.2">
      <c r="A460" s="86" t="s">
        <v>192</v>
      </c>
      <c r="F460" s="103"/>
    </row>
    <row r="461" spans="1:15" ht="15" customHeight="1" x14ac:dyDescent="0.2">
      <c r="B461" s="37" t="s">
        <v>120</v>
      </c>
      <c r="O461" s="106" t="s">
        <v>169</v>
      </c>
    </row>
    <row r="462" spans="1:15" ht="15" customHeight="1" x14ac:dyDescent="0.2">
      <c r="C462" s="87" t="s">
        <v>121</v>
      </c>
      <c r="D462" s="92">
        <v>1</v>
      </c>
      <c r="E462" s="92">
        <v>2</v>
      </c>
      <c r="F462" s="92">
        <v>3</v>
      </c>
      <c r="G462" s="92">
        <v>4</v>
      </c>
      <c r="H462" s="92">
        <v>5</v>
      </c>
      <c r="I462" s="92">
        <v>6</v>
      </c>
      <c r="J462" s="92">
        <v>7</v>
      </c>
      <c r="K462" s="92">
        <v>8</v>
      </c>
      <c r="L462" s="92">
        <v>9</v>
      </c>
      <c r="M462" s="92">
        <v>10</v>
      </c>
      <c r="N462" s="92">
        <v>11</v>
      </c>
      <c r="O462" s="92">
        <v>12</v>
      </c>
    </row>
    <row r="463" spans="1:15" ht="15" customHeight="1" x14ac:dyDescent="0.2">
      <c r="C463" s="88" t="s">
        <v>140</v>
      </c>
      <c r="D463" s="93">
        <v>754.601226993865</v>
      </c>
      <c r="E463" s="96">
        <v>752.74725274725279</v>
      </c>
      <c r="F463" s="96">
        <v>752.38095238095241</v>
      </c>
      <c r="G463" s="93">
        <v>751.20481927710841</v>
      </c>
      <c r="H463" s="93">
        <v>766.66666666666663</v>
      </c>
      <c r="I463" s="93">
        <v>800</v>
      </c>
      <c r="J463" s="93">
        <v>800</v>
      </c>
      <c r="K463" s="93">
        <v>800</v>
      </c>
      <c r="L463" s="93">
        <v>800</v>
      </c>
      <c r="M463" s="93">
        <v>738.969696969697</v>
      </c>
      <c r="N463" s="93">
        <v>740.65864471184295</v>
      </c>
      <c r="O463" s="93">
        <v>727.25490196078431</v>
      </c>
    </row>
    <row r="464" spans="1:15" ht="15" customHeight="1" x14ac:dyDescent="0.2">
      <c r="C464" s="88" t="s">
        <v>155</v>
      </c>
      <c r="D464" s="93">
        <v>766.77461139896377</v>
      </c>
      <c r="E464" s="96">
        <v>714.35810810810813</v>
      </c>
      <c r="F464" s="96">
        <v>677.77777777777783</v>
      </c>
      <c r="G464" s="93">
        <v>740.68965517241384</v>
      </c>
      <c r="H464" s="93">
        <v>752.89855072463763</v>
      </c>
      <c r="I464" s="93">
        <v>750.84745762711862</v>
      </c>
      <c r="J464" s="93">
        <v>755.71428571428567</v>
      </c>
      <c r="K464" s="93">
        <v>758.82352941176475</v>
      </c>
      <c r="L464" s="93">
        <v>756.52173913043475</v>
      </c>
      <c r="M464" s="93">
        <v>787.58741258741259</v>
      </c>
      <c r="N464" s="93">
        <v>791.08061749571186</v>
      </c>
      <c r="O464" s="93">
        <v>795.23809523809518</v>
      </c>
    </row>
    <row r="465" spans="3:15" ht="15" customHeight="1" x14ac:dyDescent="0.2">
      <c r="C465" s="88" t="s">
        <v>15</v>
      </c>
      <c r="D465" s="93">
        <v>808.60849056603774</v>
      </c>
      <c r="E465" s="96">
        <v>808.2831325301205</v>
      </c>
      <c r="F465" s="96">
        <v>825</v>
      </c>
      <c r="G465" s="93">
        <v>825.21929824561403</v>
      </c>
      <c r="H465" s="93">
        <v>754.65116279069764</v>
      </c>
      <c r="I465" s="93">
        <v>753.33333333333337</v>
      </c>
      <c r="J465" s="93">
        <v>753.84615384615381</v>
      </c>
      <c r="K465" s="93">
        <v>752.38095238095241</v>
      </c>
      <c r="L465" s="93">
        <v>755.55555555555554</v>
      </c>
      <c r="M465" s="93">
        <v>753.33333333333337</v>
      </c>
      <c r="N465" s="93">
        <v>753.31858407079642</v>
      </c>
      <c r="O465" s="93">
        <v>756.22119815668202</v>
      </c>
    </row>
    <row r="466" spans="3:15" ht="15" customHeight="1" x14ac:dyDescent="0.2">
      <c r="C466" s="88" t="s">
        <v>158</v>
      </c>
      <c r="D466" s="93">
        <v>787.78301886792451</v>
      </c>
      <c r="E466" s="96">
        <v>789.81960784313731</v>
      </c>
      <c r="F466" s="96">
        <v>782.90579710144925</v>
      </c>
      <c r="G466" s="93">
        <v>735.00746268656712</v>
      </c>
      <c r="H466" s="93">
        <v>801.55555555555554</v>
      </c>
      <c r="I466" s="93">
        <v>809.57894736842104</v>
      </c>
      <c r="J466" s="93">
        <v>816.78571428571433</v>
      </c>
      <c r="K466" s="93">
        <v>809.48717948717945</v>
      </c>
      <c r="L466" s="93">
        <v>813.86666666666667</v>
      </c>
      <c r="M466" s="93">
        <v>780.38095238095241</v>
      </c>
      <c r="N466" s="93">
        <v>777.27044025157238</v>
      </c>
      <c r="O466" s="93">
        <v>772.90028490028487</v>
      </c>
    </row>
    <row r="467" spans="3:15" ht="15" customHeight="1" x14ac:dyDescent="0.2">
      <c r="C467" s="88" t="s">
        <v>180</v>
      </c>
      <c r="D467" s="93">
        <v>717.578125</v>
      </c>
      <c r="E467" s="96">
        <v>705.77617328519852</v>
      </c>
      <c r="F467" s="96">
        <v>712.34177215189868</v>
      </c>
      <c r="G467" s="93">
        <v>690.31141868512111</v>
      </c>
      <c r="H467" s="93">
        <v>742</v>
      </c>
      <c r="I467" s="93">
        <v>757.74647887323943</v>
      </c>
      <c r="J467" s="93">
        <v>757.57575757575762</v>
      </c>
      <c r="K467" s="93">
        <v>753.93258426966293</v>
      </c>
      <c r="L467" s="93">
        <v>758.68055555555554</v>
      </c>
      <c r="M467" s="93">
        <v>755.92592592592598</v>
      </c>
      <c r="N467" s="93">
        <v>741.18457300275486</v>
      </c>
      <c r="O467" s="93">
        <v>731.79419525065964</v>
      </c>
    </row>
    <row r="468" spans="3:15" ht="15" customHeight="1" x14ac:dyDescent="0.2"/>
    <row r="469" spans="3:15" ht="15" customHeight="1" x14ac:dyDescent="0.2"/>
    <row r="470" spans="3:15" ht="15" customHeight="1" x14ac:dyDescent="0.2"/>
    <row r="471" spans="3:15" ht="15" customHeight="1" x14ac:dyDescent="0.2"/>
    <row r="472" spans="3:15" ht="15" customHeight="1" x14ac:dyDescent="0.2"/>
    <row r="473" spans="3:15" ht="15" customHeight="1" x14ac:dyDescent="0.2"/>
    <row r="474" spans="3:15" ht="15" customHeight="1" x14ac:dyDescent="0.2"/>
    <row r="475" spans="3:15" ht="15" customHeight="1" x14ac:dyDescent="0.2"/>
    <row r="476" spans="3:15" ht="15" customHeight="1" x14ac:dyDescent="0.2"/>
    <row r="477" spans="3:15" ht="15" customHeight="1" x14ac:dyDescent="0.2"/>
    <row r="478" spans="3:15" ht="15" customHeight="1" x14ac:dyDescent="0.2"/>
    <row r="479" spans="3:15" ht="15" customHeight="1" x14ac:dyDescent="0.2"/>
    <row r="480" spans="3:15" ht="15" customHeight="1" x14ac:dyDescent="0.2"/>
    <row r="481" spans="2:8" ht="15" customHeight="1" x14ac:dyDescent="0.2"/>
    <row r="482" spans="2:8" ht="33" customHeight="1" x14ac:dyDescent="0.2">
      <c r="B482" s="37" t="s">
        <v>122</v>
      </c>
      <c r="H482" s="106"/>
    </row>
    <row r="483" spans="2:8" ht="15" customHeight="1" x14ac:dyDescent="0.2">
      <c r="C483" s="91" t="s">
        <v>123</v>
      </c>
      <c r="D483" s="97" t="s">
        <v>149</v>
      </c>
      <c r="E483" s="94" t="s">
        <v>41</v>
      </c>
      <c r="F483" s="94" t="s">
        <v>15</v>
      </c>
      <c r="G483" s="94" t="s">
        <v>158</v>
      </c>
      <c r="H483" s="94" t="s">
        <v>180</v>
      </c>
    </row>
    <row r="484" spans="2:8" ht="15" customHeight="1" x14ac:dyDescent="0.2">
      <c r="C484" s="90" t="s">
        <v>171</v>
      </c>
      <c r="D484" s="98">
        <v>4151</v>
      </c>
      <c r="E484" s="102">
        <v>5192</v>
      </c>
      <c r="F484" s="102">
        <v>4371</v>
      </c>
      <c r="G484" s="102">
        <v>7044</v>
      </c>
      <c r="H484" s="102">
        <v>8322</v>
      </c>
    </row>
    <row r="485" spans="2:8" ht="15" customHeight="1" x14ac:dyDescent="0.2">
      <c r="C485" s="90" t="s">
        <v>170</v>
      </c>
      <c r="D485" s="98">
        <v>746</v>
      </c>
      <c r="E485" s="102">
        <v>746</v>
      </c>
      <c r="F485" s="102">
        <v>783</v>
      </c>
      <c r="G485" s="102">
        <v>781</v>
      </c>
      <c r="H485" s="102">
        <v>730</v>
      </c>
    </row>
    <row r="486" spans="2:8" ht="15" customHeight="1" x14ac:dyDescent="0.2"/>
    <row r="487" spans="2:8" ht="15" customHeight="1" x14ac:dyDescent="0.2"/>
    <row r="488" spans="2:8" ht="15" customHeight="1" x14ac:dyDescent="0.2"/>
    <row r="489" spans="2:8" ht="15" customHeight="1" x14ac:dyDescent="0.2"/>
    <row r="490" spans="2:8" ht="15" customHeight="1" x14ac:dyDescent="0.2"/>
    <row r="491" spans="2:8" ht="15" customHeight="1" x14ac:dyDescent="0.2"/>
    <row r="492" spans="2:8" ht="15" customHeight="1" x14ac:dyDescent="0.2"/>
    <row r="493" spans="2:8" ht="15" customHeight="1" x14ac:dyDescent="0.2"/>
    <row r="494" spans="2:8" ht="15" customHeight="1" x14ac:dyDescent="0.2"/>
    <row r="495" spans="2:8" ht="15" customHeight="1" x14ac:dyDescent="0.2"/>
    <row r="496" spans="2:8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</sheetData>
  <phoneticPr fontId="4"/>
  <printOptions horizontalCentered="1"/>
  <pageMargins left="0.59055118110236227" right="0.19685039370078741" top="0.59055118110236227" bottom="0.39370078740157483" header="0.31496062992125984" footer="0.23622047244094491"/>
  <pageSetup paperSize="9" scale="71" firstPageNumber="13" orientation="portrait" useFirstPageNumber="1" r:id="rId1"/>
  <headerFooter>
    <oddFooter>&amp;C－&amp;P －</oddFooter>
  </headerFooter>
  <rowBreaks count="6" manualBreakCount="6">
    <brk id="79" max="14" man="1"/>
    <brk id="155" max="14" man="1"/>
    <brk id="231" max="14" man="1"/>
    <brk id="307" max="14" man="1"/>
    <brk id="384" max="14" man="1"/>
    <brk id="459" max="1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5"/>
  <sheetViews>
    <sheetView view="pageBreakPreview" zoomScale="90" zoomScaleSheetLayoutView="90" workbookViewId="0">
      <pane xSplit="3" ySplit="4" topLeftCell="D18" activePane="bottomRight" state="frozen"/>
      <selection pane="topRight"/>
      <selection pane="bottomLeft"/>
      <selection pane="bottomRight" activeCell="K18" sqref="J18:K38"/>
    </sheetView>
  </sheetViews>
  <sheetFormatPr defaultColWidth="9" defaultRowHeight="13.2" x14ac:dyDescent="0.2"/>
  <cols>
    <col min="1" max="1" width="12.6640625" style="200" customWidth="1"/>
    <col min="2" max="2" width="10.21875" style="200" customWidth="1"/>
    <col min="3" max="3" width="13.6640625" style="200" customWidth="1"/>
    <col min="4" max="6" width="12.6640625" style="200" customWidth="1"/>
    <col min="7" max="7" width="13.6640625" style="200" customWidth="1"/>
    <col min="8" max="10" width="12.6640625" style="200" customWidth="1"/>
    <col min="11" max="11" width="13.6640625" style="200" customWidth="1"/>
    <col min="12" max="13" width="10.6640625" style="200" customWidth="1"/>
    <col min="14" max="17" width="12.6640625" style="200" customWidth="1"/>
    <col min="18" max="18" width="5.44140625" style="200" customWidth="1"/>
    <col min="19" max="16384" width="9" style="200"/>
  </cols>
  <sheetData>
    <row r="1" spans="1:18" ht="23.25" customHeight="1" x14ac:dyDescent="0.2">
      <c r="A1" s="523" t="s">
        <v>33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  <c r="L1" s="523"/>
      <c r="M1" s="523"/>
      <c r="N1" s="523"/>
      <c r="O1" s="523"/>
      <c r="P1" s="523"/>
      <c r="Q1" s="523"/>
    </row>
    <row r="2" spans="1:18" ht="18.75" customHeight="1" thickBot="1" x14ac:dyDescent="0.25">
      <c r="A2" s="530" t="s">
        <v>302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201"/>
    </row>
    <row r="3" spans="1:18" ht="15" customHeight="1" x14ac:dyDescent="0.2">
      <c r="A3" s="219"/>
      <c r="B3" s="220" t="s">
        <v>128</v>
      </c>
      <c r="C3" s="521" t="s">
        <v>129</v>
      </c>
      <c r="D3" s="532" t="s">
        <v>130</v>
      </c>
      <c r="E3" s="527" t="s">
        <v>51</v>
      </c>
      <c r="F3" s="527" t="s">
        <v>132</v>
      </c>
      <c r="G3" s="527" t="s">
        <v>38</v>
      </c>
      <c r="H3" s="527" t="s">
        <v>133</v>
      </c>
      <c r="I3" s="527" t="s">
        <v>73</v>
      </c>
      <c r="J3" s="527" t="s">
        <v>134</v>
      </c>
      <c r="K3" s="527" t="s">
        <v>135</v>
      </c>
      <c r="L3" s="527" t="s">
        <v>136</v>
      </c>
      <c r="M3" s="527" t="s">
        <v>66</v>
      </c>
      <c r="N3" s="527" t="s">
        <v>137</v>
      </c>
      <c r="O3" s="527" t="s">
        <v>138</v>
      </c>
      <c r="P3" s="527" t="s">
        <v>126</v>
      </c>
      <c r="Q3" s="521" t="s">
        <v>139</v>
      </c>
    </row>
    <row r="4" spans="1:18" ht="18" customHeight="1" thickBot="1" x14ac:dyDescent="0.25">
      <c r="A4" s="401" t="s">
        <v>142</v>
      </c>
      <c r="B4" s="402"/>
      <c r="C4" s="531"/>
      <c r="D4" s="533"/>
      <c r="E4" s="528"/>
      <c r="F4" s="528"/>
      <c r="G4" s="528"/>
      <c r="H4" s="528"/>
      <c r="I4" s="528"/>
      <c r="J4" s="528"/>
      <c r="K4" s="529"/>
      <c r="L4" s="529"/>
      <c r="M4" s="529"/>
      <c r="N4" s="529"/>
      <c r="O4" s="529"/>
      <c r="P4" s="529"/>
      <c r="Q4" s="522"/>
    </row>
    <row r="5" spans="1:18" s="204" customFormat="1" ht="24.9" customHeight="1" x14ac:dyDescent="0.2">
      <c r="A5" s="534" t="s">
        <v>107</v>
      </c>
      <c r="B5" s="405" t="s">
        <v>2</v>
      </c>
      <c r="C5" s="406">
        <f>SUM(D5:Q5)</f>
        <v>942710.30720000016</v>
      </c>
      <c r="D5" s="407">
        <v>71701.760000000009</v>
      </c>
      <c r="E5" s="408">
        <v>101116.93</v>
      </c>
      <c r="F5" s="408">
        <v>9909.7000000000007</v>
      </c>
      <c r="G5" s="408">
        <v>166402.20000000004</v>
      </c>
      <c r="H5" s="408"/>
      <c r="I5" s="408">
        <v>47125.467199999999</v>
      </c>
      <c r="J5" s="408"/>
      <c r="K5" s="408">
        <v>42105.5</v>
      </c>
      <c r="L5" s="408"/>
      <c r="M5" s="408"/>
      <c r="N5" s="408">
        <v>59906.05</v>
      </c>
      <c r="O5" s="408">
        <v>44988.85</v>
      </c>
      <c r="P5" s="408">
        <v>127261.9</v>
      </c>
      <c r="Q5" s="406">
        <v>272191.95</v>
      </c>
    </row>
    <row r="6" spans="1:18" s="204" customFormat="1" ht="24.9" customHeight="1" x14ac:dyDescent="0.2">
      <c r="A6" s="535"/>
      <c r="B6" s="202" t="s">
        <v>157</v>
      </c>
      <c r="C6" s="213">
        <f>SUM(D6:Q6)</f>
        <v>688004858</v>
      </c>
      <c r="D6" s="212">
        <v>44356208</v>
      </c>
      <c r="E6" s="203">
        <v>74937800</v>
      </c>
      <c r="F6" s="203">
        <v>6795126</v>
      </c>
      <c r="G6" s="203">
        <v>116427486</v>
      </c>
      <c r="H6" s="203"/>
      <c r="I6" s="203">
        <v>37602030</v>
      </c>
      <c r="J6" s="203"/>
      <c r="K6" s="203">
        <v>29026778</v>
      </c>
      <c r="L6" s="203"/>
      <c r="M6" s="203"/>
      <c r="N6" s="203">
        <v>33179934</v>
      </c>
      <c r="O6" s="203">
        <v>33421166</v>
      </c>
      <c r="P6" s="203">
        <v>112725546</v>
      </c>
      <c r="Q6" s="213">
        <v>199532784</v>
      </c>
    </row>
    <row r="7" spans="1:18" s="204" customFormat="1" ht="24.9" customHeight="1" thickBot="1" x14ac:dyDescent="0.25">
      <c r="A7" s="536"/>
      <c r="B7" s="409" t="s">
        <v>52</v>
      </c>
      <c r="C7" s="222">
        <f>C6/C5</f>
        <v>729.81577982687395</v>
      </c>
      <c r="D7" s="410">
        <v>618.62090972383373</v>
      </c>
      <c r="E7" s="411">
        <v>741.10042700070107</v>
      </c>
      <c r="F7" s="411">
        <v>685.70451174102141</v>
      </c>
      <c r="G7" s="411">
        <v>699.6751605447522</v>
      </c>
      <c r="H7" s="411"/>
      <c r="I7" s="411">
        <v>797.91315045042143</v>
      </c>
      <c r="J7" s="411"/>
      <c r="K7" s="411">
        <v>689.38209972568905</v>
      </c>
      <c r="L7" s="411"/>
      <c r="M7" s="411"/>
      <c r="N7" s="411">
        <v>553.8661620988197</v>
      </c>
      <c r="O7" s="411">
        <v>742.87664610231207</v>
      </c>
      <c r="P7" s="411">
        <v>885.77607280733673</v>
      </c>
      <c r="Q7" s="222">
        <v>733.05909304077511</v>
      </c>
    </row>
    <row r="8" spans="1:18" s="204" customFormat="1" ht="24.9" customHeight="1" x14ac:dyDescent="0.2">
      <c r="A8" s="537" t="s">
        <v>174</v>
      </c>
      <c r="B8" s="405" t="s">
        <v>2</v>
      </c>
      <c r="C8" s="406">
        <f>SUM(D8:Q8)</f>
        <v>19921.150000000001</v>
      </c>
      <c r="D8" s="407"/>
      <c r="E8" s="408">
        <v>337.84999999999997</v>
      </c>
      <c r="F8" s="408"/>
      <c r="G8" s="408">
        <v>5820</v>
      </c>
      <c r="H8" s="408"/>
      <c r="I8" s="408">
        <v>7861</v>
      </c>
      <c r="J8" s="408">
        <v>4516.3</v>
      </c>
      <c r="K8" s="408">
        <v>1368</v>
      </c>
      <c r="L8" s="408"/>
      <c r="M8" s="408"/>
      <c r="N8" s="408"/>
      <c r="O8" s="408"/>
      <c r="P8" s="408">
        <v>18</v>
      </c>
      <c r="Q8" s="406"/>
    </row>
    <row r="9" spans="1:18" s="204" customFormat="1" ht="24.9" customHeight="1" x14ac:dyDescent="0.2">
      <c r="A9" s="535"/>
      <c r="B9" s="202" t="s">
        <v>157</v>
      </c>
      <c r="C9" s="213">
        <f>SUM(D9:Q9)</f>
        <v>13683855</v>
      </c>
      <c r="D9" s="212"/>
      <c r="E9" s="203">
        <v>184130</v>
      </c>
      <c r="F9" s="203"/>
      <c r="G9" s="203">
        <v>4304420</v>
      </c>
      <c r="H9" s="203"/>
      <c r="I9" s="203">
        <v>5584775</v>
      </c>
      <c r="J9" s="203">
        <v>2398080</v>
      </c>
      <c r="K9" s="203">
        <v>1187700</v>
      </c>
      <c r="L9" s="203"/>
      <c r="M9" s="203"/>
      <c r="N9" s="203"/>
      <c r="O9" s="203"/>
      <c r="P9" s="203">
        <v>24750</v>
      </c>
      <c r="Q9" s="213"/>
    </row>
    <row r="10" spans="1:18" s="204" customFormat="1" ht="24.9" customHeight="1" thickBot="1" x14ac:dyDescent="0.25">
      <c r="A10" s="536"/>
      <c r="B10" s="409" t="s">
        <v>52</v>
      </c>
      <c r="C10" s="222">
        <f>C9/C8</f>
        <v>686.90085662725289</v>
      </c>
      <c r="D10" s="410"/>
      <c r="E10" s="411">
        <v>545.00517981352675</v>
      </c>
      <c r="F10" s="411"/>
      <c r="G10" s="411">
        <v>739.59106529209623</v>
      </c>
      <c r="H10" s="411"/>
      <c r="I10" s="411">
        <v>710.44078361531615</v>
      </c>
      <c r="J10" s="411">
        <v>530.98332705976134</v>
      </c>
      <c r="K10" s="411">
        <v>868.20175438596493</v>
      </c>
      <c r="L10" s="411"/>
      <c r="M10" s="411"/>
      <c r="N10" s="411"/>
      <c r="O10" s="411"/>
      <c r="P10" s="411">
        <v>1375</v>
      </c>
      <c r="Q10" s="222"/>
    </row>
    <row r="11" spans="1:18" ht="24.9" customHeight="1" x14ac:dyDescent="0.2">
      <c r="A11" s="524" t="s">
        <v>31</v>
      </c>
      <c r="B11" s="405" t="s">
        <v>2</v>
      </c>
      <c r="C11" s="406">
        <f>SUM(D11:Q11)</f>
        <v>477690.04000000004</v>
      </c>
      <c r="D11" s="407"/>
      <c r="E11" s="408">
        <v>34389.599999999999</v>
      </c>
      <c r="F11" s="408"/>
      <c r="G11" s="408">
        <v>4</v>
      </c>
      <c r="H11" s="408"/>
      <c r="I11" s="408">
        <v>68026</v>
      </c>
      <c r="J11" s="408"/>
      <c r="K11" s="408">
        <v>373467.34000000008</v>
      </c>
      <c r="L11" s="412">
        <v>1596</v>
      </c>
      <c r="M11" s="412">
        <v>1.5</v>
      </c>
      <c r="N11" s="412"/>
      <c r="O11" s="412">
        <v>205.6</v>
      </c>
      <c r="P11" s="412"/>
      <c r="Q11" s="413"/>
    </row>
    <row r="12" spans="1:18" ht="24.9" customHeight="1" x14ac:dyDescent="0.2">
      <c r="A12" s="525"/>
      <c r="B12" s="202" t="s">
        <v>157</v>
      </c>
      <c r="C12" s="213">
        <f>SUM(D12:Q12)</f>
        <v>188147046</v>
      </c>
      <c r="D12" s="212"/>
      <c r="E12" s="203">
        <v>10825415</v>
      </c>
      <c r="F12" s="203"/>
      <c r="G12" s="203">
        <v>1650</v>
      </c>
      <c r="H12" s="203"/>
      <c r="I12" s="203">
        <v>32629424</v>
      </c>
      <c r="J12" s="203"/>
      <c r="K12" s="203">
        <v>143903549</v>
      </c>
      <c r="L12" s="205">
        <v>631653</v>
      </c>
      <c r="M12" s="205">
        <v>1155</v>
      </c>
      <c r="N12" s="205"/>
      <c r="O12" s="205">
        <v>154200</v>
      </c>
      <c r="P12" s="205"/>
      <c r="Q12" s="214"/>
    </row>
    <row r="13" spans="1:18" ht="24.9" customHeight="1" thickBot="1" x14ac:dyDescent="0.25">
      <c r="A13" s="526"/>
      <c r="B13" s="409" t="s">
        <v>52</v>
      </c>
      <c r="C13" s="222">
        <f>C12/C11</f>
        <v>393.86847169767236</v>
      </c>
      <c r="D13" s="410"/>
      <c r="E13" s="411">
        <v>314.78746481494409</v>
      </c>
      <c r="F13" s="411"/>
      <c r="G13" s="411">
        <v>412.5</v>
      </c>
      <c r="H13" s="411"/>
      <c r="I13" s="411">
        <v>479.66107076705964</v>
      </c>
      <c r="J13" s="411"/>
      <c r="K13" s="411">
        <v>385.31762643555385</v>
      </c>
      <c r="L13" s="217">
        <v>395.77255639097746</v>
      </c>
      <c r="M13" s="217">
        <v>770</v>
      </c>
      <c r="N13" s="217"/>
      <c r="O13" s="217">
        <v>750</v>
      </c>
      <c r="P13" s="217"/>
      <c r="Q13" s="218"/>
    </row>
    <row r="14" spans="1:18" ht="24.9" customHeight="1" x14ac:dyDescent="0.2">
      <c r="A14" s="524" t="s">
        <v>85</v>
      </c>
      <c r="B14" s="405" t="s">
        <v>2</v>
      </c>
      <c r="C14" s="406">
        <f>SUM(D14:Q14)</f>
        <v>1017678.3</v>
      </c>
      <c r="D14" s="407"/>
      <c r="E14" s="408"/>
      <c r="F14" s="408"/>
      <c r="G14" s="408">
        <v>4.8</v>
      </c>
      <c r="H14" s="408">
        <v>1</v>
      </c>
      <c r="I14" s="408">
        <v>13.5</v>
      </c>
      <c r="J14" s="408"/>
      <c r="K14" s="408">
        <v>1007942</v>
      </c>
      <c r="L14" s="412">
        <v>9557</v>
      </c>
      <c r="M14" s="412"/>
      <c r="N14" s="412"/>
      <c r="O14" s="412">
        <v>160</v>
      </c>
      <c r="P14" s="412"/>
      <c r="Q14" s="413"/>
    </row>
    <row r="15" spans="1:18" ht="24.9" customHeight="1" x14ac:dyDescent="0.2">
      <c r="A15" s="525"/>
      <c r="B15" s="202" t="s">
        <v>157</v>
      </c>
      <c r="C15" s="213">
        <f>SUM(D15:Q15)</f>
        <v>301266011</v>
      </c>
      <c r="D15" s="212"/>
      <c r="E15" s="203"/>
      <c r="F15" s="203"/>
      <c r="G15" s="203">
        <v>3360</v>
      </c>
      <c r="H15" s="203">
        <v>80</v>
      </c>
      <c r="I15" s="203">
        <v>11585</v>
      </c>
      <c r="J15" s="203"/>
      <c r="K15" s="203">
        <v>297799209</v>
      </c>
      <c r="L15" s="205">
        <v>3403777</v>
      </c>
      <c r="M15" s="205"/>
      <c r="N15" s="205"/>
      <c r="O15" s="205">
        <v>48000</v>
      </c>
      <c r="P15" s="205"/>
      <c r="Q15" s="214"/>
    </row>
    <row r="16" spans="1:18" ht="24.9" customHeight="1" thickBot="1" x14ac:dyDescent="0.25">
      <c r="A16" s="526"/>
      <c r="B16" s="409" t="s">
        <v>52</v>
      </c>
      <c r="C16" s="222">
        <f>C15/C14</f>
        <v>296.03265688184564</v>
      </c>
      <c r="D16" s="410"/>
      <c r="E16" s="411"/>
      <c r="F16" s="411"/>
      <c r="G16" s="411">
        <v>700</v>
      </c>
      <c r="H16" s="411">
        <v>80</v>
      </c>
      <c r="I16" s="411">
        <v>858.14814814814815</v>
      </c>
      <c r="J16" s="411"/>
      <c r="K16" s="411">
        <v>295.45272347019966</v>
      </c>
      <c r="L16" s="217">
        <v>356.15538348854244</v>
      </c>
      <c r="M16" s="217"/>
      <c r="N16" s="217"/>
      <c r="O16" s="217">
        <v>300</v>
      </c>
      <c r="P16" s="217"/>
      <c r="Q16" s="218"/>
    </row>
    <row r="17" spans="1:17" ht="24.9" customHeight="1" x14ac:dyDescent="0.2">
      <c r="A17" s="524" t="s">
        <v>86</v>
      </c>
      <c r="B17" s="405" t="s">
        <v>2</v>
      </c>
      <c r="C17" s="406">
        <f>SUM(D17:Q17)</f>
        <v>20465.25</v>
      </c>
      <c r="D17" s="407"/>
      <c r="E17" s="408"/>
      <c r="F17" s="408"/>
      <c r="G17" s="408">
        <v>18912</v>
      </c>
      <c r="H17" s="408"/>
      <c r="I17" s="408"/>
      <c r="J17" s="408"/>
      <c r="K17" s="408">
        <v>539.75</v>
      </c>
      <c r="L17" s="412"/>
      <c r="M17" s="412"/>
      <c r="N17" s="412"/>
      <c r="O17" s="412">
        <v>1013.5000000000001</v>
      </c>
      <c r="P17" s="412"/>
      <c r="Q17" s="413"/>
    </row>
    <row r="18" spans="1:17" ht="24.9" customHeight="1" x14ac:dyDescent="0.2">
      <c r="A18" s="525"/>
      <c r="B18" s="202" t="s">
        <v>157</v>
      </c>
      <c r="C18" s="213">
        <f>SUM(D18:Q18)</f>
        <v>14111450</v>
      </c>
      <c r="D18" s="212"/>
      <c r="E18" s="203"/>
      <c r="F18" s="203"/>
      <c r="G18" s="203">
        <v>13000730</v>
      </c>
      <c r="H18" s="203"/>
      <c r="I18" s="203"/>
      <c r="J18" s="203"/>
      <c r="K18" s="203">
        <v>358850</v>
      </c>
      <c r="L18" s="205"/>
      <c r="M18" s="205"/>
      <c r="N18" s="205"/>
      <c r="O18" s="205">
        <v>751870</v>
      </c>
      <c r="P18" s="205"/>
      <c r="Q18" s="214"/>
    </row>
    <row r="19" spans="1:17" ht="24.9" customHeight="1" thickBot="1" x14ac:dyDescent="0.25">
      <c r="A19" s="526"/>
      <c r="B19" s="409" t="s">
        <v>52</v>
      </c>
      <c r="C19" s="222">
        <f>C18/C17</f>
        <v>689.53225589719159</v>
      </c>
      <c r="D19" s="410"/>
      <c r="E19" s="411"/>
      <c r="F19" s="411"/>
      <c r="G19" s="411">
        <v>687.43284686971231</v>
      </c>
      <c r="H19" s="411"/>
      <c r="I19" s="411"/>
      <c r="J19" s="411"/>
      <c r="K19" s="411">
        <v>664.84483557202407</v>
      </c>
      <c r="L19" s="217"/>
      <c r="M19" s="217"/>
      <c r="N19" s="217"/>
      <c r="O19" s="217">
        <v>741.85495806610743</v>
      </c>
      <c r="P19" s="217"/>
      <c r="Q19" s="218"/>
    </row>
    <row r="20" spans="1:17" ht="24.9" customHeight="1" x14ac:dyDescent="0.2">
      <c r="A20" s="524" t="s">
        <v>87</v>
      </c>
      <c r="B20" s="405" t="s">
        <v>2</v>
      </c>
      <c r="C20" s="406">
        <f>SUM(D20:Q20)</f>
        <v>17287.09</v>
      </c>
      <c r="D20" s="407">
        <v>15007.79</v>
      </c>
      <c r="E20" s="408">
        <v>13.799999999999999</v>
      </c>
      <c r="F20" s="408"/>
      <c r="G20" s="408">
        <v>127.98</v>
      </c>
      <c r="H20" s="408"/>
      <c r="I20" s="408">
        <v>1565.4</v>
      </c>
      <c r="J20" s="408"/>
      <c r="K20" s="408"/>
      <c r="L20" s="412"/>
      <c r="M20" s="412"/>
      <c r="N20" s="412"/>
      <c r="O20" s="412">
        <v>572.12</v>
      </c>
      <c r="P20" s="412"/>
      <c r="Q20" s="413"/>
    </row>
    <row r="21" spans="1:17" ht="24.9" customHeight="1" x14ac:dyDescent="0.2">
      <c r="A21" s="525"/>
      <c r="B21" s="202" t="s">
        <v>157</v>
      </c>
      <c r="C21" s="213">
        <f>SUM(D21:Q21)</f>
        <v>22466256</v>
      </c>
      <c r="D21" s="212">
        <v>20084556</v>
      </c>
      <c r="E21" s="203">
        <v>19290</v>
      </c>
      <c r="F21" s="203"/>
      <c r="G21" s="203">
        <v>120690</v>
      </c>
      <c r="H21" s="203"/>
      <c r="I21" s="203">
        <v>1741680</v>
      </c>
      <c r="J21" s="203"/>
      <c r="K21" s="203"/>
      <c r="L21" s="205"/>
      <c r="M21" s="205"/>
      <c r="N21" s="205"/>
      <c r="O21" s="205">
        <v>500040</v>
      </c>
      <c r="P21" s="205"/>
      <c r="Q21" s="214"/>
    </row>
    <row r="22" spans="1:17" ht="24.9" customHeight="1" thickBot="1" x14ac:dyDescent="0.25">
      <c r="A22" s="526"/>
      <c r="B22" s="409" t="s">
        <v>52</v>
      </c>
      <c r="C22" s="222">
        <f>C21/C20</f>
        <v>1299.597329567903</v>
      </c>
      <c r="D22" s="410">
        <v>1338.2753889813223</v>
      </c>
      <c r="E22" s="411">
        <v>1397.8260869565217</v>
      </c>
      <c r="F22" s="411"/>
      <c r="G22" s="411">
        <v>943.03797468354423</v>
      </c>
      <c r="H22" s="411"/>
      <c r="I22" s="411">
        <v>1112.6101954771943</v>
      </c>
      <c r="J22" s="411"/>
      <c r="K22" s="411"/>
      <c r="L22" s="217"/>
      <c r="M22" s="217"/>
      <c r="N22" s="217"/>
      <c r="O22" s="217">
        <v>874.01244494162063</v>
      </c>
      <c r="P22" s="217"/>
      <c r="Q22" s="218"/>
    </row>
    <row r="23" spans="1:17" ht="24.9" customHeight="1" x14ac:dyDescent="0.2">
      <c r="A23" s="524" t="s">
        <v>88</v>
      </c>
      <c r="B23" s="405" t="s">
        <v>2</v>
      </c>
      <c r="C23" s="406">
        <f>SUM(D23:Q23)</f>
        <v>795558.20000000007</v>
      </c>
      <c r="D23" s="407">
        <v>21</v>
      </c>
      <c r="E23" s="408">
        <v>53.9</v>
      </c>
      <c r="F23" s="408">
        <v>335.9</v>
      </c>
      <c r="G23" s="408">
        <v>529028.1</v>
      </c>
      <c r="H23" s="408"/>
      <c r="I23" s="408">
        <v>49329</v>
      </c>
      <c r="J23" s="408">
        <v>969.91999999999985</v>
      </c>
      <c r="K23" s="408">
        <v>215814.38000000003</v>
      </c>
      <c r="L23" s="412"/>
      <c r="M23" s="412"/>
      <c r="N23" s="412">
        <v>1.2</v>
      </c>
      <c r="O23" s="412">
        <v>4.8</v>
      </c>
      <c r="P23" s="412"/>
      <c r="Q23" s="413"/>
    </row>
    <row r="24" spans="1:17" ht="24.9" customHeight="1" x14ac:dyDescent="0.2">
      <c r="A24" s="525"/>
      <c r="B24" s="202" t="s">
        <v>157</v>
      </c>
      <c r="C24" s="213">
        <f>SUM(D24:Q24)</f>
        <v>483046730</v>
      </c>
      <c r="D24" s="212">
        <v>87750</v>
      </c>
      <c r="E24" s="203">
        <v>140500</v>
      </c>
      <c r="F24" s="203">
        <v>532180</v>
      </c>
      <c r="G24" s="203">
        <v>320959939</v>
      </c>
      <c r="H24" s="203"/>
      <c r="I24" s="203">
        <v>33275303</v>
      </c>
      <c r="J24" s="203">
        <v>477980</v>
      </c>
      <c r="K24" s="203">
        <v>127569278</v>
      </c>
      <c r="L24" s="205"/>
      <c r="M24" s="205"/>
      <c r="N24" s="205">
        <v>600</v>
      </c>
      <c r="O24" s="205">
        <v>3200</v>
      </c>
      <c r="P24" s="205"/>
      <c r="Q24" s="214"/>
    </row>
    <row r="25" spans="1:17" ht="24.9" customHeight="1" thickBot="1" x14ac:dyDescent="0.25">
      <c r="A25" s="526"/>
      <c r="B25" s="409" t="s">
        <v>52</v>
      </c>
      <c r="C25" s="222">
        <f>C24/C23</f>
        <v>607.17962557610485</v>
      </c>
      <c r="D25" s="410">
        <v>4178.5714285714284</v>
      </c>
      <c r="E25" s="411">
        <v>2606.679035250464</v>
      </c>
      <c r="F25" s="411">
        <v>1584.3405775528431</v>
      </c>
      <c r="G25" s="411">
        <v>606.69733611503818</v>
      </c>
      <c r="H25" s="411"/>
      <c r="I25" s="411">
        <v>674.55863690729586</v>
      </c>
      <c r="J25" s="411">
        <v>492.80353018805681</v>
      </c>
      <c r="K25" s="411">
        <v>591.10647770551702</v>
      </c>
      <c r="L25" s="217"/>
      <c r="M25" s="217"/>
      <c r="N25" s="217">
        <v>500</v>
      </c>
      <c r="O25" s="217">
        <v>666.66666666666674</v>
      </c>
      <c r="P25" s="217"/>
      <c r="Q25" s="218"/>
    </row>
    <row r="26" spans="1:17" ht="24.9" customHeight="1" x14ac:dyDescent="0.2">
      <c r="A26" s="524" t="s">
        <v>89</v>
      </c>
      <c r="B26" s="405" t="s">
        <v>2</v>
      </c>
      <c r="C26" s="406">
        <f>SUM(D26:Q26)</f>
        <v>1269792.8707001167</v>
      </c>
      <c r="D26" s="407"/>
      <c r="E26" s="408"/>
      <c r="F26" s="408">
        <v>23.5</v>
      </c>
      <c r="G26" s="408">
        <v>1161931.3707001167</v>
      </c>
      <c r="H26" s="408"/>
      <c r="I26" s="408">
        <v>101989</v>
      </c>
      <c r="J26" s="408"/>
      <c r="K26" s="408">
        <v>5849</v>
      </c>
      <c r="L26" s="412"/>
      <c r="M26" s="412"/>
      <c r="N26" s="412"/>
      <c r="O26" s="412"/>
      <c r="P26" s="412"/>
      <c r="Q26" s="413"/>
    </row>
    <row r="27" spans="1:17" ht="24.9" customHeight="1" x14ac:dyDescent="0.2">
      <c r="A27" s="525"/>
      <c r="B27" s="202" t="s">
        <v>157</v>
      </c>
      <c r="C27" s="213">
        <f>SUM(D27:Q27)</f>
        <v>680166160</v>
      </c>
      <c r="D27" s="212"/>
      <c r="E27" s="203"/>
      <c r="F27" s="203">
        <v>27840</v>
      </c>
      <c r="G27" s="203">
        <v>618485673</v>
      </c>
      <c r="H27" s="203"/>
      <c r="I27" s="203">
        <v>59340469</v>
      </c>
      <c r="J27" s="203"/>
      <c r="K27" s="203">
        <v>2312178</v>
      </c>
      <c r="L27" s="205"/>
      <c r="M27" s="205"/>
      <c r="N27" s="205"/>
      <c r="O27" s="205"/>
      <c r="P27" s="205"/>
      <c r="Q27" s="214"/>
    </row>
    <row r="28" spans="1:17" ht="24.9" customHeight="1" thickBot="1" x14ac:dyDescent="0.25">
      <c r="A28" s="526"/>
      <c r="B28" s="409" t="s">
        <v>52</v>
      </c>
      <c r="C28" s="222">
        <f>C27/C26</f>
        <v>535.65126698575773</v>
      </c>
      <c r="D28" s="410"/>
      <c r="E28" s="411"/>
      <c r="F28" s="411">
        <v>1184.6808510638298</v>
      </c>
      <c r="G28" s="411">
        <v>532.29105315173149</v>
      </c>
      <c r="H28" s="411"/>
      <c r="I28" s="411">
        <v>581.83205051525169</v>
      </c>
      <c r="J28" s="411"/>
      <c r="K28" s="411">
        <v>395.31167720977948</v>
      </c>
      <c r="L28" s="217"/>
      <c r="M28" s="217"/>
      <c r="N28" s="217"/>
      <c r="O28" s="217"/>
      <c r="P28" s="217"/>
      <c r="Q28" s="218"/>
    </row>
    <row r="29" spans="1:17" ht="24.9" customHeight="1" x14ac:dyDescent="0.2">
      <c r="A29" s="524" t="s">
        <v>90</v>
      </c>
      <c r="B29" s="414" t="s">
        <v>2</v>
      </c>
      <c r="C29" s="406">
        <f>SUM(D29:Q29)</f>
        <v>278901.88</v>
      </c>
      <c r="D29" s="415"/>
      <c r="E29" s="412"/>
      <c r="F29" s="412"/>
      <c r="G29" s="412">
        <v>252400.78</v>
      </c>
      <c r="H29" s="412"/>
      <c r="I29" s="412">
        <v>23362</v>
      </c>
      <c r="J29" s="412"/>
      <c r="K29" s="412">
        <v>3139.1000000000004</v>
      </c>
      <c r="L29" s="412"/>
      <c r="M29" s="412"/>
      <c r="N29" s="412"/>
      <c r="O29" s="412"/>
      <c r="P29" s="412"/>
      <c r="Q29" s="413"/>
    </row>
    <row r="30" spans="1:17" ht="24.9" customHeight="1" x14ac:dyDescent="0.2">
      <c r="A30" s="525"/>
      <c r="B30" s="206" t="s">
        <v>157</v>
      </c>
      <c r="C30" s="213">
        <f>SUM(D30:Q30)</f>
        <v>136110523</v>
      </c>
      <c r="D30" s="215"/>
      <c r="E30" s="205"/>
      <c r="F30" s="205"/>
      <c r="G30" s="205">
        <v>120252649</v>
      </c>
      <c r="H30" s="205"/>
      <c r="I30" s="205">
        <v>14021394</v>
      </c>
      <c r="J30" s="205"/>
      <c r="K30" s="205">
        <v>1836480</v>
      </c>
      <c r="L30" s="205"/>
      <c r="M30" s="205"/>
      <c r="N30" s="205"/>
      <c r="O30" s="205"/>
      <c r="P30" s="205"/>
      <c r="Q30" s="214"/>
    </row>
    <row r="31" spans="1:17" ht="24.9" customHeight="1" thickBot="1" x14ac:dyDescent="0.25">
      <c r="A31" s="526"/>
      <c r="B31" s="221" t="s">
        <v>52</v>
      </c>
      <c r="C31" s="222">
        <f>C30/C29</f>
        <v>488.02296707358158</v>
      </c>
      <c r="D31" s="216"/>
      <c r="E31" s="217"/>
      <c r="F31" s="217"/>
      <c r="G31" s="217">
        <v>476.43533035040542</v>
      </c>
      <c r="H31" s="217"/>
      <c r="I31" s="217">
        <v>600.17952230117282</v>
      </c>
      <c r="J31" s="217"/>
      <c r="K31" s="217">
        <v>585.03392692172906</v>
      </c>
      <c r="L31" s="217"/>
      <c r="M31" s="217"/>
      <c r="N31" s="217"/>
      <c r="O31" s="217"/>
      <c r="P31" s="217"/>
      <c r="Q31" s="218"/>
    </row>
    <row r="32" spans="1:17" ht="24.9" customHeight="1" x14ac:dyDescent="0.2">
      <c r="A32" s="524" t="s">
        <v>116</v>
      </c>
      <c r="B32" s="414" t="s">
        <v>2</v>
      </c>
      <c r="C32" s="406">
        <f>SUM(D32:Q32)</f>
        <v>35.549999999999997</v>
      </c>
      <c r="D32" s="415"/>
      <c r="E32" s="412"/>
      <c r="F32" s="412"/>
      <c r="G32" s="412">
        <v>21</v>
      </c>
      <c r="H32" s="412"/>
      <c r="I32" s="412"/>
      <c r="J32" s="412"/>
      <c r="K32" s="412"/>
      <c r="L32" s="412"/>
      <c r="M32" s="412"/>
      <c r="N32" s="412"/>
      <c r="O32" s="412"/>
      <c r="P32" s="412"/>
      <c r="Q32" s="413">
        <v>14.55</v>
      </c>
    </row>
    <row r="33" spans="1:17" ht="24.9" customHeight="1" x14ac:dyDescent="0.2">
      <c r="A33" s="525"/>
      <c r="B33" s="206" t="s">
        <v>157</v>
      </c>
      <c r="C33" s="213">
        <f>SUM(D33:Q33)</f>
        <v>245100</v>
      </c>
      <c r="D33" s="215"/>
      <c r="E33" s="205"/>
      <c r="F33" s="205"/>
      <c r="G33" s="205">
        <v>161900</v>
      </c>
      <c r="H33" s="205"/>
      <c r="I33" s="205"/>
      <c r="J33" s="205"/>
      <c r="K33" s="205"/>
      <c r="L33" s="205"/>
      <c r="M33" s="205"/>
      <c r="N33" s="205"/>
      <c r="O33" s="205"/>
      <c r="P33" s="205"/>
      <c r="Q33" s="214">
        <v>83200</v>
      </c>
    </row>
    <row r="34" spans="1:17" ht="24.9" customHeight="1" thickBot="1" x14ac:dyDescent="0.25">
      <c r="A34" s="526"/>
      <c r="B34" s="221" t="s">
        <v>52</v>
      </c>
      <c r="C34" s="222">
        <f>C33/C32</f>
        <v>6894.51476793249</v>
      </c>
      <c r="D34" s="216"/>
      <c r="E34" s="217"/>
      <c r="F34" s="217"/>
      <c r="G34" s="217">
        <v>7709.5238095238092</v>
      </c>
      <c r="H34" s="217"/>
      <c r="I34" s="217"/>
      <c r="J34" s="217"/>
      <c r="K34" s="217"/>
      <c r="L34" s="217"/>
      <c r="M34" s="217"/>
      <c r="N34" s="217"/>
      <c r="O34" s="217"/>
      <c r="P34" s="217"/>
      <c r="Q34" s="218">
        <v>5718.2130584192437</v>
      </c>
    </row>
    <row r="35" spans="1:17" ht="24.9" customHeight="1" x14ac:dyDescent="0.2">
      <c r="A35" s="524" t="s">
        <v>143</v>
      </c>
      <c r="B35" s="414" t="s">
        <v>2</v>
      </c>
      <c r="C35" s="406">
        <f>SUM(D35:Q35)</f>
        <v>357</v>
      </c>
      <c r="D35" s="415"/>
      <c r="E35" s="412">
        <v>10</v>
      </c>
      <c r="F35" s="412"/>
      <c r="G35" s="412"/>
      <c r="H35" s="412"/>
      <c r="I35" s="412"/>
      <c r="J35" s="412"/>
      <c r="K35" s="412">
        <v>312</v>
      </c>
      <c r="L35" s="412"/>
      <c r="M35" s="412"/>
      <c r="N35" s="412"/>
      <c r="O35" s="412"/>
      <c r="P35" s="413">
        <v>35</v>
      </c>
      <c r="Q35" s="404"/>
    </row>
    <row r="36" spans="1:17" ht="24.9" customHeight="1" x14ac:dyDescent="0.2">
      <c r="A36" s="525"/>
      <c r="B36" s="206" t="s">
        <v>157</v>
      </c>
      <c r="C36" s="213">
        <f>SUM(D36:Q36)</f>
        <v>622494</v>
      </c>
      <c r="D36" s="215"/>
      <c r="E36" s="205">
        <v>10976</v>
      </c>
      <c r="F36" s="205"/>
      <c r="G36" s="205"/>
      <c r="H36" s="205"/>
      <c r="I36" s="205"/>
      <c r="J36" s="205"/>
      <c r="K36" s="205">
        <v>555984</v>
      </c>
      <c r="L36" s="205"/>
      <c r="M36" s="205"/>
      <c r="N36" s="205"/>
      <c r="O36" s="205"/>
      <c r="P36" s="214">
        <v>55534</v>
      </c>
      <c r="Q36" s="400"/>
    </row>
    <row r="37" spans="1:17" ht="24.9" customHeight="1" thickBot="1" x14ac:dyDescent="0.25">
      <c r="A37" s="526"/>
      <c r="B37" s="221" t="s">
        <v>52</v>
      </c>
      <c r="C37" s="222">
        <f>C36/C35</f>
        <v>1743.6806722689075</v>
      </c>
      <c r="D37" s="216"/>
      <c r="E37" s="217">
        <v>1097.5999999999999</v>
      </c>
      <c r="F37" s="217"/>
      <c r="G37" s="217"/>
      <c r="H37" s="217"/>
      <c r="I37" s="217"/>
      <c r="J37" s="217"/>
      <c r="K37" s="217">
        <v>1782</v>
      </c>
      <c r="L37" s="217"/>
      <c r="M37" s="217"/>
      <c r="N37" s="217"/>
      <c r="O37" s="217"/>
      <c r="P37" s="218">
        <v>1586.6857142857143</v>
      </c>
      <c r="Q37" s="403"/>
    </row>
    <row r="38" spans="1:17" ht="24.9" customHeight="1" x14ac:dyDescent="0.2">
      <c r="A38" s="524" t="s">
        <v>110</v>
      </c>
      <c r="B38" s="414" t="s">
        <v>2</v>
      </c>
      <c r="C38" s="406">
        <f>SUM(D38:Q38)</f>
        <v>5869.88</v>
      </c>
      <c r="D38" s="415">
        <v>2761.4</v>
      </c>
      <c r="E38" s="412"/>
      <c r="F38" s="412"/>
      <c r="G38" s="412">
        <v>209.92</v>
      </c>
      <c r="H38" s="412"/>
      <c r="I38" s="412"/>
      <c r="J38" s="412"/>
      <c r="K38" s="412">
        <v>2667.6</v>
      </c>
      <c r="L38" s="412"/>
      <c r="M38" s="412"/>
      <c r="N38" s="412"/>
      <c r="O38" s="412">
        <v>215.6</v>
      </c>
      <c r="P38" s="412"/>
      <c r="Q38" s="413">
        <v>15.36</v>
      </c>
    </row>
    <row r="39" spans="1:17" ht="24.9" customHeight="1" x14ac:dyDescent="0.2">
      <c r="A39" s="525"/>
      <c r="B39" s="206" t="s">
        <v>157</v>
      </c>
      <c r="C39" s="213">
        <f>SUM(D39:Q39)</f>
        <v>8761786</v>
      </c>
      <c r="D39" s="215">
        <v>4033256</v>
      </c>
      <c r="E39" s="205"/>
      <c r="F39" s="205"/>
      <c r="G39" s="205">
        <v>340820</v>
      </c>
      <c r="H39" s="205"/>
      <c r="I39" s="205"/>
      <c r="J39" s="205"/>
      <c r="K39" s="205">
        <v>4129600</v>
      </c>
      <c r="L39" s="205"/>
      <c r="M39" s="205"/>
      <c r="N39" s="205"/>
      <c r="O39" s="205">
        <v>248030</v>
      </c>
      <c r="P39" s="205"/>
      <c r="Q39" s="214">
        <v>10080</v>
      </c>
    </row>
    <row r="40" spans="1:17" ht="24.9" customHeight="1" thickBot="1" x14ac:dyDescent="0.25">
      <c r="A40" s="526"/>
      <c r="B40" s="221" t="s">
        <v>52</v>
      </c>
      <c r="C40" s="222">
        <f>C39/C38</f>
        <v>1492.6686746577443</v>
      </c>
      <c r="D40" s="216">
        <v>1460.583761859926</v>
      </c>
      <c r="E40" s="217"/>
      <c r="F40" s="217"/>
      <c r="G40" s="217">
        <v>1623.5708841463415</v>
      </c>
      <c r="H40" s="217"/>
      <c r="I40" s="217"/>
      <c r="J40" s="217"/>
      <c r="K40" s="217">
        <v>1548.0581796371271</v>
      </c>
      <c r="L40" s="217"/>
      <c r="M40" s="217"/>
      <c r="N40" s="217"/>
      <c r="O40" s="217">
        <v>1150.4174397031541</v>
      </c>
      <c r="P40" s="217"/>
      <c r="Q40" s="218">
        <v>656.25</v>
      </c>
    </row>
    <row r="41" spans="1:17" ht="24.9" customHeight="1" x14ac:dyDescent="0.2">
      <c r="A41" s="524" t="s">
        <v>111</v>
      </c>
      <c r="B41" s="414" t="s">
        <v>2</v>
      </c>
      <c r="C41" s="406">
        <f>SUM(D41:Q41)</f>
        <v>8322</v>
      </c>
      <c r="D41" s="415"/>
      <c r="E41" s="412"/>
      <c r="F41" s="412"/>
      <c r="G41" s="412"/>
      <c r="H41" s="412"/>
      <c r="I41" s="412"/>
      <c r="J41" s="412"/>
      <c r="K41" s="412">
        <v>8322</v>
      </c>
      <c r="L41" s="412"/>
      <c r="M41" s="412"/>
      <c r="N41" s="412"/>
      <c r="O41" s="412"/>
      <c r="P41" s="412"/>
      <c r="Q41" s="413"/>
    </row>
    <row r="42" spans="1:17" ht="24.9" customHeight="1" x14ac:dyDescent="0.2">
      <c r="A42" s="525"/>
      <c r="B42" s="206" t="s">
        <v>157</v>
      </c>
      <c r="C42" s="213">
        <f>SUM(D42:Q42)</f>
        <v>6073650</v>
      </c>
      <c r="D42" s="215"/>
      <c r="E42" s="205"/>
      <c r="F42" s="205"/>
      <c r="G42" s="205"/>
      <c r="H42" s="205"/>
      <c r="I42" s="205"/>
      <c r="J42" s="205"/>
      <c r="K42" s="205">
        <v>6073650</v>
      </c>
      <c r="L42" s="205"/>
      <c r="M42" s="205"/>
      <c r="N42" s="205"/>
      <c r="O42" s="205"/>
      <c r="P42" s="205"/>
      <c r="Q42" s="214"/>
    </row>
    <row r="43" spans="1:17" ht="24.9" customHeight="1" thickBot="1" x14ac:dyDescent="0.25">
      <c r="A43" s="526"/>
      <c r="B43" s="221" t="s">
        <v>52</v>
      </c>
      <c r="C43" s="222">
        <f>C42/C41</f>
        <v>729.83056957462145</v>
      </c>
      <c r="D43" s="216"/>
      <c r="E43" s="217"/>
      <c r="F43" s="217"/>
      <c r="G43" s="217"/>
      <c r="H43" s="217"/>
      <c r="I43" s="217"/>
      <c r="J43" s="217"/>
      <c r="K43" s="217">
        <v>729.83056957462145</v>
      </c>
      <c r="L43" s="217"/>
      <c r="M43" s="217"/>
      <c r="N43" s="217"/>
      <c r="O43" s="217"/>
      <c r="P43" s="217"/>
      <c r="Q43" s="218"/>
    </row>
    <row r="44" spans="1:17" ht="20.100000000000001" customHeight="1" x14ac:dyDescent="0.2">
      <c r="A44" s="200" t="s">
        <v>47</v>
      </c>
    </row>
    <row r="45" spans="1:17" ht="20.100000000000001" customHeight="1" x14ac:dyDescent="0.2">
      <c r="A45" s="520"/>
      <c r="B45" s="520"/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</row>
  </sheetData>
  <mergeCells count="31">
    <mergeCell ref="A23:A25"/>
    <mergeCell ref="A26:A28"/>
    <mergeCell ref="A29:A31"/>
    <mergeCell ref="A32:A34"/>
    <mergeCell ref="A35:A37"/>
    <mergeCell ref="A11:A13"/>
    <mergeCell ref="A14:A16"/>
    <mergeCell ref="A17:A19"/>
    <mergeCell ref="A20:A22"/>
    <mergeCell ref="A8:A10"/>
    <mergeCell ref="M3:M4"/>
    <mergeCell ref="N3:N4"/>
    <mergeCell ref="A5:A7"/>
    <mergeCell ref="F3:F4"/>
    <mergeCell ref="G3:G4"/>
    <mergeCell ref="A45:Q45"/>
    <mergeCell ref="Q3:Q4"/>
    <mergeCell ref="A1:Q1"/>
    <mergeCell ref="A41:A43"/>
    <mergeCell ref="J3:J4"/>
    <mergeCell ref="L3:L4"/>
    <mergeCell ref="A2:Q2"/>
    <mergeCell ref="O3:O4"/>
    <mergeCell ref="H3:H4"/>
    <mergeCell ref="K3:K4"/>
    <mergeCell ref="P3:P4"/>
    <mergeCell ref="A38:A40"/>
    <mergeCell ref="I3:I4"/>
    <mergeCell ref="E3:E4"/>
    <mergeCell ref="C3:C4"/>
    <mergeCell ref="D3:D4"/>
  </mergeCells>
  <phoneticPr fontId="4"/>
  <printOptions horizontalCentered="1" verticalCentered="1"/>
  <pageMargins left="0" right="0" top="0" bottom="0" header="0.31496062992125984" footer="0.19685039370078741"/>
  <pageSetup paperSize="9" scale="50" firstPageNumber="20" orientation="landscape" useFirstPageNumber="1" r:id="rId1"/>
  <headerFooter>
    <oddFooter>&amp;C-&amp;P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68"/>
  <sheetViews>
    <sheetView view="pageBreakPreview" zoomScale="85" zoomScaleSheetLayoutView="85" workbookViewId="0">
      <pane xSplit="2" ySplit="5" topLeftCell="C6" activePane="bottomRight" state="frozen"/>
      <selection pane="topRight"/>
      <selection pane="bottomLeft"/>
      <selection pane="bottomRight" activeCell="A37" sqref="A37:B37"/>
    </sheetView>
  </sheetViews>
  <sheetFormatPr defaultColWidth="9" defaultRowHeight="13.2" x14ac:dyDescent="0.2"/>
  <cols>
    <col min="1" max="1" width="12.6640625" style="18" customWidth="1"/>
    <col min="2" max="2" width="10" style="18" customWidth="1"/>
    <col min="3" max="3" width="17.21875" style="18" bestFit="1" customWidth="1"/>
    <col min="4" max="4" width="15.5546875" style="18" bestFit="1" customWidth="1"/>
    <col min="5" max="5" width="13" style="18" bestFit="1" customWidth="1"/>
    <col min="6" max="7" width="17.21875" style="18" bestFit="1" customWidth="1"/>
    <col min="8" max="8" width="11.21875" style="18" bestFit="1" customWidth="1"/>
    <col min="9" max="12" width="13" style="18" bestFit="1" customWidth="1"/>
    <col min="13" max="13" width="13.44140625" style="112" customWidth="1"/>
    <col min="14" max="16384" width="9" style="18"/>
  </cols>
  <sheetData>
    <row r="1" spans="1:13" ht="42.75" customHeight="1" x14ac:dyDescent="0.2">
      <c r="A1" s="114" t="s">
        <v>263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3" ht="16.5" customHeight="1" thickBot="1" x14ac:dyDescent="0.25">
      <c r="A2" s="114"/>
      <c r="B2" s="117"/>
      <c r="D2" s="427"/>
      <c r="E2" s="427"/>
      <c r="F2" s="427"/>
      <c r="G2" s="427"/>
      <c r="H2" s="427"/>
      <c r="I2" s="427"/>
      <c r="J2" s="428" t="s">
        <v>303</v>
      </c>
      <c r="K2" s="427"/>
      <c r="L2" s="427"/>
    </row>
    <row r="3" spans="1:13" ht="20.100000000000001" customHeight="1" x14ac:dyDescent="0.2">
      <c r="A3" s="224"/>
      <c r="B3" s="225" t="s">
        <v>144</v>
      </c>
      <c r="C3" s="550" t="s">
        <v>129</v>
      </c>
      <c r="D3" s="544" t="s">
        <v>264</v>
      </c>
      <c r="E3" s="544" t="s">
        <v>265</v>
      </c>
      <c r="F3" s="544" t="s">
        <v>266</v>
      </c>
      <c r="G3" s="544" t="s">
        <v>267</v>
      </c>
      <c r="H3" s="544" t="s">
        <v>268</v>
      </c>
      <c r="I3" s="544" t="s">
        <v>269</v>
      </c>
      <c r="J3" s="544" t="s">
        <v>270</v>
      </c>
      <c r="K3" s="544" t="s">
        <v>271</v>
      </c>
      <c r="L3" s="547" t="s">
        <v>272</v>
      </c>
    </row>
    <row r="4" spans="1:13" ht="20.100000000000001" customHeight="1" x14ac:dyDescent="0.2">
      <c r="A4" s="226"/>
      <c r="B4" s="197"/>
      <c r="C4" s="551"/>
      <c r="D4" s="545"/>
      <c r="E4" s="545"/>
      <c r="F4" s="545"/>
      <c r="G4" s="545"/>
      <c r="H4" s="545"/>
      <c r="I4" s="545"/>
      <c r="J4" s="545"/>
      <c r="K4" s="545"/>
      <c r="L4" s="548"/>
    </row>
    <row r="5" spans="1:13" ht="32.25" customHeight="1" thickBot="1" x14ac:dyDescent="0.25">
      <c r="A5" s="416" t="s">
        <v>142</v>
      </c>
      <c r="B5" s="197"/>
      <c r="C5" s="552"/>
      <c r="D5" s="546"/>
      <c r="E5" s="546"/>
      <c r="F5" s="546"/>
      <c r="G5" s="546"/>
      <c r="H5" s="546"/>
      <c r="I5" s="546"/>
      <c r="J5" s="546"/>
      <c r="K5" s="546"/>
      <c r="L5" s="549"/>
    </row>
    <row r="6" spans="1:13" ht="24.9" customHeight="1" x14ac:dyDescent="0.2">
      <c r="A6" s="541" t="s">
        <v>107</v>
      </c>
      <c r="B6" s="417" t="s">
        <v>2</v>
      </c>
      <c r="C6" s="418">
        <f>SUM(D6:L6)</f>
        <v>1608.25</v>
      </c>
      <c r="D6" s="419">
        <v>519</v>
      </c>
      <c r="E6" s="419">
        <v>3</v>
      </c>
      <c r="F6" s="419">
        <v>584.25</v>
      </c>
      <c r="G6" s="419"/>
      <c r="H6" s="419">
        <v>2</v>
      </c>
      <c r="I6" s="419"/>
      <c r="J6" s="419">
        <v>500</v>
      </c>
      <c r="K6" s="419"/>
      <c r="L6" s="418"/>
      <c r="M6" s="113"/>
    </row>
    <row r="7" spans="1:13" ht="24.9" customHeight="1" x14ac:dyDescent="0.2">
      <c r="A7" s="542"/>
      <c r="B7" s="110" t="s">
        <v>131</v>
      </c>
      <c r="C7" s="227">
        <f>SUM(D7:L7)</f>
        <v>1209723</v>
      </c>
      <c r="D7" s="111">
        <v>431330</v>
      </c>
      <c r="E7" s="111">
        <v>4700</v>
      </c>
      <c r="F7" s="111">
        <v>214393</v>
      </c>
      <c r="G7" s="111"/>
      <c r="H7" s="111">
        <v>3800</v>
      </c>
      <c r="I7" s="111"/>
      <c r="J7" s="111">
        <v>555500</v>
      </c>
      <c r="K7" s="111"/>
      <c r="L7" s="227"/>
      <c r="M7" s="223"/>
    </row>
    <row r="8" spans="1:13" ht="24.9" customHeight="1" thickBot="1" x14ac:dyDescent="0.25">
      <c r="A8" s="543"/>
      <c r="B8" s="228" t="s">
        <v>52</v>
      </c>
      <c r="C8" s="230">
        <f>C7/C6</f>
        <v>752.19835224623034</v>
      </c>
      <c r="D8" s="229">
        <v>1462.0675105485232</v>
      </c>
      <c r="E8" s="229">
        <v>1566.6666666666667</v>
      </c>
      <c r="F8" s="229">
        <v>725.51814545922571</v>
      </c>
      <c r="G8" s="229"/>
      <c r="H8" s="229">
        <v>1900</v>
      </c>
      <c r="I8" s="229"/>
      <c r="J8" s="229">
        <v>1222.8865979381444</v>
      </c>
      <c r="K8" s="229"/>
      <c r="L8" s="230"/>
      <c r="M8" s="113"/>
    </row>
    <row r="9" spans="1:13" ht="24.9" customHeight="1" x14ac:dyDescent="0.2">
      <c r="A9" s="541" t="s">
        <v>56</v>
      </c>
      <c r="B9" s="417" t="s">
        <v>2</v>
      </c>
      <c r="C9" s="418">
        <f>SUM(D9:L9)</f>
        <v>51.6</v>
      </c>
      <c r="D9" s="419"/>
      <c r="E9" s="419"/>
      <c r="F9" s="419"/>
      <c r="G9" s="419"/>
      <c r="H9" s="419">
        <v>16</v>
      </c>
      <c r="I9" s="419"/>
      <c r="J9" s="419"/>
      <c r="K9" s="419">
        <v>9.6</v>
      </c>
      <c r="L9" s="418">
        <v>26</v>
      </c>
      <c r="M9" s="113"/>
    </row>
    <row r="10" spans="1:13" ht="24.9" customHeight="1" x14ac:dyDescent="0.2">
      <c r="A10" s="542"/>
      <c r="B10" s="110" t="s">
        <v>131</v>
      </c>
      <c r="C10" s="227">
        <f>SUM(D10:L10)</f>
        <v>359780</v>
      </c>
      <c r="D10" s="111"/>
      <c r="E10" s="111"/>
      <c r="F10" s="111"/>
      <c r="G10" s="111"/>
      <c r="H10" s="111">
        <v>52080</v>
      </c>
      <c r="I10" s="111"/>
      <c r="J10" s="111"/>
      <c r="K10" s="111">
        <v>81600</v>
      </c>
      <c r="L10" s="227">
        <v>226100</v>
      </c>
      <c r="M10" s="223"/>
    </row>
    <row r="11" spans="1:13" ht="24.9" customHeight="1" thickBot="1" x14ac:dyDescent="0.25">
      <c r="A11" s="543"/>
      <c r="B11" s="228" t="s">
        <v>52</v>
      </c>
      <c r="C11" s="230">
        <f>C10/C9</f>
        <v>6972.4806201550382</v>
      </c>
      <c r="D11" s="229"/>
      <c r="E11" s="229"/>
      <c r="F11" s="229"/>
      <c r="G11" s="229"/>
      <c r="H11" s="229">
        <v>3255</v>
      </c>
      <c r="I11" s="229"/>
      <c r="J11" s="229"/>
      <c r="K11" s="229">
        <v>8500</v>
      </c>
      <c r="L11" s="230">
        <v>8696.1538461538457</v>
      </c>
      <c r="M11" s="113"/>
    </row>
    <row r="12" spans="1:13" ht="24.9" customHeight="1" x14ac:dyDescent="0.2">
      <c r="A12" s="541" t="s">
        <v>31</v>
      </c>
      <c r="B12" s="417" t="s">
        <v>2</v>
      </c>
      <c r="C12" s="418">
        <f>SUM(D12:L12)</f>
        <v>2382</v>
      </c>
      <c r="D12" s="419">
        <v>1275</v>
      </c>
      <c r="E12" s="419"/>
      <c r="F12" s="419">
        <v>1107</v>
      </c>
      <c r="G12" s="419"/>
      <c r="H12" s="419"/>
      <c r="I12" s="419"/>
      <c r="J12" s="419"/>
      <c r="K12" s="419"/>
      <c r="L12" s="418"/>
      <c r="M12" s="113"/>
    </row>
    <row r="13" spans="1:13" ht="24.9" customHeight="1" x14ac:dyDescent="0.2">
      <c r="A13" s="542"/>
      <c r="B13" s="110" t="s">
        <v>131</v>
      </c>
      <c r="C13" s="227">
        <f>SUM(D13:L13)</f>
        <v>1284840</v>
      </c>
      <c r="D13" s="111">
        <v>841800</v>
      </c>
      <c r="E13" s="111"/>
      <c r="F13" s="111">
        <v>443040</v>
      </c>
      <c r="G13" s="111"/>
      <c r="H13" s="111"/>
      <c r="I13" s="111"/>
      <c r="J13" s="111"/>
      <c r="K13" s="111"/>
      <c r="L13" s="227"/>
      <c r="M13" s="223"/>
    </row>
    <row r="14" spans="1:13" ht="24.9" customHeight="1" thickBot="1" x14ac:dyDescent="0.25">
      <c r="A14" s="543"/>
      <c r="B14" s="228" t="s">
        <v>52</v>
      </c>
      <c r="C14" s="230">
        <f t="shared" ref="C14" si="0">C13/C12</f>
        <v>539.39546599496225</v>
      </c>
      <c r="D14" s="229">
        <v>660.23529411764707</v>
      </c>
      <c r="E14" s="229"/>
      <c r="F14" s="229">
        <v>400.21680216802167</v>
      </c>
      <c r="G14" s="229"/>
      <c r="H14" s="229"/>
      <c r="I14" s="229"/>
      <c r="J14" s="229"/>
      <c r="K14" s="229"/>
      <c r="L14" s="230"/>
      <c r="M14" s="113"/>
    </row>
    <row r="15" spans="1:13" ht="24.9" customHeight="1" x14ac:dyDescent="0.2">
      <c r="A15" s="541" t="s">
        <v>85</v>
      </c>
      <c r="B15" s="417" t="s">
        <v>2</v>
      </c>
      <c r="C15" s="418">
        <f>SUM(D15:L15)</f>
        <v>170341.59999999998</v>
      </c>
      <c r="D15" s="419">
        <v>10846</v>
      </c>
      <c r="E15" s="419">
        <v>423</v>
      </c>
      <c r="F15" s="419">
        <v>124392.9</v>
      </c>
      <c r="G15" s="419">
        <v>34642.699999999997</v>
      </c>
      <c r="H15" s="419">
        <v>37</v>
      </c>
      <c r="I15" s="419"/>
      <c r="J15" s="419"/>
      <c r="K15" s="419"/>
      <c r="L15" s="418"/>
      <c r="M15" s="113"/>
    </row>
    <row r="16" spans="1:13" ht="24.9" customHeight="1" x14ac:dyDescent="0.2">
      <c r="A16" s="542"/>
      <c r="B16" s="110" t="s">
        <v>131</v>
      </c>
      <c r="C16" s="227">
        <f>SUM(D16:L16)</f>
        <v>38922792</v>
      </c>
      <c r="D16" s="111">
        <v>2625810</v>
      </c>
      <c r="E16" s="111">
        <v>131830</v>
      </c>
      <c r="F16" s="111">
        <v>27152930</v>
      </c>
      <c r="G16" s="111">
        <v>8983561</v>
      </c>
      <c r="H16" s="111">
        <v>28661</v>
      </c>
      <c r="I16" s="111"/>
      <c r="J16" s="111"/>
      <c r="K16" s="111"/>
      <c r="L16" s="227"/>
      <c r="M16" s="223"/>
    </row>
    <row r="17" spans="1:13" ht="24.9" customHeight="1" thickBot="1" x14ac:dyDescent="0.25">
      <c r="A17" s="543"/>
      <c r="B17" s="228" t="s">
        <v>52</v>
      </c>
      <c r="C17" s="230">
        <f t="shared" ref="C17" si="1">C16/C15</f>
        <v>228.49845252128668</v>
      </c>
      <c r="D17" s="229">
        <v>1767.1330935251799</v>
      </c>
      <c r="E17" s="229">
        <v>703.42928216062546</v>
      </c>
      <c r="F17" s="229">
        <v>536.17915509934778</v>
      </c>
      <c r="G17" s="229">
        <v>259.32046289694512</v>
      </c>
      <c r="H17" s="229">
        <v>1521.75</v>
      </c>
      <c r="I17" s="229"/>
      <c r="J17" s="229"/>
      <c r="K17" s="229"/>
      <c r="L17" s="230"/>
      <c r="M17" s="113"/>
    </row>
    <row r="18" spans="1:13" ht="24.9" customHeight="1" x14ac:dyDescent="0.2">
      <c r="A18" s="541" t="s">
        <v>86</v>
      </c>
      <c r="B18" s="417" t="s">
        <v>2</v>
      </c>
      <c r="C18" s="418">
        <f>SUM(D18:L18)</f>
        <v>16594.8</v>
      </c>
      <c r="D18" s="419"/>
      <c r="E18" s="419">
        <v>0.8</v>
      </c>
      <c r="F18" s="419"/>
      <c r="G18" s="419">
        <v>16594</v>
      </c>
      <c r="H18" s="419"/>
      <c r="I18" s="419"/>
      <c r="J18" s="419"/>
      <c r="K18" s="419"/>
      <c r="L18" s="418"/>
      <c r="M18" s="113"/>
    </row>
    <row r="19" spans="1:13" ht="24.9" customHeight="1" x14ac:dyDescent="0.2">
      <c r="A19" s="542"/>
      <c r="B19" s="110" t="s">
        <v>131</v>
      </c>
      <c r="C19" s="227">
        <f>SUM(D19:L19)</f>
        <v>13008989</v>
      </c>
      <c r="D19" s="111"/>
      <c r="E19" s="111">
        <v>1360</v>
      </c>
      <c r="F19" s="111"/>
      <c r="G19" s="111">
        <v>13007629</v>
      </c>
      <c r="H19" s="111"/>
      <c r="I19" s="111"/>
      <c r="J19" s="111"/>
      <c r="K19" s="111"/>
      <c r="L19" s="227"/>
      <c r="M19" s="223"/>
    </row>
    <row r="20" spans="1:13" ht="24.9" customHeight="1" thickBot="1" x14ac:dyDescent="0.25">
      <c r="A20" s="543"/>
      <c r="B20" s="228" t="s">
        <v>52</v>
      </c>
      <c r="C20" s="230">
        <f>C19/C18</f>
        <v>783.91960132089571</v>
      </c>
      <c r="D20" s="229"/>
      <c r="E20" s="229">
        <v>1700</v>
      </c>
      <c r="F20" s="229"/>
      <c r="G20" s="229">
        <v>784</v>
      </c>
      <c r="H20" s="229"/>
      <c r="I20" s="229"/>
      <c r="J20" s="229"/>
      <c r="K20" s="229"/>
      <c r="L20" s="230"/>
      <c r="M20" s="113"/>
    </row>
    <row r="21" spans="1:13" ht="24.9" customHeight="1" x14ac:dyDescent="0.2">
      <c r="A21" s="541" t="s">
        <v>87</v>
      </c>
      <c r="B21" s="417" t="s">
        <v>2</v>
      </c>
      <c r="C21" s="418">
        <f>SUM(D21:L21)</f>
        <v>97.7</v>
      </c>
      <c r="D21" s="419">
        <v>96.7</v>
      </c>
      <c r="E21" s="419">
        <v>1</v>
      </c>
      <c r="F21" s="419"/>
      <c r="G21" s="419"/>
      <c r="H21" s="419"/>
      <c r="I21" s="419"/>
      <c r="J21" s="419"/>
      <c r="K21" s="419"/>
      <c r="L21" s="418"/>
      <c r="M21" s="113"/>
    </row>
    <row r="22" spans="1:13" ht="24.9" customHeight="1" x14ac:dyDescent="0.2">
      <c r="A22" s="542"/>
      <c r="B22" s="110" t="s">
        <v>131</v>
      </c>
      <c r="C22" s="227">
        <f>SUM(D22:L22)</f>
        <v>69136</v>
      </c>
      <c r="D22" s="111">
        <v>68836</v>
      </c>
      <c r="E22" s="111">
        <v>300</v>
      </c>
      <c r="F22" s="111"/>
      <c r="G22" s="111"/>
      <c r="H22" s="111"/>
      <c r="I22" s="111"/>
      <c r="J22" s="111"/>
      <c r="K22" s="111"/>
      <c r="L22" s="227"/>
      <c r="M22" s="223"/>
    </row>
    <row r="23" spans="1:13" ht="24.9" customHeight="1" thickBot="1" x14ac:dyDescent="0.25">
      <c r="A23" s="543"/>
      <c r="B23" s="228" t="s">
        <v>52</v>
      </c>
      <c r="C23" s="230">
        <f t="shared" ref="C23" si="2">C22/C21</f>
        <v>707.63561924257931</v>
      </c>
      <c r="D23" s="229">
        <v>711.85108583247154</v>
      </c>
      <c r="E23" s="229">
        <v>300</v>
      </c>
      <c r="F23" s="229"/>
      <c r="G23" s="229"/>
      <c r="H23" s="229"/>
      <c r="I23" s="229"/>
      <c r="J23" s="229"/>
      <c r="K23" s="229"/>
      <c r="L23" s="230"/>
      <c r="M23" s="113"/>
    </row>
    <row r="24" spans="1:13" ht="24.9" customHeight="1" x14ac:dyDescent="0.2">
      <c r="A24" s="541" t="s">
        <v>89</v>
      </c>
      <c r="B24" s="417" t="s">
        <v>2</v>
      </c>
      <c r="C24" s="418">
        <f>SUM(D24:L24)</f>
        <v>34775.600000000006</v>
      </c>
      <c r="D24" s="419">
        <v>101</v>
      </c>
      <c r="E24" s="419"/>
      <c r="F24" s="419">
        <v>651</v>
      </c>
      <c r="G24" s="419">
        <v>31529.3</v>
      </c>
      <c r="H24" s="419">
        <v>14.4</v>
      </c>
      <c r="I24" s="419">
        <v>468.9</v>
      </c>
      <c r="J24" s="419"/>
      <c r="K24" s="419">
        <v>2011</v>
      </c>
      <c r="L24" s="418"/>
      <c r="M24" s="113"/>
    </row>
    <row r="25" spans="1:13" ht="24.9" customHeight="1" x14ac:dyDescent="0.2">
      <c r="A25" s="542"/>
      <c r="B25" s="110" t="s">
        <v>131</v>
      </c>
      <c r="C25" s="227">
        <f>SUM(D25:L25)</f>
        <v>18191878</v>
      </c>
      <c r="D25" s="111">
        <v>189190</v>
      </c>
      <c r="E25" s="111"/>
      <c r="F25" s="111">
        <v>134640</v>
      </c>
      <c r="G25" s="111">
        <v>16257080</v>
      </c>
      <c r="H25" s="111">
        <v>10050</v>
      </c>
      <c r="I25" s="111">
        <v>655168</v>
      </c>
      <c r="J25" s="111"/>
      <c r="K25" s="111">
        <v>945750</v>
      </c>
      <c r="L25" s="227"/>
      <c r="M25" s="223"/>
    </row>
    <row r="26" spans="1:13" ht="24.9" customHeight="1" thickBot="1" x14ac:dyDescent="0.25">
      <c r="A26" s="543"/>
      <c r="B26" s="228" t="s">
        <v>52</v>
      </c>
      <c r="C26" s="230">
        <f t="shared" ref="C26" si="3">C25/C24</f>
        <v>523.1219015631649</v>
      </c>
      <c r="D26" s="229">
        <v>4482.3170731707314</v>
      </c>
      <c r="E26" s="229"/>
      <c r="F26" s="229">
        <v>206.82027649769586</v>
      </c>
      <c r="G26" s="229">
        <v>915.64017726570501</v>
      </c>
      <c r="H26" s="229">
        <v>697.91666666666663</v>
      </c>
      <c r="I26" s="229">
        <v>1397.2446150565154</v>
      </c>
      <c r="J26" s="229"/>
      <c r="K26" s="229">
        <f t="shared" ref="K26" si="4">+K25/K24</f>
        <v>470.28841372451518</v>
      </c>
      <c r="L26" s="230"/>
      <c r="M26" s="113"/>
    </row>
    <row r="27" spans="1:13" ht="24.9" customHeight="1" x14ac:dyDescent="0.2">
      <c r="A27" s="541" t="s">
        <v>229</v>
      </c>
      <c r="B27" s="417" t="s">
        <v>2</v>
      </c>
      <c r="C27" s="418">
        <f>SUM(D27:L27)</f>
        <v>9987.18</v>
      </c>
      <c r="D27" s="419"/>
      <c r="E27" s="419">
        <v>1488</v>
      </c>
      <c r="F27" s="419">
        <v>4</v>
      </c>
      <c r="G27" s="419">
        <v>8485.18</v>
      </c>
      <c r="H27" s="419">
        <v>10</v>
      </c>
      <c r="I27" s="419"/>
      <c r="J27" s="419"/>
      <c r="K27" s="419"/>
      <c r="L27" s="418"/>
      <c r="M27" s="113"/>
    </row>
    <row r="28" spans="1:13" ht="24.9" customHeight="1" x14ac:dyDescent="0.2">
      <c r="A28" s="542"/>
      <c r="B28" s="110" t="s">
        <v>131</v>
      </c>
      <c r="C28" s="227">
        <f>SUM(D28:L28)</f>
        <v>7910096</v>
      </c>
      <c r="D28" s="111"/>
      <c r="E28" s="111">
        <v>678216</v>
      </c>
      <c r="F28" s="111">
        <v>290</v>
      </c>
      <c r="G28" s="111">
        <v>7223590</v>
      </c>
      <c r="H28" s="111">
        <v>8000</v>
      </c>
      <c r="I28" s="111"/>
      <c r="J28" s="111"/>
      <c r="K28" s="111"/>
      <c r="L28" s="227"/>
      <c r="M28" s="113"/>
    </row>
    <row r="29" spans="1:13" ht="24.9" customHeight="1" thickBot="1" x14ac:dyDescent="0.25">
      <c r="A29" s="543"/>
      <c r="B29" s="228" t="s">
        <v>52</v>
      </c>
      <c r="C29" s="230">
        <f t="shared" ref="C29" si="5">C28/C27</f>
        <v>792.02497601925666</v>
      </c>
      <c r="D29" s="229"/>
      <c r="E29" s="229">
        <v>455.79032258064518</v>
      </c>
      <c r="F29" s="229">
        <v>72.5</v>
      </c>
      <c r="G29" s="229">
        <v>851.31841634473278</v>
      </c>
      <c r="H29" s="229">
        <v>800</v>
      </c>
      <c r="I29" s="229"/>
      <c r="J29" s="229"/>
      <c r="K29" s="229"/>
      <c r="L29" s="230"/>
      <c r="M29" s="113"/>
    </row>
    <row r="30" spans="1:13" ht="24.9" customHeight="1" x14ac:dyDescent="0.2">
      <c r="A30" s="541" t="s">
        <v>90</v>
      </c>
      <c r="B30" s="417" t="s">
        <v>2</v>
      </c>
      <c r="C30" s="418">
        <f>SUM(D30:L30)</f>
        <v>51224.45</v>
      </c>
      <c r="D30" s="419"/>
      <c r="E30" s="419"/>
      <c r="F30" s="419">
        <v>78.75</v>
      </c>
      <c r="G30" s="419">
        <v>51143.7</v>
      </c>
      <c r="H30" s="419"/>
      <c r="I30" s="419">
        <v>2</v>
      </c>
      <c r="J30" s="419"/>
      <c r="K30" s="419"/>
      <c r="L30" s="418"/>
      <c r="M30" s="113"/>
    </row>
    <row r="31" spans="1:13" ht="24.9" customHeight="1" x14ac:dyDescent="0.2">
      <c r="A31" s="542"/>
      <c r="B31" s="110" t="s">
        <v>131</v>
      </c>
      <c r="C31" s="227">
        <f>SUM(D31:L31)</f>
        <v>16503861</v>
      </c>
      <c r="D31" s="111"/>
      <c r="E31" s="111"/>
      <c r="F31" s="111">
        <v>24285</v>
      </c>
      <c r="G31" s="111">
        <v>16478176</v>
      </c>
      <c r="H31" s="111"/>
      <c r="I31" s="111">
        <v>1400</v>
      </c>
      <c r="J31" s="111"/>
      <c r="K31" s="111"/>
      <c r="L31" s="227"/>
      <c r="M31" s="223"/>
    </row>
    <row r="32" spans="1:13" ht="24.9" customHeight="1" thickBot="1" x14ac:dyDescent="0.25">
      <c r="A32" s="543"/>
      <c r="B32" s="228" t="s">
        <v>52</v>
      </c>
      <c r="C32" s="230">
        <f t="shared" ref="C32" si="6">C31/C30</f>
        <v>322.18717819322609</v>
      </c>
      <c r="D32" s="229"/>
      <c r="E32" s="229"/>
      <c r="F32" s="229">
        <v>308.38095238095241</v>
      </c>
      <c r="G32" s="229">
        <v>322.19366217148939</v>
      </c>
      <c r="H32" s="229"/>
      <c r="I32" s="229">
        <v>700</v>
      </c>
      <c r="J32" s="229"/>
      <c r="K32" s="229"/>
      <c r="L32" s="230"/>
      <c r="M32" s="113"/>
    </row>
    <row r="33" spans="1:12" ht="24.9" customHeight="1" x14ac:dyDescent="0.2">
      <c r="A33" s="115" t="s">
        <v>230</v>
      </c>
      <c r="C33" s="119"/>
    </row>
    <row r="34" spans="1:12" ht="24.9" customHeight="1" x14ac:dyDescent="0.2">
      <c r="A34" s="116" t="s">
        <v>127</v>
      </c>
      <c r="B34" s="118"/>
      <c r="C34" s="119"/>
      <c r="D34" s="120"/>
      <c r="E34" s="120"/>
      <c r="F34" s="120"/>
      <c r="G34" s="120"/>
      <c r="H34" s="120"/>
      <c r="I34" s="120"/>
      <c r="J34" s="120"/>
      <c r="K34" s="120"/>
      <c r="L34" s="120"/>
    </row>
    <row r="36" spans="1:12" ht="20.100000000000001" customHeight="1" x14ac:dyDescent="0.2">
      <c r="A36" s="436" t="s">
        <v>325</v>
      </c>
      <c r="B36" s="438"/>
      <c r="C36" s="438"/>
      <c r="D36" s="438"/>
      <c r="E36" s="438"/>
      <c r="F36" s="438"/>
      <c r="G36" s="435"/>
    </row>
    <row r="37" spans="1:12" ht="20.100000000000001" customHeight="1" x14ac:dyDescent="0.2">
      <c r="A37" s="538" t="s">
        <v>144</v>
      </c>
      <c r="B37" s="539"/>
      <c r="C37" s="538" t="s">
        <v>304</v>
      </c>
      <c r="D37" s="540"/>
      <c r="E37" s="540"/>
      <c r="F37" s="540"/>
      <c r="G37" s="539"/>
    </row>
    <row r="38" spans="1:12" ht="20.100000000000001" customHeight="1" x14ac:dyDescent="0.2">
      <c r="A38" s="437" t="s">
        <v>305</v>
      </c>
      <c r="B38" s="439"/>
      <c r="C38" s="440" t="s">
        <v>306</v>
      </c>
      <c r="D38" s="440"/>
      <c r="E38" s="440"/>
      <c r="F38" s="440"/>
      <c r="G38" s="439"/>
    </row>
    <row r="39" spans="1:12" ht="20.100000000000001" customHeight="1" x14ac:dyDescent="0.2">
      <c r="A39" s="437" t="s">
        <v>307</v>
      </c>
      <c r="B39" s="439"/>
      <c r="C39" s="440" t="s">
        <v>308</v>
      </c>
      <c r="D39" s="440"/>
      <c r="E39" s="440"/>
      <c r="F39" s="440"/>
      <c r="G39" s="439"/>
    </row>
    <row r="40" spans="1:12" ht="20.100000000000001" customHeight="1" x14ac:dyDescent="0.2">
      <c r="A40" s="437" t="s">
        <v>309</v>
      </c>
      <c r="B40" s="439"/>
      <c r="C40" s="440" t="s">
        <v>310</v>
      </c>
      <c r="D40" s="440"/>
      <c r="E40" s="440"/>
      <c r="F40" s="440"/>
      <c r="G40" s="439"/>
    </row>
    <row r="41" spans="1:12" ht="20.100000000000001" customHeight="1" x14ac:dyDescent="0.2">
      <c r="A41" s="437" t="s">
        <v>311</v>
      </c>
      <c r="B41" s="439"/>
      <c r="C41" s="440" t="s">
        <v>312</v>
      </c>
      <c r="D41" s="440"/>
      <c r="E41" s="440"/>
      <c r="F41" s="440"/>
      <c r="G41" s="439"/>
    </row>
    <row r="42" spans="1:12" ht="20.100000000000001" customHeight="1" x14ac:dyDescent="0.2">
      <c r="A42" s="437" t="s">
        <v>313</v>
      </c>
      <c r="B42" s="439"/>
      <c r="C42" s="440" t="s">
        <v>314</v>
      </c>
      <c r="D42" s="440"/>
      <c r="E42" s="440"/>
      <c r="F42" s="440"/>
      <c r="G42" s="439"/>
    </row>
    <row r="43" spans="1:12" ht="14.4" x14ac:dyDescent="0.2">
      <c r="A43" s="437" t="s">
        <v>315</v>
      </c>
      <c r="B43" s="439"/>
      <c r="C43" s="440" t="s">
        <v>316</v>
      </c>
      <c r="D43" s="440"/>
      <c r="E43" s="440"/>
      <c r="F43" s="440"/>
      <c r="G43" s="439"/>
    </row>
    <row r="44" spans="1:12" ht="14.4" x14ac:dyDescent="0.2">
      <c r="A44" s="437" t="s">
        <v>317</v>
      </c>
      <c r="B44" s="439"/>
      <c r="C44" s="440" t="s">
        <v>318</v>
      </c>
      <c r="D44" s="440"/>
      <c r="E44" s="440"/>
      <c r="F44" s="440"/>
      <c r="G44" s="439"/>
    </row>
    <row r="45" spans="1:12" ht="14.4" x14ac:dyDescent="0.2">
      <c r="A45" s="437" t="s">
        <v>319</v>
      </c>
      <c r="B45" s="439"/>
      <c r="C45" s="440" t="s">
        <v>320</v>
      </c>
      <c r="D45" s="440"/>
      <c r="E45" s="440"/>
      <c r="F45" s="440"/>
      <c r="G45" s="439"/>
    </row>
    <row r="46" spans="1:12" ht="14.4" x14ac:dyDescent="0.2">
      <c r="A46" s="437" t="s">
        <v>321</v>
      </c>
      <c r="B46" s="439"/>
      <c r="C46" s="440" t="s">
        <v>322</v>
      </c>
      <c r="D46" s="440"/>
      <c r="E46" s="440"/>
      <c r="F46" s="440"/>
      <c r="G46" s="439"/>
    </row>
    <row r="47" spans="1:12" ht="14.4" x14ac:dyDescent="0.2">
      <c r="A47" s="437" t="s">
        <v>323</v>
      </c>
      <c r="B47" s="439"/>
      <c r="C47" s="437" t="s">
        <v>324</v>
      </c>
      <c r="D47" s="440"/>
      <c r="E47" s="440"/>
      <c r="F47" s="440"/>
      <c r="G47" s="439"/>
    </row>
    <row r="66" ht="13.2" customHeight="1" x14ac:dyDescent="0.2"/>
    <row r="67" ht="13.2" customHeight="1" x14ac:dyDescent="0.2"/>
    <row r="68" ht="13.2" customHeight="1" x14ac:dyDescent="0.2"/>
  </sheetData>
  <mergeCells count="21">
    <mergeCell ref="G3:G5"/>
    <mergeCell ref="E3:E5"/>
    <mergeCell ref="I3:I5"/>
    <mergeCell ref="L3:L5"/>
    <mergeCell ref="A24:A26"/>
    <mergeCell ref="K3:K5"/>
    <mergeCell ref="C3:C5"/>
    <mergeCell ref="D3:D5"/>
    <mergeCell ref="F3:F5"/>
    <mergeCell ref="H3:H5"/>
    <mergeCell ref="J3:J5"/>
    <mergeCell ref="A37:B37"/>
    <mergeCell ref="C37:G37"/>
    <mergeCell ref="A30:A32"/>
    <mergeCell ref="A6:A8"/>
    <mergeCell ref="A9:A11"/>
    <mergeCell ref="A12:A14"/>
    <mergeCell ref="A15:A17"/>
    <mergeCell ref="A18:A20"/>
    <mergeCell ref="A21:A23"/>
    <mergeCell ref="A27:A29"/>
  </mergeCells>
  <phoneticPr fontId="2"/>
  <pageMargins left="0.6692913385826772" right="0.39370078740157483" top="0.51181102362204722" bottom="0.31496062992125984" header="0.31496062992125984" footer="0.31496062992125984"/>
  <pageSetup paperSize="9" scale="52" firstPageNumber="21" orientation="landscape" useFirstPageNumber="1" r:id="rId1"/>
  <headerFooter>
    <oddFooter>&amp;C- &amp;P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43:I54"/>
  <sheetViews>
    <sheetView view="pageBreakPreview" topLeftCell="A16" zoomScaleSheetLayoutView="100" workbookViewId="0">
      <selection activeCell="E54" sqref="E54"/>
    </sheetView>
  </sheetViews>
  <sheetFormatPr defaultColWidth="9" defaultRowHeight="13.2" x14ac:dyDescent="0.2"/>
  <cols>
    <col min="1" max="1" width="13.44140625" style="109" customWidth="1"/>
    <col min="2" max="2" width="9.109375" style="109" customWidth="1"/>
    <col min="3" max="3" width="3.6640625" style="109" customWidth="1"/>
    <col min="4" max="4" width="9" style="109"/>
    <col min="5" max="5" width="5" style="109" customWidth="1"/>
    <col min="6" max="6" width="6" style="109" customWidth="1"/>
    <col min="7" max="8" width="9" style="109"/>
    <col min="9" max="9" width="6" style="109" customWidth="1"/>
    <col min="10" max="16384" width="9" style="109"/>
  </cols>
  <sheetData>
    <row r="43" spans="3:9" x14ac:dyDescent="0.2">
      <c r="C43" s="553"/>
      <c r="D43" s="554"/>
      <c r="E43" s="554"/>
      <c r="F43" s="554"/>
      <c r="G43" s="554"/>
      <c r="H43" s="554"/>
      <c r="I43" s="555"/>
    </row>
    <row r="44" spans="3:9" x14ac:dyDescent="0.2">
      <c r="C44" s="556" t="s">
        <v>67</v>
      </c>
      <c r="D44" s="557"/>
      <c r="E44" s="557"/>
      <c r="F44" s="557"/>
      <c r="G44" s="557"/>
      <c r="H44" s="557"/>
      <c r="I44" s="558"/>
    </row>
    <row r="45" spans="3:9" ht="9" customHeight="1" x14ac:dyDescent="0.2">
      <c r="C45" s="121"/>
      <c r="D45" s="124"/>
      <c r="E45" s="124"/>
      <c r="F45" s="124"/>
      <c r="G45" s="124"/>
      <c r="H45" s="124"/>
      <c r="I45" s="128"/>
    </row>
    <row r="46" spans="3:9" ht="9" customHeight="1" x14ac:dyDescent="0.2">
      <c r="C46" s="121"/>
      <c r="D46" s="124"/>
      <c r="E46" s="124"/>
      <c r="F46" s="124"/>
      <c r="G46" s="124"/>
      <c r="H46" s="124"/>
      <c r="I46" s="128"/>
    </row>
    <row r="47" spans="3:9" ht="15" customHeight="1" x14ac:dyDescent="0.2">
      <c r="C47" s="122"/>
      <c r="D47" s="125" t="s">
        <v>43</v>
      </c>
      <c r="E47" s="125" t="s">
        <v>0</v>
      </c>
      <c r="F47" s="125"/>
      <c r="G47" s="125"/>
      <c r="H47" s="125"/>
      <c r="I47" s="129"/>
    </row>
    <row r="48" spans="3:9" ht="15" customHeight="1" x14ac:dyDescent="0.2">
      <c r="C48" s="122"/>
      <c r="D48" s="126"/>
      <c r="E48" s="126" t="s">
        <v>55</v>
      </c>
      <c r="F48" s="126"/>
      <c r="G48" s="126"/>
      <c r="H48" s="126"/>
      <c r="I48" s="129"/>
    </row>
    <row r="49" spans="3:9" ht="15" customHeight="1" x14ac:dyDescent="0.2">
      <c r="C49" s="122"/>
      <c r="D49" s="126"/>
      <c r="E49" s="126" t="s">
        <v>57</v>
      </c>
      <c r="F49" s="126" t="s">
        <v>3</v>
      </c>
      <c r="H49" s="126"/>
      <c r="I49" s="129"/>
    </row>
    <row r="50" spans="3:9" ht="15" customHeight="1" x14ac:dyDescent="0.2">
      <c r="C50" s="122"/>
      <c r="D50" s="126"/>
      <c r="F50" s="126" t="s">
        <v>159</v>
      </c>
      <c r="G50" s="126"/>
      <c r="H50" s="126"/>
      <c r="I50" s="129"/>
    </row>
    <row r="51" spans="3:9" ht="15" customHeight="1" x14ac:dyDescent="0.2">
      <c r="C51" s="122"/>
      <c r="D51" s="126"/>
      <c r="E51" s="126"/>
      <c r="F51" s="126"/>
      <c r="H51" s="126"/>
      <c r="I51" s="129"/>
    </row>
    <row r="52" spans="3:9" ht="9" customHeight="1" x14ac:dyDescent="0.2">
      <c r="C52" s="122"/>
      <c r="D52" s="126"/>
      <c r="E52" s="126"/>
      <c r="F52" s="126"/>
      <c r="G52" s="126"/>
      <c r="H52" s="126"/>
      <c r="I52" s="129"/>
    </row>
    <row r="53" spans="3:9" x14ac:dyDescent="0.2">
      <c r="C53" s="122"/>
      <c r="D53" s="126" t="s">
        <v>58</v>
      </c>
      <c r="E53" s="124" t="s">
        <v>262</v>
      </c>
      <c r="G53" s="126"/>
      <c r="H53" s="126"/>
      <c r="I53" s="129"/>
    </row>
    <row r="54" spans="3:9" x14ac:dyDescent="0.2">
      <c r="C54" s="123"/>
      <c r="D54" s="127"/>
      <c r="E54" s="127"/>
      <c r="F54" s="127"/>
      <c r="G54" s="127"/>
      <c r="H54" s="127"/>
      <c r="I54" s="130"/>
    </row>
  </sheetData>
  <mergeCells count="2">
    <mergeCell ref="C43:I43"/>
    <mergeCell ref="C44:I44"/>
  </mergeCells>
  <phoneticPr fontId="4"/>
  <pageMargins left="0.70866141732283472" right="0.70866141732283472" top="0.74803149606299213" bottom="0.5118110236220472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10</vt:i4>
      </vt:variant>
    </vt:vector>
  </HeadingPairs>
  <TitlesOfParts>
    <vt:vector size="19" baseType="lpstr">
      <vt:lpstr>表紙</vt:lpstr>
      <vt:lpstr>概要P.1-6</vt:lpstr>
      <vt:lpstr>表１P7～P8</vt:lpstr>
      <vt:lpstr>表２P9～P10</vt:lpstr>
      <vt:lpstr>表３P11～P12</vt:lpstr>
      <vt:lpstr>５年推移P13-19</vt:lpstr>
      <vt:lpstr>振興局集計表P.20</vt:lpstr>
      <vt:lpstr>道外産集計表P21</vt:lpstr>
      <vt:lpstr>裏表紙</vt:lpstr>
      <vt:lpstr>'５年推移P13-19'!Print_Area</vt:lpstr>
      <vt:lpstr>'概要P.1-6'!Print_Area</vt:lpstr>
      <vt:lpstr>振興局集計表P.20!Print_Area</vt:lpstr>
      <vt:lpstr>道外産集計表P21!Print_Area</vt:lpstr>
      <vt:lpstr>'表１P7～P8'!Print_Area</vt:lpstr>
      <vt:lpstr>'表３P11～P12'!Print_Area</vt:lpstr>
      <vt:lpstr>表紙!Print_Area</vt:lpstr>
      <vt:lpstr>裏表紙!Print_Area</vt:lpstr>
      <vt:lpstr>'表１P7～P8'!Print_Titles</vt:lpstr>
      <vt:lpstr>'表３P11～P12'!Print_Titles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渡辺＿堅治</dc:creator>
  <cp:lastModifiedBy>金井＿昭仁（木材産業係）</cp:lastModifiedBy>
  <cp:lastPrinted>2024-02-08T06:06:57Z</cp:lastPrinted>
  <dcterms:created xsi:type="dcterms:W3CDTF">2018-02-20T23:52:15Z</dcterms:created>
  <dcterms:modified xsi:type="dcterms:W3CDTF">2024-03-19T07:22:35Z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2022-10-11T05:46:19Z</vt:filetime>
  </property>
</Properties>
</file>