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99_その他共有フォルダから移行\地域戦略課\02_地域創生係\03_北海道人口ビジョン\03_オープンデータ\14_230999_第14回目\02_HP作成\掲載素材\22_社会増加率が高い市町村（道内上位10市町村）\"/>
    </mc:Choice>
  </mc:AlternateContent>
  <bookViews>
    <workbookView xWindow="0" yWindow="0" windowWidth="19200" windowHeight="6975"/>
  </bookViews>
  <sheets>
    <sheet name="22" sheetId="15" r:id="rId1"/>
  </sheets>
  <definedNames>
    <definedName name="_Fill" localSheetId="0" hidden="1">#REF!</definedName>
    <definedName name="_Fill" hidden="1">#REF!</definedName>
    <definedName name="_Order1" hidden="1">255</definedName>
    <definedName name="_xlnm.Print_Area" localSheetId="0">'22'!$A$1:$AE$56</definedName>
  </definedNames>
  <calcPr calcId="162913"/>
</workbook>
</file>

<file path=xl/calcChain.xml><?xml version="1.0" encoding="utf-8"?>
<calcChain xmlns="http://schemas.openxmlformats.org/spreadsheetml/2006/main">
  <c r="X32" i="15" l="1"/>
  <c r="X31" i="15"/>
  <c r="X30" i="15"/>
  <c r="X29" i="15"/>
  <c r="X26" i="15"/>
  <c r="X25" i="15"/>
  <c r="X24" i="15"/>
  <c r="X23" i="15"/>
  <c r="X22" i="15"/>
  <c r="X21" i="15"/>
  <c r="X20" i="15"/>
  <c r="X14" i="15"/>
  <c r="X13" i="15"/>
  <c r="AE7" i="15"/>
</calcChain>
</file>

<file path=xl/sharedStrings.xml><?xml version="1.0" encoding="utf-8"?>
<sst xmlns="http://schemas.openxmlformats.org/spreadsheetml/2006/main" count="185" uniqueCount="135">
  <si>
    <t>北海道</t>
    <rPh sb="0" eb="3">
      <t>ホッカイドウ</t>
    </rPh>
    <phoneticPr fontId="2"/>
  </si>
  <si>
    <t>順
位</t>
    <rPh sb="0" eb="1">
      <t>ジュン</t>
    </rPh>
    <rPh sb="2" eb="3">
      <t>クライ</t>
    </rPh>
    <phoneticPr fontId="2"/>
  </si>
  <si>
    <t>市町村名</t>
    <rPh sb="0" eb="4">
      <t>シチョウソンメイ</t>
    </rPh>
    <phoneticPr fontId="2"/>
  </si>
  <si>
    <t>社会増減数
（人）</t>
    <rPh sb="0" eb="2">
      <t>シャカイ</t>
    </rPh>
    <rPh sb="2" eb="4">
      <t>ゾウゲン</t>
    </rPh>
    <rPh sb="4" eb="5">
      <t>スウ</t>
    </rPh>
    <rPh sb="7" eb="8">
      <t>ヒト</t>
    </rPh>
    <phoneticPr fontId="2"/>
  </si>
  <si>
    <t>社会増減率
（％）</t>
    <rPh sb="0" eb="2">
      <t>シャカイ</t>
    </rPh>
    <rPh sb="2" eb="5">
      <t>ゾウゲンリツ</t>
    </rPh>
    <phoneticPr fontId="2"/>
  </si>
  <si>
    <t>占冠村</t>
  </si>
  <si>
    <t>留寿都村</t>
  </si>
  <si>
    <t>赤井川村</t>
  </si>
  <si>
    <t>東川町</t>
  </si>
  <si>
    <t>上士幌町</t>
  </si>
  <si>
    <t>西興部村</t>
  </si>
  <si>
    <t>ニセコ町</t>
  </si>
  <si>
    <t>仁木町</t>
  </si>
  <si>
    <t>真狩村</t>
  </si>
  <si>
    <t>倶知安町</t>
  </si>
  <si>
    <t>恵庭市</t>
  </si>
  <si>
    <t>猿払村</t>
  </si>
  <si>
    <t>長万部町</t>
  </si>
  <si>
    <t>日高町</t>
  </si>
  <si>
    <t>大空町</t>
  </si>
  <si>
    <t>札幌市</t>
  </si>
  <si>
    <t>蘭越町</t>
  </si>
  <si>
    <t>遠別町</t>
  </si>
  <si>
    <t>厚真町</t>
  </si>
  <si>
    <t>人口(2019.1.1)
（人）</t>
    <rPh sb="0" eb="2">
      <t>ジンコウ</t>
    </rPh>
    <rPh sb="14" eb="15">
      <t>ヒト</t>
    </rPh>
    <phoneticPr fontId="2"/>
  </si>
  <si>
    <t>◎社会増加率が高い市町村</t>
    <rPh sb="1" eb="3">
      <t>シャカイ</t>
    </rPh>
    <rPh sb="3" eb="6">
      <t>ゾウカリツ</t>
    </rPh>
    <rPh sb="7" eb="8">
      <t>タカ</t>
    </rPh>
    <rPh sb="9" eb="12">
      <t>シチョウソン</t>
    </rPh>
    <phoneticPr fontId="2"/>
  </si>
  <si>
    <t>江別市</t>
  </si>
  <si>
    <t>千歳市</t>
  </si>
  <si>
    <t>北広島市</t>
  </si>
  <si>
    <t>石狩市</t>
  </si>
  <si>
    <t>当別町</t>
  </si>
  <si>
    <t>知内町</t>
  </si>
  <si>
    <t>七飯町</t>
  </si>
  <si>
    <t>帯広市</t>
  </si>
  <si>
    <t>京極町</t>
  </si>
  <si>
    <t>泊村</t>
  </si>
  <si>
    <t>南幌町</t>
  </si>
  <si>
    <t>由仁町</t>
  </si>
  <si>
    <t>沼田町</t>
  </si>
  <si>
    <t>鷹栖町</t>
  </si>
  <si>
    <t>当麻町</t>
  </si>
  <si>
    <t>比布町</t>
  </si>
  <si>
    <t>美瑛町</t>
  </si>
  <si>
    <t>南富良野町</t>
  </si>
  <si>
    <t>斜里町</t>
  </si>
  <si>
    <t>置戸町</t>
  </si>
  <si>
    <t>壮瞥町</t>
  </si>
  <si>
    <t>洞爺湖町</t>
  </si>
  <si>
    <t>安平町</t>
  </si>
  <si>
    <t>むかわ町</t>
  </si>
  <si>
    <t>新冠町</t>
  </si>
  <si>
    <t>浦河町</t>
  </si>
  <si>
    <t>音更町</t>
  </si>
  <si>
    <t>新得町</t>
  </si>
  <si>
    <t>中札内村</t>
  </si>
  <si>
    <t>大樹町</t>
  </si>
  <si>
    <t>鶴居村</t>
  </si>
  <si>
    <t>札幌市</t>
    <rPh sb="0" eb="3">
      <t>サッポロシ</t>
    </rPh>
    <phoneticPr fontId="2"/>
  </si>
  <si>
    <t>鶴居村</t>
    <rPh sb="0" eb="3">
      <t>ツルイムラ</t>
    </rPh>
    <phoneticPr fontId="2"/>
  </si>
  <si>
    <t>標津町</t>
    <rPh sb="0" eb="3">
      <t>シベツチョウ</t>
    </rPh>
    <phoneticPr fontId="2"/>
  </si>
  <si>
    <t>厚真町</t>
    <rPh sb="0" eb="3">
      <t>アツマチョウ</t>
    </rPh>
    <phoneticPr fontId="2"/>
  </si>
  <si>
    <t>千歳市</t>
    <rPh sb="0" eb="3">
      <t>チトセシ</t>
    </rPh>
    <phoneticPr fontId="2"/>
  </si>
  <si>
    <t>沼田町</t>
    <rPh sb="0" eb="3">
      <t>ヌマタチョウ</t>
    </rPh>
    <phoneticPr fontId="2"/>
  </si>
  <si>
    <t>江別市</t>
    <rPh sb="0" eb="3">
      <t>エベツシ</t>
    </rPh>
    <phoneticPr fontId="2"/>
  </si>
  <si>
    <t>当麻町</t>
    <rPh sb="0" eb="3">
      <t>トウマチョウ</t>
    </rPh>
    <phoneticPr fontId="2"/>
  </si>
  <si>
    <t>比布町</t>
    <rPh sb="0" eb="1">
      <t>ヒ</t>
    </rPh>
    <rPh sb="1" eb="2">
      <t>ヌノ</t>
    </rPh>
    <rPh sb="2" eb="3">
      <t>チョウ</t>
    </rPh>
    <phoneticPr fontId="2"/>
  </si>
  <si>
    <t>秩父別町</t>
    <rPh sb="0" eb="3">
      <t>チップベツ</t>
    </rPh>
    <rPh sb="3" eb="4">
      <t>チョウ</t>
    </rPh>
    <phoneticPr fontId="2"/>
  </si>
  <si>
    <t>豊頃町</t>
    <rPh sb="0" eb="3">
      <t>トヨコロチョウ</t>
    </rPh>
    <phoneticPr fontId="2"/>
  </si>
  <si>
    <t>佐呂間町</t>
    <rPh sb="0" eb="4">
      <t>サロマチョウ</t>
    </rPh>
    <phoneticPr fontId="2"/>
  </si>
  <si>
    <t>赤井川村</t>
    <rPh sb="0" eb="3">
      <t>アカイガワ</t>
    </rPh>
    <rPh sb="3" eb="4">
      <t>ムラ</t>
    </rPh>
    <phoneticPr fontId="2"/>
  </si>
  <si>
    <t>北広島市</t>
    <rPh sb="0" eb="4">
      <t>キタヒロシマシ</t>
    </rPh>
    <phoneticPr fontId="2"/>
  </si>
  <si>
    <t>石狩市</t>
    <rPh sb="0" eb="3">
      <t>イシカリシ</t>
    </rPh>
    <phoneticPr fontId="2"/>
  </si>
  <si>
    <t>留寿都村</t>
    <rPh sb="0" eb="4">
      <t>ルスツムラ</t>
    </rPh>
    <phoneticPr fontId="2"/>
  </si>
  <si>
    <t>蘭越町</t>
    <rPh sb="0" eb="3">
      <t>ランコシチョウ</t>
    </rPh>
    <phoneticPr fontId="2"/>
  </si>
  <si>
    <t>下川町</t>
    <rPh sb="0" eb="3">
      <t>シモカワチョウ</t>
    </rPh>
    <phoneticPr fontId="2"/>
  </si>
  <si>
    <t>大空町</t>
    <rPh sb="0" eb="3">
      <t>オオゾラチョウ</t>
    </rPh>
    <phoneticPr fontId="2"/>
  </si>
  <si>
    <t>遠別町</t>
    <rPh sb="0" eb="3">
      <t>エンベツチョウ</t>
    </rPh>
    <phoneticPr fontId="2"/>
  </si>
  <si>
    <t>苫小牧市</t>
    <rPh sb="0" eb="3">
      <t>トマコマイ</t>
    </rPh>
    <rPh sb="3" eb="4">
      <t>シ</t>
    </rPh>
    <phoneticPr fontId="2"/>
  </si>
  <si>
    <t>占冠村</t>
    <phoneticPr fontId="2"/>
  </si>
  <si>
    <t>ニセコ町</t>
    <phoneticPr fontId="2"/>
  </si>
  <si>
    <t>赤井川村</t>
    <phoneticPr fontId="2"/>
  </si>
  <si>
    <t>倶知安町</t>
    <phoneticPr fontId="2"/>
  </si>
  <si>
    <t>留寿都村</t>
    <phoneticPr fontId="2"/>
  </si>
  <si>
    <t>壮瞥町</t>
    <phoneticPr fontId="2"/>
  </si>
  <si>
    <t>喜茂別町</t>
    <phoneticPr fontId="2"/>
  </si>
  <si>
    <t>猿払村</t>
    <phoneticPr fontId="2"/>
  </si>
  <si>
    <t>東川町</t>
    <phoneticPr fontId="2"/>
  </si>
  <si>
    <t>七飯町</t>
    <phoneticPr fontId="2"/>
  </si>
  <si>
    <t>中札内村</t>
    <phoneticPr fontId="2"/>
  </si>
  <si>
    <t>陸別町</t>
    <phoneticPr fontId="2"/>
  </si>
  <si>
    <t>蘭越町</t>
    <phoneticPr fontId="2"/>
  </si>
  <si>
    <t>苫小牧市</t>
    <phoneticPr fontId="2"/>
  </si>
  <si>
    <t>新十津川町</t>
    <phoneticPr fontId="2"/>
  </si>
  <si>
    <t>雄武町</t>
    <phoneticPr fontId="2"/>
  </si>
  <si>
    <t>人口(2020.1.1)
（人）</t>
    <rPh sb="0" eb="2">
      <t>ジンコウ</t>
    </rPh>
    <rPh sb="14" eb="15">
      <t>ヒト</t>
    </rPh>
    <phoneticPr fontId="2"/>
  </si>
  <si>
    <t>人口(2021.1.1)
（人）</t>
    <rPh sb="0" eb="2">
      <t>ジンコウ</t>
    </rPh>
    <rPh sb="14" eb="15">
      <t>ヒト</t>
    </rPh>
    <phoneticPr fontId="2"/>
  </si>
  <si>
    <t>東川町</t>
    <rPh sb="0" eb="1">
      <t>ヒガシ</t>
    </rPh>
    <rPh sb="1" eb="3">
      <t>カワマチ</t>
    </rPh>
    <phoneticPr fontId="2"/>
  </si>
  <si>
    <t>鶴居村</t>
    <rPh sb="0" eb="2">
      <t>ツルイ</t>
    </rPh>
    <rPh sb="2" eb="3">
      <t>ムラ</t>
    </rPh>
    <phoneticPr fontId="2"/>
  </si>
  <si>
    <t>上士幌町</t>
    <rPh sb="0" eb="3">
      <t>カミシホロ</t>
    </rPh>
    <rPh sb="3" eb="4">
      <t>マチ</t>
    </rPh>
    <phoneticPr fontId="2"/>
  </si>
  <si>
    <t>士幌町</t>
    <rPh sb="0" eb="2">
      <t>シホロ</t>
    </rPh>
    <rPh sb="2" eb="3">
      <t>マチ</t>
    </rPh>
    <phoneticPr fontId="2"/>
  </si>
  <si>
    <t>七飯町</t>
    <rPh sb="0" eb="2">
      <t>ナナエ</t>
    </rPh>
    <rPh sb="2" eb="3">
      <t>マチ</t>
    </rPh>
    <phoneticPr fontId="2"/>
  </si>
  <si>
    <t>月形町</t>
    <rPh sb="0" eb="2">
      <t>ツキガタ</t>
    </rPh>
    <rPh sb="2" eb="3">
      <t>マチ</t>
    </rPh>
    <phoneticPr fontId="2"/>
  </si>
  <si>
    <t>中札内村</t>
    <rPh sb="0" eb="3">
      <t>ナカサツナイ</t>
    </rPh>
    <rPh sb="3" eb="4">
      <t>ムラ</t>
    </rPh>
    <phoneticPr fontId="2"/>
  </si>
  <si>
    <t>西興部村</t>
    <rPh sb="0" eb="1">
      <t>ニシ</t>
    </rPh>
    <rPh sb="1" eb="3">
      <t>オコッペ</t>
    </rPh>
    <rPh sb="3" eb="4">
      <t>ムラ</t>
    </rPh>
    <phoneticPr fontId="2"/>
  </si>
  <si>
    <t>南幌町</t>
    <rPh sb="0" eb="2">
      <t>ナンポロ</t>
    </rPh>
    <rPh sb="2" eb="3">
      <t>マチ</t>
    </rPh>
    <phoneticPr fontId="2"/>
  </si>
  <si>
    <t>恵庭市</t>
    <rPh sb="0" eb="3">
      <t>エニワシ</t>
    </rPh>
    <phoneticPr fontId="2"/>
  </si>
  <si>
    <t>更別村</t>
    <rPh sb="0" eb="3">
      <t>サラベツムラ</t>
    </rPh>
    <phoneticPr fontId="2"/>
  </si>
  <si>
    <t>帯広市</t>
    <rPh sb="0" eb="3">
      <t>オビヒロシ</t>
    </rPh>
    <phoneticPr fontId="2"/>
  </si>
  <si>
    <t>清水町</t>
    <rPh sb="0" eb="2">
      <t>シミズ</t>
    </rPh>
    <rPh sb="2" eb="3">
      <t>マチ</t>
    </rPh>
    <phoneticPr fontId="2"/>
  </si>
  <si>
    <t>仁木町</t>
    <rPh sb="0" eb="2">
      <t>ニキ</t>
    </rPh>
    <rPh sb="2" eb="3">
      <t>マチ</t>
    </rPh>
    <phoneticPr fontId="2"/>
  </si>
  <si>
    <t>旭川市</t>
    <rPh sb="0" eb="3">
      <t>アサヒカワシ</t>
    </rPh>
    <phoneticPr fontId="2"/>
  </si>
  <si>
    <t>東川町</t>
    <rPh sb="0" eb="2">
      <t>ヒガシカワ</t>
    </rPh>
    <rPh sb="2" eb="3">
      <t>マチ</t>
    </rPh>
    <phoneticPr fontId="2"/>
  </si>
  <si>
    <t>黒松内町</t>
    <rPh sb="0" eb="3">
      <t>クロマツナイ</t>
    </rPh>
    <rPh sb="3" eb="4">
      <t>マチ</t>
    </rPh>
    <phoneticPr fontId="2"/>
  </si>
  <si>
    <t>鹿追町</t>
    <rPh sb="0" eb="2">
      <t>シカオイ</t>
    </rPh>
    <rPh sb="2" eb="3">
      <t>マチ</t>
    </rPh>
    <phoneticPr fontId="2"/>
  </si>
  <si>
    <t>苫小牧市</t>
    <rPh sb="0" eb="4">
      <t>トマコマイシ</t>
    </rPh>
    <phoneticPr fontId="2"/>
  </si>
  <si>
    <t>中頓別町</t>
    <rPh sb="0" eb="3">
      <t>ナカトンベツ</t>
    </rPh>
    <rPh sb="3" eb="4">
      <t>マチ</t>
    </rPh>
    <phoneticPr fontId="2"/>
  </si>
  <si>
    <t>神恵内村</t>
    <rPh sb="0" eb="3">
      <t>カモエナイ</t>
    </rPh>
    <rPh sb="3" eb="4">
      <t>ムラ</t>
    </rPh>
    <phoneticPr fontId="2"/>
  </si>
  <si>
    <t>幕別町</t>
    <rPh sb="0" eb="2">
      <t>マクベツ</t>
    </rPh>
    <rPh sb="2" eb="3">
      <t>マチ</t>
    </rPh>
    <phoneticPr fontId="2"/>
  </si>
  <si>
    <t>秩父別町</t>
    <rPh sb="0" eb="3">
      <t>チップベツ</t>
    </rPh>
    <rPh sb="3" eb="4">
      <t>マチ</t>
    </rPh>
    <phoneticPr fontId="2"/>
  </si>
  <si>
    <t>総務省「住民基本台帳に基づく人口・人口動態及び世帯数」</t>
  </si>
  <si>
    <t>2019年(令和元年)
（社会増加31市町村）</t>
    <rPh sb="4" eb="5">
      <t>ネン</t>
    </rPh>
    <rPh sb="6" eb="7">
      <t>レイ</t>
    </rPh>
    <rPh sb="7" eb="8">
      <t>ワ</t>
    </rPh>
    <rPh sb="8" eb="10">
      <t>ガンネン</t>
    </rPh>
    <rPh sb="10" eb="11">
      <t>ヘイネン</t>
    </rPh>
    <rPh sb="13" eb="15">
      <t>シャカイ</t>
    </rPh>
    <rPh sb="15" eb="17">
      <t>ゾウカ</t>
    </rPh>
    <rPh sb="19" eb="22">
      <t>シチョウソン</t>
    </rPh>
    <phoneticPr fontId="2"/>
  </si>
  <si>
    <t>2018年(平成30年)
（社会増加21市町村）</t>
    <rPh sb="4" eb="5">
      <t>ネン</t>
    </rPh>
    <rPh sb="6" eb="8">
      <t>ヘイセイ</t>
    </rPh>
    <rPh sb="10" eb="11">
      <t>ネン</t>
    </rPh>
    <rPh sb="14" eb="16">
      <t>シャカイ</t>
    </rPh>
    <rPh sb="16" eb="18">
      <t>ゾウカ</t>
    </rPh>
    <rPh sb="20" eb="23">
      <t>シチョウソン</t>
    </rPh>
    <phoneticPr fontId="2"/>
  </si>
  <si>
    <t xml:space="preserve">
2020年(令和２年)
（社会増加21市町村）</t>
    <rPh sb="5" eb="6">
      <t>ネン</t>
    </rPh>
    <rPh sb="7" eb="8">
      <t>レイ</t>
    </rPh>
    <rPh sb="8" eb="9">
      <t>ワ</t>
    </rPh>
    <rPh sb="10" eb="11">
      <t>ネン</t>
    </rPh>
    <rPh sb="11" eb="12">
      <t>ヘイネン</t>
    </rPh>
    <rPh sb="14" eb="16">
      <t>シャカイ</t>
    </rPh>
    <rPh sb="16" eb="18">
      <t>ゾウカ</t>
    </rPh>
    <rPh sb="20" eb="23">
      <t>シチョウソン</t>
    </rPh>
    <phoneticPr fontId="2"/>
  </si>
  <si>
    <t>人口(2022.1.1)
（人）</t>
    <rPh sb="0" eb="2">
      <t>ジンコウ</t>
    </rPh>
    <rPh sb="14" eb="15">
      <t>ヒト</t>
    </rPh>
    <phoneticPr fontId="2"/>
  </si>
  <si>
    <t>七飯町</t>
    <rPh sb="0" eb="3">
      <t>ナナエマチ</t>
    </rPh>
    <phoneticPr fontId="2"/>
  </si>
  <si>
    <t>豊浦町</t>
    <rPh sb="0" eb="3">
      <t>トヨウラマチ</t>
    </rPh>
    <phoneticPr fontId="2"/>
  </si>
  <si>
    <t>厚真町</t>
    <rPh sb="0" eb="2">
      <t>アツマ</t>
    </rPh>
    <rPh sb="2" eb="3">
      <t>マチ</t>
    </rPh>
    <phoneticPr fontId="2"/>
  </si>
  <si>
    <t>様似町</t>
    <rPh sb="0" eb="2">
      <t>サマニ</t>
    </rPh>
    <rPh sb="2" eb="3">
      <t>マチ</t>
    </rPh>
    <phoneticPr fontId="2"/>
  </si>
  <si>
    <t>沼田町</t>
    <rPh sb="0" eb="3">
      <t>ヌマタマチ</t>
    </rPh>
    <phoneticPr fontId="2"/>
  </si>
  <si>
    <t>大樹町</t>
    <rPh sb="0" eb="2">
      <t>タイキ</t>
    </rPh>
    <rPh sb="2" eb="3">
      <t>マチ</t>
    </rPh>
    <phoneticPr fontId="2"/>
  </si>
  <si>
    <t>鷹栖町</t>
    <rPh sb="0" eb="3">
      <t>タカスマチ</t>
    </rPh>
    <phoneticPr fontId="2"/>
  </si>
  <si>
    <t>新十津川町</t>
    <rPh sb="0" eb="1">
      <t>シン</t>
    </rPh>
    <rPh sb="1" eb="4">
      <t>トツカワ</t>
    </rPh>
    <rPh sb="4" eb="5">
      <t>マチ</t>
    </rPh>
    <phoneticPr fontId="2"/>
  </si>
  <si>
    <t>2021年(令和３年)
（社会増加26市町村）</t>
    <rPh sb="4" eb="5">
      <t>ネン</t>
    </rPh>
    <rPh sb="6" eb="7">
      <t>レイ</t>
    </rPh>
    <rPh sb="7" eb="8">
      <t>ワ</t>
    </rPh>
    <rPh sb="9" eb="10">
      <t>ネン</t>
    </rPh>
    <rPh sb="10" eb="11">
      <t>ヘイネン</t>
    </rPh>
    <rPh sb="13" eb="15">
      <t>シャカイ</t>
    </rPh>
    <rPh sb="15" eb="17">
      <t>ゾウカ</t>
    </rPh>
    <rPh sb="19" eb="22">
      <t>シチョウソン</t>
    </rPh>
    <phoneticPr fontId="2"/>
  </si>
  <si>
    <t>人口(2023.1.1)
（人）</t>
    <rPh sb="0" eb="2">
      <t>ジンコウ</t>
    </rPh>
    <rPh sb="14" eb="15">
      <t>ヒト</t>
    </rPh>
    <phoneticPr fontId="2"/>
  </si>
  <si>
    <t>2022年(令和４年)
（社会増加49市町村）</t>
    <rPh sb="4" eb="5">
      <t>ネン</t>
    </rPh>
    <rPh sb="6" eb="7">
      <t>レイ</t>
    </rPh>
    <rPh sb="7" eb="8">
      <t>ワ</t>
    </rPh>
    <rPh sb="9" eb="10">
      <t>ネン</t>
    </rPh>
    <rPh sb="10" eb="11">
      <t>ヘイネン</t>
    </rPh>
    <rPh sb="13" eb="15">
      <t>シャカイ</t>
    </rPh>
    <rPh sb="15" eb="17">
      <t>ゾウカ</t>
    </rPh>
    <rPh sb="19" eb="22">
      <t>シチョウソン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</si>
</sst>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0;[Red]\-#,##0.000"/>
    <numFmt numFmtId="177" formatCode="#,##0.0000;[Red]\-#,##0.0000"/>
    <numFmt numFmtId="178" formatCode="#,##0.00_ ;\-#,##0.00_ "/>
    <numFmt numFmtId="179" formatCode="0.000"/>
    <numFmt numFmtId="180" formatCode="0.0000"/>
  </numFmts>
  <fonts count="17" x14ac:knownFonts="1">
    <font>
      <sz val="11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0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rgb="FFFF0000"/>
      <name val="HGｺﾞｼｯｸM"/>
      <family val="3"/>
      <charset val="128"/>
    </font>
    <font>
      <sz val="20"/>
      <color theme="1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</borders>
  <cellStyleXfs count="11">
    <xf numFmtId="0" fontId="0" fillId="0" borderId="0">
      <alignment vertical="center"/>
    </xf>
    <xf numFmtId="38" fontId="3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" fillId="0" borderId="0"/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3" fillId="0" borderId="0">
      <alignment vertical="center"/>
    </xf>
    <xf numFmtId="0" fontId="16" fillId="0" borderId="0"/>
  </cellStyleXfs>
  <cellXfs count="75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Border="1">
      <alignment vertical="center"/>
    </xf>
    <xf numFmtId="0" fontId="8" fillId="0" borderId="0" xfId="0" applyFont="1" applyFill="1">
      <alignment vertical="center"/>
    </xf>
    <xf numFmtId="0" fontId="7" fillId="0" borderId="4" xfId="0" applyFont="1" applyBorder="1">
      <alignment vertical="center"/>
    </xf>
    <xf numFmtId="0" fontId="7" fillId="0" borderId="4" xfId="0" applyFont="1" applyFill="1" applyBorder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6" fillId="0" borderId="14" xfId="0" applyFont="1" applyBorder="1">
      <alignment vertical="center"/>
    </xf>
    <xf numFmtId="0" fontId="6" fillId="0" borderId="8" xfId="0" applyFont="1" applyBorder="1">
      <alignment vertical="center"/>
    </xf>
    <xf numFmtId="0" fontId="7" fillId="0" borderId="7" xfId="0" applyFont="1" applyBorder="1">
      <alignment vertical="center"/>
    </xf>
    <xf numFmtId="0" fontId="12" fillId="0" borderId="0" xfId="0" applyFont="1">
      <alignment vertical="center"/>
    </xf>
    <xf numFmtId="0" fontId="6" fillId="0" borderId="22" xfId="0" applyFont="1" applyBorder="1">
      <alignment vertical="center"/>
    </xf>
    <xf numFmtId="0" fontId="7" fillId="0" borderId="15" xfId="0" applyFont="1" applyBorder="1">
      <alignment vertical="center"/>
    </xf>
    <xf numFmtId="38" fontId="7" fillId="0" borderId="16" xfId="2" applyFont="1" applyBorder="1">
      <alignment vertical="center"/>
    </xf>
    <xf numFmtId="0" fontId="7" fillId="0" borderId="18" xfId="0" applyFont="1" applyFill="1" applyBorder="1">
      <alignment vertical="center"/>
    </xf>
    <xf numFmtId="38" fontId="7" fillId="0" borderId="19" xfId="2" applyFont="1" applyBorder="1">
      <alignment vertical="center"/>
    </xf>
    <xf numFmtId="38" fontId="7" fillId="0" borderId="6" xfId="2" applyFont="1" applyBorder="1">
      <alignment vertical="center"/>
    </xf>
    <xf numFmtId="0" fontId="7" fillId="0" borderId="0" xfId="0" applyFont="1" applyBorder="1">
      <alignment vertical="center"/>
    </xf>
    <xf numFmtId="38" fontId="7" fillId="0" borderId="0" xfId="2" applyFont="1" applyBorder="1">
      <alignment vertical="center"/>
    </xf>
    <xf numFmtId="0" fontId="7" fillId="0" borderId="21" xfId="0" applyFont="1" applyFill="1" applyBorder="1">
      <alignment vertical="center"/>
    </xf>
    <xf numFmtId="38" fontId="7" fillId="0" borderId="19" xfId="2" applyFont="1" applyBorder="1" applyAlignment="1">
      <alignment horizontal="right" vertical="center"/>
    </xf>
    <xf numFmtId="40" fontId="7" fillId="0" borderId="9" xfId="2" applyNumberFormat="1" applyFont="1" applyBorder="1">
      <alignment vertical="center"/>
    </xf>
    <xf numFmtId="40" fontId="7" fillId="0" borderId="20" xfId="2" applyNumberFormat="1" applyFont="1" applyBorder="1">
      <alignment vertical="center"/>
    </xf>
    <xf numFmtId="176" fontId="7" fillId="0" borderId="20" xfId="2" applyNumberFormat="1" applyFont="1" applyBorder="1">
      <alignment vertical="center"/>
    </xf>
    <xf numFmtId="176" fontId="7" fillId="0" borderId="20" xfId="0" applyNumberFormat="1" applyFont="1" applyBorder="1">
      <alignment vertical="center"/>
    </xf>
    <xf numFmtId="40" fontId="7" fillId="0" borderId="20" xfId="0" applyNumberFormat="1" applyFont="1" applyBorder="1">
      <alignment vertical="center"/>
    </xf>
    <xf numFmtId="40" fontId="7" fillId="0" borderId="17" xfId="0" applyNumberFormat="1" applyFont="1" applyBorder="1">
      <alignment vertical="center"/>
    </xf>
    <xf numFmtId="177" fontId="7" fillId="0" borderId="20" xfId="0" applyNumberFormat="1" applyFont="1" applyBorder="1">
      <alignment vertical="center"/>
    </xf>
    <xf numFmtId="38" fontId="7" fillId="0" borderId="24" xfId="2" applyFont="1" applyFill="1" applyBorder="1">
      <alignment vertical="center"/>
    </xf>
    <xf numFmtId="38" fontId="9" fillId="0" borderId="24" xfId="2" applyFont="1" applyFill="1" applyBorder="1">
      <alignment vertical="center"/>
    </xf>
    <xf numFmtId="40" fontId="9" fillId="0" borderId="23" xfId="2" applyNumberFormat="1" applyFont="1" applyFill="1" applyBorder="1">
      <alignment vertical="center"/>
    </xf>
    <xf numFmtId="0" fontId="15" fillId="0" borderId="0" xfId="0" applyFont="1" applyFill="1" applyBorder="1" applyAlignment="1">
      <alignment vertical="center"/>
    </xf>
    <xf numFmtId="178" fontId="15" fillId="0" borderId="0" xfId="10" applyNumberFormat="1" applyFont="1" applyFill="1" applyBorder="1" applyAlignment="1">
      <alignment vertical="center"/>
    </xf>
    <xf numFmtId="40" fontId="7" fillId="0" borderId="0" xfId="0" applyNumberFormat="1" applyFont="1" applyBorder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15" xfId="0" applyFont="1" applyFill="1" applyBorder="1" applyAlignment="1">
      <alignment vertical="center"/>
    </xf>
    <xf numFmtId="0" fontId="13" fillId="0" borderId="7" xfId="0" applyFont="1" applyFill="1" applyBorder="1" applyAlignment="1">
      <alignment vertical="center"/>
    </xf>
    <xf numFmtId="0" fontId="7" fillId="0" borderId="25" xfId="0" applyFont="1" applyFill="1" applyBorder="1">
      <alignment vertical="center"/>
    </xf>
    <xf numFmtId="0" fontId="7" fillId="0" borderId="26" xfId="0" applyFont="1" applyFill="1" applyBorder="1">
      <alignment vertical="center"/>
    </xf>
    <xf numFmtId="40" fontId="13" fillId="0" borderId="9" xfId="2" applyNumberFormat="1" applyFont="1" applyFill="1" applyBorder="1" applyAlignment="1">
      <alignment vertical="center"/>
    </xf>
    <xf numFmtId="40" fontId="13" fillId="0" borderId="20" xfId="2" applyNumberFormat="1" applyFont="1" applyFill="1" applyBorder="1" applyAlignment="1">
      <alignment vertical="center"/>
    </xf>
    <xf numFmtId="40" fontId="13" fillId="0" borderId="17" xfId="2" applyNumberFormat="1" applyFont="1" applyFill="1" applyBorder="1" applyAlignment="1">
      <alignment vertical="center"/>
    </xf>
    <xf numFmtId="38" fontId="13" fillId="0" borderId="27" xfId="2" applyFont="1" applyFill="1" applyBorder="1" applyAlignment="1">
      <alignment vertical="center"/>
    </xf>
    <xf numFmtId="40" fontId="13" fillId="0" borderId="28" xfId="2" applyNumberFormat="1" applyFont="1" applyFill="1" applyBorder="1" applyAlignment="1">
      <alignment vertical="center"/>
    </xf>
    <xf numFmtId="3" fontId="13" fillId="0" borderId="2" xfId="10" applyNumberFormat="1" applyFont="1" applyFill="1" applyBorder="1" applyAlignment="1">
      <alignment vertical="center"/>
    </xf>
    <xf numFmtId="0" fontId="13" fillId="0" borderId="5" xfId="0" applyFont="1" applyFill="1" applyBorder="1" applyAlignment="1">
      <alignment vertical="center"/>
    </xf>
    <xf numFmtId="40" fontId="13" fillId="0" borderId="1" xfId="2" applyNumberFormat="1" applyFont="1" applyFill="1" applyBorder="1" applyAlignment="1">
      <alignment vertical="center"/>
    </xf>
    <xf numFmtId="3" fontId="13" fillId="0" borderId="19" xfId="10" applyNumberFormat="1" applyFont="1" applyFill="1" applyBorder="1" applyAlignment="1">
      <alignment vertical="center"/>
    </xf>
    <xf numFmtId="0" fontId="6" fillId="0" borderId="3" xfId="0" applyFont="1" applyBorder="1">
      <alignment vertical="center"/>
    </xf>
    <xf numFmtId="177" fontId="7" fillId="0" borderId="9" xfId="0" applyNumberFormat="1" applyFont="1" applyBorder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3" fontId="13" fillId="0" borderId="16" xfId="10" applyNumberFormat="1" applyFont="1" applyFill="1" applyBorder="1" applyAlignment="1">
      <alignment vertical="center"/>
    </xf>
    <xf numFmtId="0" fontId="13" fillId="0" borderId="1" xfId="2" applyNumberFormat="1" applyFont="1" applyFill="1" applyBorder="1" applyAlignment="1">
      <alignment vertical="center"/>
    </xf>
    <xf numFmtId="0" fontId="13" fillId="0" borderId="20" xfId="2" applyNumberFormat="1" applyFont="1" applyFill="1" applyBorder="1" applyAlignment="1">
      <alignment vertical="center"/>
    </xf>
    <xf numFmtId="0" fontId="7" fillId="0" borderId="9" xfId="0" applyNumberFormat="1" applyFont="1" applyBorder="1">
      <alignment vertical="center"/>
    </xf>
    <xf numFmtId="179" fontId="13" fillId="0" borderId="20" xfId="2" applyNumberFormat="1" applyFont="1" applyFill="1" applyBorder="1" applyAlignment="1">
      <alignment vertical="center"/>
    </xf>
    <xf numFmtId="179" fontId="7" fillId="0" borderId="20" xfId="0" applyNumberFormat="1" applyFont="1" applyBorder="1">
      <alignment vertical="center"/>
    </xf>
    <xf numFmtId="180" fontId="13" fillId="0" borderId="20" xfId="2" applyNumberFormat="1" applyFont="1" applyFill="1" applyBorder="1" applyAlignment="1">
      <alignment vertical="center"/>
    </xf>
    <xf numFmtId="180" fontId="7" fillId="0" borderId="20" xfId="0" applyNumberFormat="1" applyFont="1" applyBorder="1">
      <alignment vertical="center"/>
    </xf>
    <xf numFmtId="180" fontId="7" fillId="0" borderId="17" xfId="0" applyNumberFormat="1" applyFont="1" applyBorder="1">
      <alignment vertical="center"/>
    </xf>
    <xf numFmtId="0" fontId="11" fillId="0" borderId="28" xfId="2" applyNumberFormat="1" applyFont="1" applyFill="1" applyBorder="1" applyAlignment="1">
      <alignment horizontal="right" vertical="center"/>
    </xf>
    <xf numFmtId="2" fontId="13" fillId="0" borderId="20" xfId="2" applyNumberFormat="1" applyFont="1" applyFill="1" applyBorder="1" applyAlignment="1">
      <alignment vertical="center"/>
    </xf>
    <xf numFmtId="2" fontId="13" fillId="0" borderId="9" xfId="2" applyNumberFormat="1" applyFont="1" applyFill="1" applyBorder="1" applyAlignment="1">
      <alignment vertical="center"/>
    </xf>
    <xf numFmtId="3" fontId="13" fillId="0" borderId="29" xfId="10" applyNumberFormat="1" applyFont="1" applyFill="1" applyBorder="1" applyAlignment="1">
      <alignment vertical="center"/>
    </xf>
    <xf numFmtId="2" fontId="13" fillId="0" borderId="17" xfId="2" applyNumberFormat="1" applyFont="1" applyFill="1" applyBorder="1" applyAlignment="1">
      <alignment vertical="center"/>
    </xf>
    <xf numFmtId="0" fontId="9" fillId="0" borderId="28" xfId="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/>
    </xf>
  </cellXfs>
  <cellStyles count="11">
    <cellStyle name="パーセント 2" xfId="6"/>
    <cellStyle name="桁区切り" xfId="2" builtinId="6"/>
    <cellStyle name="桁区切り 2" xfId="7"/>
    <cellStyle name="桁区切り 3" xfId="1"/>
    <cellStyle name="標準" xfId="0" builtinId="0"/>
    <cellStyle name="標準 2" xfId="3"/>
    <cellStyle name="標準 2 2" xfId="5"/>
    <cellStyle name="標準 3" xfId="4"/>
    <cellStyle name="標準 4" xfId="8"/>
    <cellStyle name="標準 5" xfId="9"/>
    <cellStyle name="標準_qryＫＯＫＵＤＯＡ出力" xfId="1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E56"/>
  <sheetViews>
    <sheetView showGridLines="0" tabSelected="1" defaultGridColor="0" colorId="8" zoomScale="85" zoomScaleNormal="85" zoomScaleSheetLayoutView="70" workbookViewId="0"/>
  </sheetViews>
  <sheetFormatPr defaultColWidth="9" defaultRowHeight="13.5" x14ac:dyDescent="0.15"/>
  <cols>
    <col min="1" max="2" width="2.625" style="1" customWidth="1"/>
    <col min="3" max="3" width="10.25" style="1" bestFit="1" customWidth="1"/>
    <col min="4" max="4" width="10.625" style="1" customWidth="1"/>
    <col min="5" max="5" width="12.625" style="1" customWidth="1"/>
    <col min="6" max="6" width="9.625" style="1" customWidth="1"/>
    <col min="7" max="7" width="10.125" style="1" customWidth="1"/>
    <col min="8" max="8" width="2.625" style="1" customWidth="1"/>
    <col min="9" max="9" width="10.25" style="1" bestFit="1" customWidth="1"/>
    <col min="10" max="10" width="10.625" style="1" customWidth="1"/>
    <col min="11" max="11" width="12.625" style="1" customWidth="1"/>
    <col min="12" max="12" width="9.625" style="1" customWidth="1"/>
    <col min="13" max="13" width="10.125" style="1" customWidth="1"/>
    <col min="14" max="14" width="2.625" style="1" customWidth="1"/>
    <col min="15" max="15" width="10.25" style="1" bestFit="1" customWidth="1"/>
    <col min="16" max="16" width="10.625" style="1" customWidth="1"/>
    <col min="17" max="17" width="12.625" style="1" customWidth="1"/>
    <col min="18" max="18" width="9.625" style="1" customWidth="1"/>
    <col min="19" max="19" width="10.125" style="1" customWidth="1"/>
    <col min="20" max="20" width="2.625" style="1" customWidth="1"/>
    <col min="21" max="21" width="10.25" style="1" bestFit="1" customWidth="1"/>
    <col min="22" max="22" width="10.625" style="1" customWidth="1"/>
    <col min="23" max="23" width="12.625" style="1" customWidth="1"/>
    <col min="24" max="24" width="9.625" style="1" customWidth="1"/>
    <col min="25" max="25" width="9" style="1"/>
    <col min="26" max="26" width="2.625" style="1" customWidth="1"/>
    <col min="27" max="27" width="10.25" style="1" bestFit="1" customWidth="1"/>
    <col min="28" max="28" width="10.625" style="1" customWidth="1"/>
    <col min="29" max="29" width="12.625" style="1" customWidth="1"/>
    <col min="30" max="30" width="9.625" style="1" customWidth="1"/>
    <col min="31" max="16384" width="9" style="1"/>
  </cols>
  <sheetData>
    <row r="2" spans="2:31" ht="24" x14ac:dyDescent="0.15">
      <c r="B2" s="14" t="s">
        <v>25</v>
      </c>
    </row>
    <row r="3" spans="2:31" ht="20.100000000000001" customHeight="1" x14ac:dyDescent="0.15"/>
    <row r="4" spans="2:31" ht="60" customHeight="1" thickBot="1" x14ac:dyDescent="0.2">
      <c r="B4" s="71" t="s">
        <v>121</v>
      </c>
      <c r="C4" s="72"/>
      <c r="D4" s="72"/>
      <c r="E4" s="72"/>
      <c r="F4" s="72"/>
      <c r="H4" s="71" t="s">
        <v>120</v>
      </c>
      <c r="I4" s="72"/>
      <c r="J4" s="72"/>
      <c r="K4" s="72"/>
      <c r="L4" s="72"/>
      <c r="N4" s="73" t="s">
        <v>122</v>
      </c>
      <c r="O4" s="74"/>
      <c r="P4" s="74"/>
      <c r="Q4" s="74"/>
      <c r="R4" s="74"/>
      <c r="T4" s="71" t="s">
        <v>132</v>
      </c>
      <c r="U4" s="72"/>
      <c r="V4" s="72"/>
      <c r="W4" s="72"/>
      <c r="X4" s="72"/>
      <c r="Z4" s="71" t="s">
        <v>134</v>
      </c>
      <c r="AA4" s="72"/>
      <c r="AB4" s="72"/>
      <c r="AC4" s="72"/>
      <c r="AD4" s="72"/>
    </row>
    <row r="5" spans="2:31" s="2" customFormat="1" ht="39.950000000000003" customHeight="1" thickBot="1" x14ac:dyDescent="0.2">
      <c r="B5" s="7" t="s">
        <v>1</v>
      </c>
      <c r="C5" s="8" t="s">
        <v>2</v>
      </c>
      <c r="D5" s="9" t="s">
        <v>24</v>
      </c>
      <c r="E5" s="9" t="s">
        <v>3</v>
      </c>
      <c r="F5" s="10" t="s">
        <v>4</v>
      </c>
      <c r="H5" s="7" t="s">
        <v>1</v>
      </c>
      <c r="I5" s="8" t="s">
        <v>2</v>
      </c>
      <c r="J5" s="9" t="s">
        <v>94</v>
      </c>
      <c r="K5" s="9" t="s">
        <v>3</v>
      </c>
      <c r="L5" s="10" t="s">
        <v>4</v>
      </c>
      <c r="M5" s="4"/>
      <c r="N5" s="7" t="s">
        <v>1</v>
      </c>
      <c r="O5" s="8" t="s">
        <v>2</v>
      </c>
      <c r="P5" s="9" t="s">
        <v>95</v>
      </c>
      <c r="Q5" s="9" t="s">
        <v>3</v>
      </c>
      <c r="R5" s="10" t="s">
        <v>4</v>
      </c>
      <c r="T5" s="7" t="s">
        <v>1</v>
      </c>
      <c r="U5" s="8" t="s">
        <v>2</v>
      </c>
      <c r="V5" s="9" t="s">
        <v>123</v>
      </c>
      <c r="W5" s="9" t="s">
        <v>3</v>
      </c>
      <c r="X5" s="10" t="s">
        <v>4</v>
      </c>
      <c r="Z5" s="7" t="s">
        <v>1</v>
      </c>
      <c r="AA5" s="8" t="s">
        <v>2</v>
      </c>
      <c r="AB5" s="9" t="s">
        <v>133</v>
      </c>
      <c r="AC5" s="9" t="s">
        <v>3</v>
      </c>
      <c r="AD5" s="10" t="s">
        <v>4</v>
      </c>
    </row>
    <row r="6" spans="2:31" s="2" customFormat="1" ht="20.100000000000001" customHeight="1" thickTop="1" thickBot="1" x14ac:dyDescent="0.2">
      <c r="B6" s="18"/>
      <c r="C6" s="23" t="s">
        <v>0</v>
      </c>
      <c r="D6" s="32">
        <v>5304413</v>
      </c>
      <c r="E6" s="33">
        <v>-3715</v>
      </c>
      <c r="F6" s="34">
        <v>-6.9575294796048903E-2</v>
      </c>
      <c r="H6" s="41"/>
      <c r="I6" s="42" t="s">
        <v>0</v>
      </c>
      <c r="J6" s="46">
        <v>5267762</v>
      </c>
      <c r="K6" s="46">
        <v>-2331</v>
      </c>
      <c r="L6" s="47">
        <v>-4.3944542025668061E-2</v>
      </c>
      <c r="N6" s="41"/>
      <c r="O6" s="42" t="s">
        <v>0</v>
      </c>
      <c r="P6" s="46">
        <v>5228885</v>
      </c>
      <c r="Q6" s="46">
        <v>-3600</v>
      </c>
      <c r="R6" s="47">
        <v>-7.0000000000000007E-2</v>
      </c>
      <c r="T6" s="41"/>
      <c r="U6" s="42" t="s">
        <v>0</v>
      </c>
      <c r="V6" s="46">
        <v>5183687</v>
      </c>
      <c r="W6" s="46">
        <v>-4819</v>
      </c>
      <c r="X6" s="65">
        <v>-0.09</v>
      </c>
      <c r="Z6" s="41"/>
      <c r="AA6" s="42" t="s">
        <v>0</v>
      </c>
      <c r="AB6" s="46">
        <v>5139913</v>
      </c>
      <c r="AC6" s="46">
        <v>4021</v>
      </c>
      <c r="AD6" s="70">
        <v>0.08</v>
      </c>
    </row>
    <row r="7" spans="2:31" ht="20.100000000000001" customHeight="1" thickTop="1" x14ac:dyDescent="0.15">
      <c r="B7" s="12">
        <v>1</v>
      </c>
      <c r="C7" s="13" t="s">
        <v>5</v>
      </c>
      <c r="D7" s="20">
        <v>1508</v>
      </c>
      <c r="E7" s="20">
        <v>67</v>
      </c>
      <c r="F7" s="25">
        <v>4.6206896551724137</v>
      </c>
      <c r="H7" s="12">
        <v>1</v>
      </c>
      <c r="I7" s="49" t="s">
        <v>78</v>
      </c>
      <c r="J7" s="68">
        <v>1613</v>
      </c>
      <c r="K7" s="68">
        <v>111</v>
      </c>
      <c r="L7" s="50">
        <v>7.3607427055702921</v>
      </c>
      <c r="N7" s="12">
        <v>1</v>
      </c>
      <c r="O7" s="49" t="s">
        <v>96</v>
      </c>
      <c r="P7" s="68">
        <v>8437</v>
      </c>
      <c r="Q7" s="68">
        <v>119</v>
      </c>
      <c r="R7" s="50">
        <v>1.42</v>
      </c>
      <c r="T7" s="12">
        <v>1</v>
      </c>
      <c r="U7" s="49" t="s">
        <v>116</v>
      </c>
      <c r="V7" s="68">
        <v>797</v>
      </c>
      <c r="W7" s="68">
        <v>10</v>
      </c>
      <c r="X7" s="57">
        <v>1.23</v>
      </c>
      <c r="Z7" s="12">
        <v>1</v>
      </c>
      <c r="AA7" s="49" t="s">
        <v>5</v>
      </c>
      <c r="AB7" s="68">
        <v>1394</v>
      </c>
      <c r="AC7" s="68">
        <v>172</v>
      </c>
      <c r="AD7" s="67">
        <v>13.995117982099266</v>
      </c>
      <c r="AE7" s="1" t="str">
        <f>MID(AA7,4,99)</f>
        <v/>
      </c>
    </row>
    <row r="8" spans="2:31" ht="20.100000000000001" customHeight="1" x14ac:dyDescent="0.15">
      <c r="B8" s="15">
        <v>2</v>
      </c>
      <c r="C8" s="5" t="s">
        <v>11</v>
      </c>
      <c r="D8" s="19">
        <v>5298</v>
      </c>
      <c r="E8" s="19">
        <v>116</v>
      </c>
      <c r="F8" s="26">
        <v>2.2294829905823565</v>
      </c>
      <c r="H8" s="15">
        <v>2</v>
      </c>
      <c r="I8" s="38" t="s">
        <v>79</v>
      </c>
      <c r="J8" s="51">
        <v>5403</v>
      </c>
      <c r="K8" s="51">
        <v>118</v>
      </c>
      <c r="L8" s="44">
        <v>2.2272555681389203</v>
      </c>
      <c r="N8" s="15">
        <v>2</v>
      </c>
      <c r="O8" s="38" t="s">
        <v>92</v>
      </c>
      <c r="P8" s="51">
        <v>6548</v>
      </c>
      <c r="Q8" s="51">
        <v>84</v>
      </c>
      <c r="R8" s="44">
        <v>1.29</v>
      </c>
      <c r="T8" s="15">
        <v>2</v>
      </c>
      <c r="U8" s="38" t="s">
        <v>124</v>
      </c>
      <c r="V8" s="51">
        <v>28062</v>
      </c>
      <c r="W8" s="51">
        <v>253</v>
      </c>
      <c r="X8" s="66">
        <v>0.9</v>
      </c>
      <c r="Z8" s="15">
        <v>2</v>
      </c>
      <c r="AA8" s="38" t="s">
        <v>14</v>
      </c>
      <c r="AB8" s="51">
        <v>15636</v>
      </c>
      <c r="AC8" s="51">
        <v>902</v>
      </c>
      <c r="AD8" s="66">
        <v>6.0991277300696467</v>
      </c>
    </row>
    <row r="9" spans="2:31" ht="20.100000000000001" customHeight="1" x14ac:dyDescent="0.15">
      <c r="B9" s="15">
        <v>3</v>
      </c>
      <c r="C9" s="5" t="s">
        <v>13</v>
      </c>
      <c r="D9" s="19">
        <v>2102</v>
      </c>
      <c r="E9" s="19">
        <v>36</v>
      </c>
      <c r="F9" s="26">
        <v>1.7241379310344827</v>
      </c>
      <c r="H9" s="15">
        <v>3</v>
      </c>
      <c r="I9" s="40" t="s">
        <v>80</v>
      </c>
      <c r="J9" s="51">
        <v>1273</v>
      </c>
      <c r="K9" s="51">
        <v>21</v>
      </c>
      <c r="L9" s="43">
        <v>1.6640253565768619</v>
      </c>
      <c r="N9" s="15">
        <v>3</v>
      </c>
      <c r="O9" s="40" t="s">
        <v>97</v>
      </c>
      <c r="P9" s="51">
        <v>2520</v>
      </c>
      <c r="Q9" s="51">
        <v>26</v>
      </c>
      <c r="R9" s="43">
        <v>1.04</v>
      </c>
      <c r="T9" s="15">
        <v>3</v>
      </c>
      <c r="U9" s="38" t="s">
        <v>106</v>
      </c>
      <c r="V9" s="51">
        <v>3177</v>
      </c>
      <c r="W9" s="51">
        <v>22</v>
      </c>
      <c r="X9" s="67">
        <v>0.7</v>
      </c>
      <c r="Z9" s="15">
        <v>3</v>
      </c>
      <c r="AA9" s="38" t="s">
        <v>11</v>
      </c>
      <c r="AB9" s="51">
        <v>5088</v>
      </c>
      <c r="AC9" s="51">
        <v>170</v>
      </c>
      <c r="AD9" s="67">
        <v>3.4371209057824501</v>
      </c>
    </row>
    <row r="10" spans="2:31" ht="20.100000000000001" customHeight="1" x14ac:dyDescent="0.15">
      <c r="B10" s="15">
        <v>4</v>
      </c>
      <c r="C10" s="5" t="s">
        <v>14</v>
      </c>
      <c r="D10" s="19">
        <v>16642</v>
      </c>
      <c r="E10" s="19">
        <v>237</v>
      </c>
      <c r="F10" s="26">
        <v>1.4423076923076923</v>
      </c>
      <c r="H10" s="15">
        <v>4</v>
      </c>
      <c r="I10" s="38" t="s">
        <v>81</v>
      </c>
      <c r="J10" s="51">
        <v>16892</v>
      </c>
      <c r="K10" s="51">
        <v>270</v>
      </c>
      <c r="L10" s="44">
        <v>1.6224011537074872</v>
      </c>
      <c r="N10" s="15">
        <v>4</v>
      </c>
      <c r="O10" s="38" t="s">
        <v>98</v>
      </c>
      <c r="P10" s="51">
        <v>4964</v>
      </c>
      <c r="Q10" s="51">
        <v>43</v>
      </c>
      <c r="R10" s="44">
        <v>0.87</v>
      </c>
      <c r="T10" s="15">
        <v>4</v>
      </c>
      <c r="U10" s="38" t="s">
        <v>63</v>
      </c>
      <c r="V10" s="51">
        <v>119701</v>
      </c>
      <c r="W10" s="51">
        <v>659</v>
      </c>
      <c r="X10" s="58">
        <v>0.55000000000000004</v>
      </c>
      <c r="Z10" s="15">
        <v>4</v>
      </c>
      <c r="AA10" s="38" t="s">
        <v>8</v>
      </c>
      <c r="AB10" s="51">
        <v>8601</v>
      </c>
      <c r="AC10" s="51">
        <v>283</v>
      </c>
      <c r="AD10" s="66">
        <v>3.3730631704410015</v>
      </c>
    </row>
    <row r="11" spans="2:31" ht="20.100000000000001" customHeight="1" x14ac:dyDescent="0.15">
      <c r="B11" s="15">
        <v>5</v>
      </c>
      <c r="C11" s="5" t="s">
        <v>8</v>
      </c>
      <c r="D11" s="19">
        <v>8382</v>
      </c>
      <c r="E11" s="19">
        <v>114</v>
      </c>
      <c r="F11" s="26">
        <v>1.3688760806916427</v>
      </c>
      <c r="H11" s="15">
        <v>5</v>
      </c>
      <c r="I11" s="38" t="s">
        <v>82</v>
      </c>
      <c r="J11" s="51">
        <v>2070</v>
      </c>
      <c r="K11" s="51">
        <v>31</v>
      </c>
      <c r="L11" s="44">
        <v>1.5144113336590133</v>
      </c>
      <c r="N11" s="15">
        <v>5</v>
      </c>
      <c r="O11" s="38" t="s">
        <v>63</v>
      </c>
      <c r="P11" s="51">
        <v>119815</v>
      </c>
      <c r="Q11" s="51">
        <v>867</v>
      </c>
      <c r="R11" s="44">
        <v>0.73</v>
      </c>
      <c r="T11" s="15">
        <v>5</v>
      </c>
      <c r="U11" s="38" t="s">
        <v>57</v>
      </c>
      <c r="V11" s="51">
        <v>1960668</v>
      </c>
      <c r="W11" s="51">
        <v>8928</v>
      </c>
      <c r="X11" s="58">
        <v>0.46</v>
      </c>
      <c r="Z11" s="15">
        <v>5</v>
      </c>
      <c r="AA11" s="38" t="s">
        <v>36</v>
      </c>
      <c r="AB11" s="51">
        <v>7546</v>
      </c>
      <c r="AC11" s="51">
        <v>233</v>
      </c>
      <c r="AD11" s="66">
        <v>3.1580374085117922</v>
      </c>
    </row>
    <row r="12" spans="2:31" ht="20.100000000000001" customHeight="1" x14ac:dyDescent="0.15">
      <c r="B12" s="15">
        <v>6</v>
      </c>
      <c r="C12" s="5" t="s">
        <v>9</v>
      </c>
      <c r="D12" s="19">
        <v>5000</v>
      </c>
      <c r="E12" s="19">
        <v>62</v>
      </c>
      <c r="F12" s="26">
        <v>1.2429831595829992</v>
      </c>
      <c r="H12" s="15">
        <v>6</v>
      </c>
      <c r="I12" s="38" t="s">
        <v>83</v>
      </c>
      <c r="J12" s="51">
        <v>2517</v>
      </c>
      <c r="K12" s="51">
        <v>31</v>
      </c>
      <c r="L12" s="44">
        <v>1.2335853561480303</v>
      </c>
      <c r="N12" s="15">
        <v>6</v>
      </c>
      <c r="O12" s="38" t="s">
        <v>99</v>
      </c>
      <c r="P12" s="51">
        <v>6027</v>
      </c>
      <c r="Q12" s="51">
        <v>41</v>
      </c>
      <c r="R12" s="44">
        <v>0.68</v>
      </c>
      <c r="T12" s="15">
        <v>6</v>
      </c>
      <c r="U12" s="38" t="s">
        <v>98</v>
      </c>
      <c r="V12" s="51">
        <v>935</v>
      </c>
      <c r="W12" s="51">
        <v>22</v>
      </c>
      <c r="X12" s="58">
        <v>0.44</v>
      </c>
      <c r="Z12" s="15">
        <v>6</v>
      </c>
      <c r="AA12" s="38" t="s">
        <v>10</v>
      </c>
      <c r="AB12" s="51">
        <v>1030</v>
      </c>
      <c r="AC12" s="51">
        <v>20</v>
      </c>
      <c r="AD12" s="66">
        <v>1.9361084220716358</v>
      </c>
    </row>
    <row r="13" spans="2:31" ht="20.100000000000001" customHeight="1" x14ac:dyDescent="0.15">
      <c r="B13" s="15">
        <v>7</v>
      </c>
      <c r="C13" s="5" t="s">
        <v>15</v>
      </c>
      <c r="D13" s="19">
        <v>69850</v>
      </c>
      <c r="E13" s="19">
        <v>563</v>
      </c>
      <c r="F13" s="26">
        <v>0.80982724644352078</v>
      </c>
      <c r="H13" s="15">
        <v>7</v>
      </c>
      <c r="I13" s="38" t="s">
        <v>84</v>
      </c>
      <c r="J13" s="51">
        <v>2201</v>
      </c>
      <c r="K13" s="51">
        <v>24</v>
      </c>
      <c r="L13" s="44">
        <v>1.0864644635581713</v>
      </c>
      <c r="N13" s="15">
        <v>7</v>
      </c>
      <c r="O13" s="38" t="s">
        <v>100</v>
      </c>
      <c r="P13" s="51">
        <v>28072</v>
      </c>
      <c r="Q13" s="51">
        <v>186</v>
      </c>
      <c r="R13" s="44">
        <v>0.66</v>
      </c>
      <c r="T13" s="15">
        <v>7</v>
      </c>
      <c r="U13" s="38" t="s">
        <v>71</v>
      </c>
      <c r="V13" s="51">
        <v>58096</v>
      </c>
      <c r="W13" s="51">
        <v>251</v>
      </c>
      <c r="X13" s="60">
        <f>251/58282*100</f>
        <v>0.43066469922102879</v>
      </c>
      <c r="Z13" s="15">
        <v>7</v>
      </c>
      <c r="AA13" s="38" t="s">
        <v>55</v>
      </c>
      <c r="AB13" s="51">
        <v>5439</v>
      </c>
      <c r="AC13" s="51">
        <v>66</v>
      </c>
      <c r="AD13" s="66">
        <v>1.2170385395537524</v>
      </c>
    </row>
    <row r="14" spans="2:31" ht="20.100000000000001" customHeight="1" x14ac:dyDescent="0.15">
      <c r="B14" s="15">
        <v>8</v>
      </c>
      <c r="C14" s="5" t="s">
        <v>10</v>
      </c>
      <c r="D14" s="19">
        <v>1114</v>
      </c>
      <c r="E14" s="19">
        <v>7</v>
      </c>
      <c r="F14" s="26">
        <v>0.62667860340196957</v>
      </c>
      <c r="H14" s="15">
        <v>8</v>
      </c>
      <c r="I14" s="38" t="s">
        <v>26</v>
      </c>
      <c r="J14" s="51">
        <v>119580</v>
      </c>
      <c r="K14" s="51">
        <v>1188</v>
      </c>
      <c r="L14" s="44">
        <v>0.99844518216581934</v>
      </c>
      <c r="N14" s="15">
        <v>8</v>
      </c>
      <c r="O14" s="38" t="s">
        <v>101</v>
      </c>
      <c r="P14" s="51">
        <v>10515</v>
      </c>
      <c r="Q14" s="51">
        <v>20</v>
      </c>
      <c r="R14" s="44">
        <v>0.64</v>
      </c>
      <c r="T14" s="15">
        <v>8</v>
      </c>
      <c r="U14" s="38" t="s">
        <v>125</v>
      </c>
      <c r="V14" s="51">
        <v>3731</v>
      </c>
      <c r="W14" s="51">
        <v>16</v>
      </c>
      <c r="X14" s="60">
        <f>16/3759*100</f>
        <v>0.42564511838254859</v>
      </c>
      <c r="Z14" s="15">
        <v>8</v>
      </c>
      <c r="AA14" s="38" t="s">
        <v>16</v>
      </c>
      <c r="AB14" s="51">
        <v>2637</v>
      </c>
      <c r="AC14" s="51">
        <v>28</v>
      </c>
      <c r="AD14" s="66">
        <v>1.0658545869813474</v>
      </c>
    </row>
    <row r="15" spans="2:31" ht="20.100000000000001" customHeight="1" x14ac:dyDescent="0.15">
      <c r="B15" s="15">
        <v>9</v>
      </c>
      <c r="C15" s="6" t="s">
        <v>16</v>
      </c>
      <c r="D15" s="19">
        <v>2745</v>
      </c>
      <c r="E15" s="19">
        <v>16</v>
      </c>
      <c r="F15" s="26">
        <v>0.58758721997796548</v>
      </c>
      <c r="H15" s="15">
        <v>9</v>
      </c>
      <c r="I15" s="38" t="s">
        <v>85</v>
      </c>
      <c r="J15" s="51">
        <v>2766</v>
      </c>
      <c r="K15" s="51">
        <v>22</v>
      </c>
      <c r="L15" s="44">
        <v>0.80145719489981782</v>
      </c>
      <c r="N15" s="15">
        <v>9</v>
      </c>
      <c r="O15" s="38" t="s">
        <v>61</v>
      </c>
      <c r="P15" s="51">
        <v>97942</v>
      </c>
      <c r="Q15" s="51">
        <v>583</v>
      </c>
      <c r="R15" s="44">
        <v>0.6</v>
      </c>
      <c r="T15" s="15">
        <v>9</v>
      </c>
      <c r="U15" s="38" t="s">
        <v>105</v>
      </c>
      <c r="V15" s="51">
        <v>70108</v>
      </c>
      <c r="W15" s="51">
        <v>296</v>
      </c>
      <c r="X15" s="58">
        <v>0.42</v>
      </c>
      <c r="Z15" s="15">
        <v>9</v>
      </c>
      <c r="AA15" s="38" t="s">
        <v>56</v>
      </c>
      <c r="AB15" s="51">
        <v>2485</v>
      </c>
      <c r="AC15" s="51">
        <v>25</v>
      </c>
      <c r="AD15" s="66">
        <v>1.0076582023377669</v>
      </c>
    </row>
    <row r="16" spans="2:31" ht="20.100000000000001" customHeight="1" x14ac:dyDescent="0.15">
      <c r="B16" s="15">
        <v>10</v>
      </c>
      <c r="C16" s="5" t="s">
        <v>17</v>
      </c>
      <c r="D16" s="19">
        <v>5493</v>
      </c>
      <c r="E16" s="19">
        <v>32</v>
      </c>
      <c r="F16" s="26">
        <v>0.58002537611020488</v>
      </c>
      <c r="H16" s="15">
        <v>10</v>
      </c>
      <c r="I16" s="38" t="s">
        <v>86</v>
      </c>
      <c r="J16" s="51">
        <v>8380</v>
      </c>
      <c r="K16" s="51">
        <v>65</v>
      </c>
      <c r="L16" s="44">
        <v>0.7754712479121928</v>
      </c>
      <c r="N16" s="15">
        <v>10</v>
      </c>
      <c r="O16" s="38" t="s">
        <v>102</v>
      </c>
      <c r="P16" s="51">
        <v>3922</v>
      </c>
      <c r="Q16" s="51">
        <v>23</v>
      </c>
      <c r="R16" s="44">
        <v>0.59</v>
      </c>
      <c r="T16" s="15">
        <v>10</v>
      </c>
      <c r="U16" s="38" t="s">
        <v>126</v>
      </c>
      <c r="V16" s="51">
        <v>4393</v>
      </c>
      <c r="W16" s="51">
        <v>17</v>
      </c>
      <c r="X16" s="58">
        <v>0.38</v>
      </c>
      <c r="Z16" s="15">
        <v>10</v>
      </c>
      <c r="AA16" s="38" t="s">
        <v>12</v>
      </c>
      <c r="AB16" s="51">
        <v>3128</v>
      </c>
      <c r="AC16" s="51">
        <v>28</v>
      </c>
      <c r="AD16" s="66">
        <v>0.88467614533965255</v>
      </c>
    </row>
    <row r="17" spans="2:30" ht="20.100000000000001" customHeight="1" x14ac:dyDescent="0.15">
      <c r="B17" s="15">
        <v>11</v>
      </c>
      <c r="C17" s="5" t="s">
        <v>62</v>
      </c>
      <c r="D17" s="24">
        <v>3131</v>
      </c>
      <c r="E17" s="19">
        <v>18</v>
      </c>
      <c r="F17" s="27">
        <v>0.57161003493172402</v>
      </c>
      <c r="H17" s="15">
        <v>11</v>
      </c>
      <c r="I17" s="38" t="s">
        <v>15</v>
      </c>
      <c r="J17" s="51">
        <v>70049</v>
      </c>
      <c r="K17" s="51">
        <v>500</v>
      </c>
      <c r="L17" s="44">
        <v>0.71581961345740874</v>
      </c>
      <c r="N17" s="15">
        <v>11</v>
      </c>
      <c r="O17" s="38" t="s">
        <v>71</v>
      </c>
      <c r="P17" s="51">
        <v>58282</v>
      </c>
      <c r="Q17" s="51">
        <v>334</v>
      </c>
      <c r="R17" s="44">
        <v>0.56999999999999995</v>
      </c>
      <c r="T17" s="15">
        <v>11</v>
      </c>
      <c r="U17" s="38" t="s">
        <v>127</v>
      </c>
      <c r="V17" s="51">
        <v>4087</v>
      </c>
      <c r="W17" s="51">
        <v>15</v>
      </c>
      <c r="X17" s="58">
        <v>0.36</v>
      </c>
      <c r="Z17" s="15">
        <v>11</v>
      </c>
      <c r="AA17" s="38" t="s">
        <v>51</v>
      </c>
      <c r="AB17" s="51">
        <v>11694</v>
      </c>
      <c r="AC17" s="51">
        <v>100</v>
      </c>
      <c r="AD17" s="66">
        <v>0.85324232081911267</v>
      </c>
    </row>
    <row r="18" spans="2:30" ht="20.100000000000001" customHeight="1" x14ac:dyDescent="0.15">
      <c r="B18" s="15">
        <v>12</v>
      </c>
      <c r="C18" s="5" t="s">
        <v>63</v>
      </c>
      <c r="D18" s="19">
        <v>118985</v>
      </c>
      <c r="E18" s="19">
        <v>680</v>
      </c>
      <c r="F18" s="28">
        <v>0.57143337338969202</v>
      </c>
      <c r="H18" s="15">
        <v>12</v>
      </c>
      <c r="I18" s="38" t="s">
        <v>29</v>
      </c>
      <c r="J18" s="51">
        <v>58288</v>
      </c>
      <c r="K18" s="51">
        <v>338</v>
      </c>
      <c r="L18" s="44">
        <v>0.57931270888679409</v>
      </c>
      <c r="N18" s="15">
        <v>12</v>
      </c>
      <c r="O18" s="38" t="s">
        <v>103</v>
      </c>
      <c r="P18" s="51">
        <v>1058</v>
      </c>
      <c r="Q18" s="51">
        <v>6</v>
      </c>
      <c r="R18" s="44">
        <v>0.56000000000000005</v>
      </c>
      <c r="T18" s="15">
        <v>12</v>
      </c>
      <c r="U18" s="38" t="s">
        <v>128</v>
      </c>
      <c r="V18" s="51">
        <v>2951</v>
      </c>
      <c r="W18" s="51">
        <v>8</v>
      </c>
      <c r="X18" s="58">
        <v>0.27</v>
      </c>
      <c r="Z18" s="15">
        <v>12</v>
      </c>
      <c r="AA18" s="38" t="s">
        <v>34</v>
      </c>
      <c r="AB18" s="51">
        <v>2844</v>
      </c>
      <c r="AC18" s="51">
        <v>24</v>
      </c>
      <c r="AD18" s="66">
        <v>0.84121976866456361</v>
      </c>
    </row>
    <row r="19" spans="2:30" ht="20.100000000000001" customHeight="1" x14ac:dyDescent="0.15">
      <c r="B19" s="15">
        <v>13</v>
      </c>
      <c r="C19" s="5" t="s">
        <v>65</v>
      </c>
      <c r="D19" s="19">
        <v>3753</v>
      </c>
      <c r="E19" s="19">
        <v>19</v>
      </c>
      <c r="F19" s="29">
        <v>0.50079072219293597</v>
      </c>
      <c r="H19" s="15">
        <v>13</v>
      </c>
      <c r="I19" s="38" t="s">
        <v>20</v>
      </c>
      <c r="J19" s="51">
        <v>1959313</v>
      </c>
      <c r="K19" s="51">
        <v>10757</v>
      </c>
      <c r="L19" s="44">
        <v>0.55010158750614313</v>
      </c>
      <c r="N19" s="15">
        <v>13</v>
      </c>
      <c r="O19" s="38" t="s">
        <v>104</v>
      </c>
      <c r="P19" s="51">
        <v>7447</v>
      </c>
      <c r="Q19" s="51">
        <v>40</v>
      </c>
      <c r="R19" s="44">
        <v>0.54</v>
      </c>
      <c r="T19" s="15">
        <v>13</v>
      </c>
      <c r="U19" s="38" t="s">
        <v>129</v>
      </c>
      <c r="V19" s="51">
        <v>5423</v>
      </c>
      <c r="W19" s="51">
        <v>12</v>
      </c>
      <c r="X19" s="58">
        <v>0.22</v>
      </c>
      <c r="Z19" s="15">
        <v>13</v>
      </c>
      <c r="AA19" s="38" t="s">
        <v>45</v>
      </c>
      <c r="AB19" s="51">
        <v>2671</v>
      </c>
      <c r="AC19" s="51">
        <v>22</v>
      </c>
      <c r="AD19" s="66">
        <v>0.81031307550644571</v>
      </c>
    </row>
    <row r="20" spans="2:30" ht="20.100000000000001" customHeight="1" x14ac:dyDescent="0.15">
      <c r="B20" s="15">
        <v>14</v>
      </c>
      <c r="C20" s="5" t="s">
        <v>66</v>
      </c>
      <c r="D20" s="19">
        <v>2424</v>
      </c>
      <c r="E20" s="19">
        <v>12</v>
      </c>
      <c r="F20" s="29">
        <v>0.49261083743842399</v>
      </c>
      <c r="H20" s="15">
        <v>14</v>
      </c>
      <c r="I20" s="38" t="s">
        <v>27</v>
      </c>
      <c r="J20" s="51">
        <v>97552</v>
      </c>
      <c r="K20" s="51">
        <v>442</v>
      </c>
      <c r="L20" s="44">
        <v>0.45538372775883212</v>
      </c>
      <c r="N20" s="15">
        <v>14</v>
      </c>
      <c r="O20" s="38" t="s">
        <v>57</v>
      </c>
      <c r="P20" s="51">
        <v>1961575</v>
      </c>
      <c r="Q20" s="51">
        <v>10107</v>
      </c>
      <c r="R20" s="44">
        <v>0.52</v>
      </c>
      <c r="T20" s="15">
        <v>14</v>
      </c>
      <c r="U20" s="38" t="s">
        <v>70</v>
      </c>
      <c r="V20" s="51">
        <v>57767</v>
      </c>
      <c r="W20" s="51">
        <v>105</v>
      </c>
      <c r="X20" s="60">
        <f>105/58130*100</f>
        <v>0.18062962325821436</v>
      </c>
      <c r="Z20" s="15">
        <v>14</v>
      </c>
      <c r="AA20" s="38" t="s">
        <v>32</v>
      </c>
      <c r="AB20" s="51">
        <v>27934</v>
      </c>
      <c r="AC20" s="51">
        <v>187</v>
      </c>
      <c r="AD20" s="66">
        <v>0.66638158363623401</v>
      </c>
    </row>
    <row r="21" spans="2:30" ht="20.100000000000001" customHeight="1" x14ac:dyDescent="0.15">
      <c r="B21" s="15">
        <v>15</v>
      </c>
      <c r="C21" s="5" t="s">
        <v>57</v>
      </c>
      <c r="D21" s="19">
        <v>1955457</v>
      </c>
      <c r="E21" s="19">
        <v>9074</v>
      </c>
      <c r="F21" s="29">
        <v>0.46477369813168601</v>
      </c>
      <c r="H21" s="15">
        <v>15</v>
      </c>
      <c r="I21" s="38" t="s">
        <v>87</v>
      </c>
      <c r="J21" s="51">
        <v>28148</v>
      </c>
      <c r="K21" s="51">
        <v>109</v>
      </c>
      <c r="L21" s="44">
        <v>0.38532239819004527</v>
      </c>
      <c r="N21" s="15">
        <v>15</v>
      </c>
      <c r="O21" s="38" t="s">
        <v>105</v>
      </c>
      <c r="P21" s="51">
        <v>70097</v>
      </c>
      <c r="Q21" s="51">
        <v>295</v>
      </c>
      <c r="R21" s="44">
        <v>0.42</v>
      </c>
      <c r="T21" s="15">
        <v>15</v>
      </c>
      <c r="U21" s="38" t="s">
        <v>130</v>
      </c>
      <c r="V21" s="51">
        <v>6701</v>
      </c>
      <c r="W21" s="51">
        <v>12</v>
      </c>
      <c r="X21" s="60">
        <f>12/6771*100</f>
        <v>0.17722640673460346</v>
      </c>
      <c r="Z21" s="15">
        <v>15</v>
      </c>
      <c r="AA21" s="38" t="s">
        <v>42</v>
      </c>
      <c r="AB21" s="51">
        <v>9573</v>
      </c>
      <c r="AC21" s="51">
        <v>62</v>
      </c>
      <c r="AD21" s="66">
        <v>0.64342050643420512</v>
      </c>
    </row>
    <row r="22" spans="2:30" ht="20.100000000000001" customHeight="1" x14ac:dyDescent="0.15">
      <c r="B22" s="15">
        <v>16</v>
      </c>
      <c r="C22" s="5" t="s">
        <v>67</v>
      </c>
      <c r="D22" s="19">
        <v>3205</v>
      </c>
      <c r="E22" s="19">
        <v>13</v>
      </c>
      <c r="F22" s="28">
        <v>0.40473225404732199</v>
      </c>
      <c r="H22" s="15">
        <v>16</v>
      </c>
      <c r="I22" s="38" t="s">
        <v>88</v>
      </c>
      <c r="J22" s="51">
        <v>3917</v>
      </c>
      <c r="K22" s="51">
        <v>11</v>
      </c>
      <c r="L22" s="44">
        <v>0.28075548749361917</v>
      </c>
      <c r="N22" s="15">
        <v>16</v>
      </c>
      <c r="O22" s="38" t="s">
        <v>106</v>
      </c>
      <c r="P22" s="51">
        <v>3151</v>
      </c>
      <c r="Q22" s="51">
        <v>13</v>
      </c>
      <c r="R22" s="44">
        <v>0.41</v>
      </c>
      <c r="T22" s="15">
        <v>16</v>
      </c>
      <c r="U22" s="38" t="s">
        <v>118</v>
      </c>
      <c r="V22" s="51">
        <v>2331</v>
      </c>
      <c r="W22" s="51">
        <v>4</v>
      </c>
      <c r="X22" s="60">
        <f>4/2365*100</f>
        <v>0.16913319238900634</v>
      </c>
      <c r="Z22" s="15">
        <v>16</v>
      </c>
      <c r="AA22" s="38" t="s">
        <v>29</v>
      </c>
      <c r="AB22" s="51">
        <v>57954</v>
      </c>
      <c r="AC22" s="51">
        <v>368</v>
      </c>
      <c r="AD22" s="66">
        <v>0.63343431561553287</v>
      </c>
    </row>
    <row r="23" spans="2:30" ht="20.100000000000001" customHeight="1" x14ac:dyDescent="0.15">
      <c r="B23" s="15">
        <v>17</v>
      </c>
      <c r="C23" s="5" t="s">
        <v>64</v>
      </c>
      <c r="D23" s="19">
        <v>6493</v>
      </c>
      <c r="E23" s="19">
        <v>26</v>
      </c>
      <c r="F23" s="28">
        <v>0.396341463414634</v>
      </c>
      <c r="H23" s="15">
        <v>17</v>
      </c>
      <c r="I23" s="38" t="s">
        <v>89</v>
      </c>
      <c r="J23" s="51">
        <v>2362</v>
      </c>
      <c r="K23" s="51">
        <v>6</v>
      </c>
      <c r="L23" s="44">
        <v>0.25115110925073253</v>
      </c>
      <c r="N23" s="15">
        <v>17</v>
      </c>
      <c r="O23" s="38" t="s">
        <v>70</v>
      </c>
      <c r="P23" s="51">
        <v>58130</v>
      </c>
      <c r="Q23" s="51">
        <v>220</v>
      </c>
      <c r="R23" s="44">
        <v>0.38</v>
      </c>
      <c r="T23" s="15">
        <v>17</v>
      </c>
      <c r="U23" s="38" t="s">
        <v>131</v>
      </c>
      <c r="V23" s="51">
        <v>6507</v>
      </c>
      <c r="W23" s="51">
        <v>11</v>
      </c>
      <c r="X23" s="60">
        <f>11/6548*100</f>
        <v>0.1679902260232132</v>
      </c>
      <c r="Z23" s="15">
        <v>17</v>
      </c>
      <c r="AA23" s="38" t="s">
        <v>15</v>
      </c>
      <c r="AB23" s="51">
        <v>70179</v>
      </c>
      <c r="AC23" s="51">
        <v>431</v>
      </c>
      <c r="AD23" s="66">
        <v>0.61476578992411712</v>
      </c>
    </row>
    <row r="24" spans="2:30" ht="20.100000000000001" customHeight="1" x14ac:dyDescent="0.15">
      <c r="B24" s="15">
        <v>18</v>
      </c>
      <c r="C24" s="5" t="s">
        <v>68</v>
      </c>
      <c r="D24" s="19">
        <v>5212</v>
      </c>
      <c r="E24" s="19">
        <v>19</v>
      </c>
      <c r="F24" s="29">
        <v>0.36238794583253903</v>
      </c>
      <c r="H24" s="15">
        <v>18</v>
      </c>
      <c r="I24" s="38" t="s">
        <v>90</v>
      </c>
      <c r="J24" s="51">
        <v>4669</v>
      </c>
      <c r="K24" s="51">
        <v>6</v>
      </c>
      <c r="L24" s="44">
        <v>0.12719949120203519</v>
      </c>
      <c r="N24" s="15">
        <v>18</v>
      </c>
      <c r="O24" s="38" t="s">
        <v>107</v>
      </c>
      <c r="P24" s="51">
        <v>165670</v>
      </c>
      <c r="Q24" s="51">
        <v>401</v>
      </c>
      <c r="R24" s="44">
        <v>0.24</v>
      </c>
      <c r="T24" s="15">
        <v>18</v>
      </c>
      <c r="U24" s="38" t="s">
        <v>111</v>
      </c>
      <c r="V24" s="51">
        <v>8390</v>
      </c>
      <c r="W24" s="51">
        <v>14</v>
      </c>
      <c r="X24" s="60">
        <f>14/8437*100</f>
        <v>0.16593575915609815</v>
      </c>
      <c r="Z24" s="15">
        <v>18</v>
      </c>
      <c r="AA24" s="38" t="s">
        <v>23</v>
      </c>
      <c r="AB24" s="51">
        <v>4381</v>
      </c>
      <c r="AC24" s="51">
        <v>26</v>
      </c>
      <c r="AD24" s="66">
        <v>0.59185067152287729</v>
      </c>
    </row>
    <row r="25" spans="2:30" ht="20.100000000000001" customHeight="1" x14ac:dyDescent="0.15">
      <c r="B25" s="15">
        <v>19</v>
      </c>
      <c r="C25" s="5" t="s">
        <v>58</v>
      </c>
      <c r="D25" s="19">
        <v>2534</v>
      </c>
      <c r="E25" s="19">
        <v>9</v>
      </c>
      <c r="F25" s="29">
        <v>0.35460992907801397</v>
      </c>
      <c r="H25" s="15">
        <v>19</v>
      </c>
      <c r="I25" s="38" t="s">
        <v>91</v>
      </c>
      <c r="J25" s="51">
        <v>171242</v>
      </c>
      <c r="K25" s="51">
        <v>212</v>
      </c>
      <c r="L25" s="44">
        <v>0.12339140101623296</v>
      </c>
      <c r="N25" s="15">
        <v>19</v>
      </c>
      <c r="O25" s="38" t="s">
        <v>108</v>
      </c>
      <c r="P25" s="51">
        <v>9305</v>
      </c>
      <c r="Q25" s="51">
        <v>21</v>
      </c>
      <c r="R25" s="44">
        <v>0.22</v>
      </c>
      <c r="T25" s="15">
        <v>19</v>
      </c>
      <c r="U25" s="38" t="s">
        <v>114</v>
      </c>
      <c r="V25" s="51">
        <v>169528</v>
      </c>
      <c r="W25" s="51">
        <v>234</v>
      </c>
      <c r="X25" s="62">
        <f>234/170205*100</f>
        <v>0.13748127258306161</v>
      </c>
      <c r="Z25" s="15">
        <v>19</v>
      </c>
      <c r="AA25" s="38" t="s">
        <v>20</v>
      </c>
      <c r="AB25" s="51">
        <v>1959512</v>
      </c>
      <c r="AC25" s="51">
        <v>11059</v>
      </c>
      <c r="AD25" s="66">
        <v>0.56404245899866778</v>
      </c>
    </row>
    <row r="26" spans="2:30" ht="20.100000000000001" customHeight="1" x14ac:dyDescent="0.15">
      <c r="B26" s="15">
        <v>20</v>
      </c>
      <c r="C26" s="5" t="s">
        <v>69</v>
      </c>
      <c r="D26" s="19">
        <v>1262</v>
      </c>
      <c r="E26" s="19">
        <v>4</v>
      </c>
      <c r="F26" s="29">
        <v>0.31695721077654498</v>
      </c>
      <c r="H26" s="15">
        <v>20</v>
      </c>
      <c r="I26" s="38" t="s">
        <v>92</v>
      </c>
      <c r="J26" s="51">
        <v>6532</v>
      </c>
      <c r="K26" s="51">
        <v>4</v>
      </c>
      <c r="L26" s="44">
        <v>6.0523528521712819E-2</v>
      </c>
      <c r="N26" s="15">
        <v>20</v>
      </c>
      <c r="O26" s="38" t="s">
        <v>109</v>
      </c>
      <c r="P26" s="51">
        <v>3216</v>
      </c>
      <c r="Q26" s="51">
        <v>2</v>
      </c>
      <c r="R26" s="44">
        <v>0.06</v>
      </c>
      <c r="T26" s="15">
        <v>20</v>
      </c>
      <c r="U26" s="38" t="s">
        <v>107</v>
      </c>
      <c r="V26" s="51">
        <v>165047</v>
      </c>
      <c r="W26" s="51">
        <v>227</v>
      </c>
      <c r="X26" s="62">
        <f>227/165670*100</f>
        <v>0.13701937586768878</v>
      </c>
      <c r="Z26" s="15">
        <v>20</v>
      </c>
      <c r="AA26" s="38" t="s">
        <v>47</v>
      </c>
      <c r="AB26" s="51">
        <v>8147</v>
      </c>
      <c r="AC26" s="51">
        <v>46</v>
      </c>
      <c r="AD26" s="66">
        <v>0.55859137826350946</v>
      </c>
    </row>
    <row r="27" spans="2:30" ht="20.100000000000001" customHeight="1" thickBot="1" x14ac:dyDescent="0.2">
      <c r="B27" s="11">
        <v>21</v>
      </c>
      <c r="C27" s="16" t="s">
        <v>70</v>
      </c>
      <c r="D27" s="17">
        <v>58630</v>
      </c>
      <c r="E27" s="17">
        <v>147</v>
      </c>
      <c r="F27" s="30">
        <v>0.24988100904331301</v>
      </c>
      <c r="H27" s="15">
        <v>21</v>
      </c>
      <c r="I27" s="38" t="s">
        <v>93</v>
      </c>
      <c r="J27" s="51">
        <v>4389</v>
      </c>
      <c r="K27" s="51">
        <v>1</v>
      </c>
      <c r="L27" s="44">
        <v>2.2614201718679332E-2</v>
      </c>
      <c r="N27" s="52">
        <v>21</v>
      </c>
      <c r="O27" s="39" t="s">
        <v>110</v>
      </c>
      <c r="P27" s="48">
        <v>331397</v>
      </c>
      <c r="Q27" s="48">
        <v>79</v>
      </c>
      <c r="R27" s="45">
        <v>0.02</v>
      </c>
      <c r="T27" s="15">
        <v>21</v>
      </c>
      <c r="U27" s="38" t="s">
        <v>115</v>
      </c>
      <c r="V27" s="51">
        <v>1637</v>
      </c>
      <c r="W27" s="51">
        <v>2</v>
      </c>
      <c r="X27" s="58">
        <v>0.12</v>
      </c>
      <c r="Z27" s="15">
        <v>21</v>
      </c>
      <c r="AA27" s="38" t="s">
        <v>41</v>
      </c>
      <c r="AB27" s="51">
        <v>3505</v>
      </c>
      <c r="AC27" s="51">
        <v>19</v>
      </c>
      <c r="AD27" s="66">
        <v>0.53793884484711207</v>
      </c>
    </row>
    <row r="28" spans="2:30" ht="20.100000000000001" customHeight="1" x14ac:dyDescent="0.15">
      <c r="F28" s="54"/>
      <c r="H28" s="12">
        <v>22</v>
      </c>
      <c r="I28" s="13" t="s">
        <v>71</v>
      </c>
      <c r="J28" s="20">
        <v>58345</v>
      </c>
      <c r="K28" s="20">
        <v>146</v>
      </c>
      <c r="L28" s="53">
        <v>0.24956411746606999</v>
      </c>
      <c r="O28" s="3"/>
      <c r="P28" s="35"/>
      <c r="Q28" s="36"/>
      <c r="R28" s="55"/>
      <c r="S28" s="36"/>
      <c r="T28" s="12">
        <v>22</v>
      </c>
      <c r="U28" s="38" t="s">
        <v>112</v>
      </c>
      <c r="V28" s="51">
        <v>2690</v>
      </c>
      <c r="W28" s="20">
        <v>3</v>
      </c>
      <c r="X28" s="59">
        <v>0.11</v>
      </c>
      <c r="Y28" s="36"/>
      <c r="Z28" s="15">
        <v>22</v>
      </c>
      <c r="AA28" s="38" t="s">
        <v>30</v>
      </c>
      <c r="AB28" s="51">
        <v>15329</v>
      </c>
      <c r="AC28" s="51">
        <v>81</v>
      </c>
      <c r="AD28" s="66">
        <v>0.52444156685011334</v>
      </c>
    </row>
    <row r="29" spans="2:30" ht="20.100000000000001" customHeight="1" x14ac:dyDescent="0.15">
      <c r="H29" s="15">
        <v>23</v>
      </c>
      <c r="I29" s="5" t="s">
        <v>72</v>
      </c>
      <c r="J29" s="19">
        <v>2047</v>
      </c>
      <c r="K29" s="19">
        <v>5</v>
      </c>
      <c r="L29" s="31">
        <v>0.244021473889702</v>
      </c>
      <c r="O29" s="3"/>
      <c r="P29" s="3"/>
      <c r="Q29" s="3"/>
      <c r="R29" s="3"/>
      <c r="S29" s="3"/>
      <c r="T29" s="15">
        <v>23</v>
      </c>
      <c r="U29" s="38" t="s">
        <v>104</v>
      </c>
      <c r="V29" s="51">
        <v>7378</v>
      </c>
      <c r="W29" s="19">
        <v>6</v>
      </c>
      <c r="X29" s="61">
        <f>6/7447*100</f>
        <v>8.056935678796831E-2</v>
      </c>
      <c r="Y29" s="3"/>
      <c r="Z29" s="15">
        <v>23</v>
      </c>
      <c r="AA29" s="38" t="s">
        <v>19</v>
      </c>
      <c r="AB29" s="51">
        <v>6771</v>
      </c>
      <c r="AC29" s="20">
        <v>32</v>
      </c>
      <c r="AD29" s="66">
        <v>0.46763115592576354</v>
      </c>
    </row>
    <row r="30" spans="2:30" ht="20.100000000000001" customHeight="1" x14ac:dyDescent="0.15">
      <c r="H30" s="15">
        <v>24</v>
      </c>
      <c r="I30" s="5" t="s">
        <v>61</v>
      </c>
      <c r="J30" s="19">
        <v>97061</v>
      </c>
      <c r="K30" s="19">
        <v>224</v>
      </c>
      <c r="L30" s="29">
        <v>0.23130698774279501</v>
      </c>
      <c r="O30" s="3"/>
      <c r="P30" s="3"/>
      <c r="Q30" s="3"/>
      <c r="R30" s="3"/>
      <c r="S30" s="3"/>
      <c r="T30" s="15">
        <v>24</v>
      </c>
      <c r="U30" s="38" t="s">
        <v>102</v>
      </c>
      <c r="V30" s="51">
        <v>3913</v>
      </c>
      <c r="W30" s="19">
        <v>3</v>
      </c>
      <c r="X30" s="61">
        <f>3/3922*100</f>
        <v>7.6491585925548194E-2</v>
      </c>
      <c r="Y30" s="3"/>
      <c r="Z30" s="15">
        <v>24</v>
      </c>
      <c r="AA30" s="38" t="s">
        <v>46</v>
      </c>
      <c r="AB30" s="51">
        <v>2362</v>
      </c>
      <c r="AC30" s="19">
        <v>11</v>
      </c>
      <c r="AD30" s="66">
        <v>0.45986622073578598</v>
      </c>
    </row>
    <row r="31" spans="2:30" ht="20.100000000000001" customHeight="1" x14ac:dyDescent="0.15">
      <c r="H31" s="15">
        <v>25</v>
      </c>
      <c r="I31" s="5" t="s">
        <v>73</v>
      </c>
      <c r="J31" s="19">
        <v>4717</v>
      </c>
      <c r="K31" s="19">
        <v>10</v>
      </c>
      <c r="L31" s="29">
        <v>0.209775540172016</v>
      </c>
      <c r="O31" s="3"/>
      <c r="P31" s="35"/>
      <c r="Q31" s="36"/>
      <c r="R31" s="22"/>
      <c r="S31" s="36"/>
      <c r="T31" s="15">
        <v>25</v>
      </c>
      <c r="U31" s="38" t="s">
        <v>113</v>
      </c>
      <c r="V31" s="51">
        <v>5228</v>
      </c>
      <c r="W31" s="19">
        <v>3</v>
      </c>
      <c r="X31" s="63">
        <f>3/5247*100</f>
        <v>5.7175528873642079E-2</v>
      </c>
      <c r="Y31" s="36"/>
      <c r="Z31" s="15">
        <v>25</v>
      </c>
      <c r="AA31" s="38" t="s">
        <v>6</v>
      </c>
      <c r="AB31" s="51">
        <v>1886</v>
      </c>
      <c r="AC31" s="19">
        <v>8</v>
      </c>
      <c r="AD31" s="66">
        <v>0.42216358839050128</v>
      </c>
    </row>
    <row r="32" spans="2:30" ht="19.5" customHeight="1" thickBot="1" x14ac:dyDescent="0.2">
      <c r="H32" s="15">
        <v>26</v>
      </c>
      <c r="I32" s="5" t="s">
        <v>74</v>
      </c>
      <c r="J32" s="19">
        <v>3303</v>
      </c>
      <c r="K32" s="19">
        <v>7</v>
      </c>
      <c r="L32" s="29">
        <v>0.20964360587002101</v>
      </c>
      <c r="O32" s="3"/>
      <c r="P32" s="35"/>
      <c r="Q32" s="36"/>
      <c r="R32" s="22"/>
      <c r="S32" s="36"/>
      <c r="T32" s="11">
        <v>26</v>
      </c>
      <c r="U32" s="39" t="s">
        <v>117</v>
      </c>
      <c r="V32" s="56">
        <v>26273</v>
      </c>
      <c r="W32" s="17">
        <v>15</v>
      </c>
      <c r="X32" s="64">
        <f>15/26443*100</f>
        <v>5.6725787543017055E-2</v>
      </c>
      <c r="Y32" s="36"/>
      <c r="Z32" s="15">
        <v>26</v>
      </c>
      <c r="AA32" s="38" t="s">
        <v>7</v>
      </c>
      <c r="AB32" s="51">
        <v>1106</v>
      </c>
      <c r="AC32" s="19">
        <v>4</v>
      </c>
      <c r="AD32" s="66">
        <v>0.35874439461883406</v>
      </c>
    </row>
    <row r="33" spans="8:30" ht="19.5" customHeight="1" x14ac:dyDescent="0.15">
      <c r="H33" s="15">
        <v>27</v>
      </c>
      <c r="I33" s="5" t="s">
        <v>75</v>
      </c>
      <c r="J33" s="19">
        <v>7235</v>
      </c>
      <c r="K33" s="19">
        <v>12</v>
      </c>
      <c r="L33" s="29">
        <v>0.16478989288657001</v>
      </c>
      <c r="O33" s="3"/>
      <c r="P33" s="3"/>
      <c r="Q33" s="3"/>
      <c r="R33" s="3"/>
      <c r="S33" s="3"/>
      <c r="U33" s="55"/>
      <c r="V33" s="55"/>
      <c r="W33" s="55"/>
      <c r="X33" s="55"/>
      <c r="Y33" s="3"/>
      <c r="Z33" s="15">
        <v>27</v>
      </c>
      <c r="AA33" s="38" t="s">
        <v>43</v>
      </c>
      <c r="AB33" s="51">
        <v>2341</v>
      </c>
      <c r="AC33" s="51">
        <v>8</v>
      </c>
      <c r="AD33" s="66">
        <v>0.33855268726195514</v>
      </c>
    </row>
    <row r="34" spans="8:30" ht="19.5" customHeight="1" x14ac:dyDescent="0.15">
      <c r="H34" s="15">
        <v>28</v>
      </c>
      <c r="I34" s="5" t="s">
        <v>60</v>
      </c>
      <c r="J34" s="19">
        <v>4596</v>
      </c>
      <c r="K34" s="19">
        <v>4</v>
      </c>
      <c r="L34" s="29">
        <v>8.5818493885432307E-2</v>
      </c>
      <c r="O34" s="3"/>
      <c r="P34" s="3"/>
      <c r="Q34" s="3"/>
      <c r="R34" s="3"/>
      <c r="S34" s="3"/>
      <c r="Y34" s="3"/>
      <c r="Z34" s="15">
        <v>28</v>
      </c>
      <c r="AA34" s="38" t="s">
        <v>22</v>
      </c>
      <c r="AB34" s="51">
        <v>2423</v>
      </c>
      <c r="AC34" s="20">
        <v>8</v>
      </c>
      <c r="AD34" s="66">
        <v>0.32441200324412006</v>
      </c>
    </row>
    <row r="35" spans="8:30" ht="19.5" customHeight="1" x14ac:dyDescent="0.15">
      <c r="H35" s="15">
        <v>29</v>
      </c>
      <c r="I35" s="5" t="s">
        <v>76</v>
      </c>
      <c r="J35" s="19">
        <v>2692</v>
      </c>
      <c r="K35" s="19">
        <v>1</v>
      </c>
      <c r="L35" s="29">
        <v>3.6791758646063301E-2</v>
      </c>
      <c r="O35" s="3"/>
      <c r="P35" s="3"/>
      <c r="Q35" s="3"/>
      <c r="R35" s="3"/>
      <c r="S35" s="3"/>
      <c r="Y35" s="3"/>
      <c r="Z35" s="15">
        <v>29</v>
      </c>
      <c r="AA35" s="38" t="s">
        <v>21</v>
      </c>
      <c r="AB35" s="51">
        <v>4493</v>
      </c>
      <c r="AC35" s="51">
        <v>14</v>
      </c>
      <c r="AD35" s="66">
        <v>0.3078953155926985</v>
      </c>
    </row>
    <row r="36" spans="8:30" ht="19.5" customHeight="1" x14ac:dyDescent="0.15">
      <c r="H36" s="15">
        <v>30</v>
      </c>
      <c r="I36" s="5" t="s">
        <v>77</v>
      </c>
      <c r="J36" s="19">
        <v>171811</v>
      </c>
      <c r="K36" s="19">
        <v>54</v>
      </c>
      <c r="L36" s="29">
        <v>3.1327412065694699E-2</v>
      </c>
      <c r="O36" s="3"/>
      <c r="P36" s="3"/>
      <c r="Q36" s="3"/>
      <c r="R36" s="3"/>
      <c r="S36" s="3"/>
      <c r="Y36" s="3"/>
      <c r="Z36" s="15">
        <v>30</v>
      </c>
      <c r="AA36" s="38" t="s">
        <v>26</v>
      </c>
      <c r="AB36" s="51">
        <v>119169</v>
      </c>
      <c r="AC36" s="20">
        <v>346</v>
      </c>
      <c r="AD36" s="66">
        <v>0.28905355844980407</v>
      </c>
    </row>
    <row r="37" spans="8:30" ht="19.5" customHeight="1" thickBot="1" x14ac:dyDescent="0.2">
      <c r="H37" s="11">
        <v>31</v>
      </c>
      <c r="I37" s="16" t="s">
        <v>59</v>
      </c>
      <c r="J37" s="17">
        <v>5347</v>
      </c>
      <c r="K37" s="17">
        <v>1</v>
      </c>
      <c r="L37" s="30">
        <v>1.8604651162790701E-2</v>
      </c>
      <c r="O37" s="3"/>
      <c r="P37" s="21"/>
      <c r="Q37" s="22"/>
      <c r="R37" s="22"/>
      <c r="S37" s="37"/>
      <c r="Y37" s="37"/>
      <c r="Z37" s="15">
        <v>31</v>
      </c>
      <c r="AA37" s="38" t="s">
        <v>52</v>
      </c>
      <c r="AB37" s="51">
        <v>43268</v>
      </c>
      <c r="AC37" s="51">
        <v>112</v>
      </c>
      <c r="AD37" s="60">
        <v>0.25757192466021206</v>
      </c>
    </row>
    <row r="38" spans="8:30" ht="19.5" customHeight="1" x14ac:dyDescent="0.15">
      <c r="I38" s="55"/>
      <c r="J38" s="55"/>
      <c r="K38" s="55"/>
      <c r="L38" s="55"/>
      <c r="Z38" s="15">
        <v>32</v>
      </c>
      <c r="AA38" s="38" t="s">
        <v>54</v>
      </c>
      <c r="AB38" s="51">
        <v>3902</v>
      </c>
      <c r="AC38" s="20">
        <v>10</v>
      </c>
      <c r="AD38" s="60">
        <v>0.25555839509327882</v>
      </c>
    </row>
    <row r="39" spans="8:30" ht="19.5" customHeight="1" x14ac:dyDescent="0.15">
      <c r="Z39" s="15">
        <v>33</v>
      </c>
      <c r="AA39" s="38" t="s">
        <v>39</v>
      </c>
      <c r="AB39" s="51">
        <v>6666</v>
      </c>
      <c r="AC39" s="51">
        <v>17</v>
      </c>
      <c r="AD39" s="66">
        <v>0.25369347858528579</v>
      </c>
    </row>
    <row r="40" spans="8:30" ht="19.5" customHeight="1" x14ac:dyDescent="0.15">
      <c r="Z40" s="15">
        <v>34</v>
      </c>
      <c r="AA40" s="38" t="s">
        <v>27</v>
      </c>
      <c r="AB40" s="51">
        <v>97664</v>
      </c>
      <c r="AC40" s="20">
        <v>223</v>
      </c>
      <c r="AD40" s="66">
        <v>0.22821237054320684</v>
      </c>
    </row>
    <row r="41" spans="8:30" ht="19.5" customHeight="1" x14ac:dyDescent="0.15">
      <c r="Z41" s="15">
        <v>35</v>
      </c>
      <c r="AA41" s="38" t="s">
        <v>31</v>
      </c>
      <c r="AB41" s="51">
        <v>3983</v>
      </c>
      <c r="AC41" s="51">
        <v>9</v>
      </c>
      <c r="AD41" s="66">
        <v>0.22255192878338279</v>
      </c>
    </row>
    <row r="42" spans="8:30" ht="19.5" customHeight="1" x14ac:dyDescent="0.15">
      <c r="Z42" s="15">
        <v>36</v>
      </c>
      <c r="AA42" s="38" t="s">
        <v>53</v>
      </c>
      <c r="AB42" s="51">
        <v>5581</v>
      </c>
      <c r="AC42" s="20">
        <v>12</v>
      </c>
      <c r="AD42" s="60">
        <v>0.21171489061397319</v>
      </c>
    </row>
    <row r="43" spans="8:30" ht="19.5" customHeight="1" x14ac:dyDescent="0.15">
      <c r="Z43" s="15">
        <v>37</v>
      </c>
      <c r="AA43" s="38" t="s">
        <v>13</v>
      </c>
      <c r="AB43" s="51">
        <v>1937</v>
      </c>
      <c r="AC43" s="51">
        <v>4</v>
      </c>
      <c r="AD43" s="60">
        <v>0.20502306509482315</v>
      </c>
    </row>
    <row r="44" spans="8:30" ht="19.5" customHeight="1" x14ac:dyDescent="0.15">
      <c r="Z44" s="15">
        <v>38</v>
      </c>
      <c r="AA44" s="38" t="s">
        <v>48</v>
      </c>
      <c r="AB44" s="51">
        <v>7314</v>
      </c>
      <c r="AC44" s="20">
        <v>15</v>
      </c>
      <c r="AD44" s="66">
        <v>0.20286718961319991</v>
      </c>
    </row>
    <row r="45" spans="8:30" ht="19.5" customHeight="1" x14ac:dyDescent="0.15">
      <c r="Z45" s="15">
        <v>39</v>
      </c>
      <c r="AA45" s="38" t="s">
        <v>28</v>
      </c>
      <c r="AB45" s="51">
        <v>57351</v>
      </c>
      <c r="AC45" s="51">
        <v>107</v>
      </c>
      <c r="AD45" s="66">
        <v>0.18522685962573787</v>
      </c>
    </row>
    <row r="46" spans="8:30" ht="19.5" customHeight="1" x14ac:dyDescent="0.15">
      <c r="Z46" s="15">
        <v>40</v>
      </c>
      <c r="AA46" s="38" t="s">
        <v>17</v>
      </c>
      <c r="AB46" s="51">
        <v>4880</v>
      </c>
      <c r="AC46" s="20">
        <v>8</v>
      </c>
      <c r="AD46" s="66">
        <v>0.16151827175449224</v>
      </c>
    </row>
    <row r="47" spans="8:30" ht="19.5" customHeight="1" x14ac:dyDescent="0.15">
      <c r="Z47" s="15">
        <v>41</v>
      </c>
      <c r="AA47" s="38" t="s">
        <v>33</v>
      </c>
      <c r="AB47" s="51">
        <v>164014</v>
      </c>
      <c r="AC47" s="51">
        <v>227</v>
      </c>
      <c r="AD47" s="60">
        <v>0.13753658048919398</v>
      </c>
    </row>
    <row r="48" spans="8:30" ht="19.5" customHeight="1" x14ac:dyDescent="0.15">
      <c r="Z48" s="15">
        <v>42</v>
      </c>
      <c r="AA48" s="38" t="s">
        <v>38</v>
      </c>
      <c r="AB48" s="51">
        <v>2900</v>
      </c>
      <c r="AC48" s="20">
        <v>4</v>
      </c>
      <c r="AD48" s="60">
        <v>0.13554727211114878</v>
      </c>
    </row>
    <row r="49" spans="26:30" ht="19.5" customHeight="1" x14ac:dyDescent="0.15">
      <c r="Z49" s="15">
        <v>43</v>
      </c>
      <c r="AA49" s="38" t="s">
        <v>40</v>
      </c>
      <c r="AB49" s="51">
        <v>6174</v>
      </c>
      <c r="AC49" s="51">
        <v>8</v>
      </c>
      <c r="AD49" s="66">
        <v>0.1276527844263603</v>
      </c>
    </row>
    <row r="50" spans="26:30" ht="19.5" customHeight="1" x14ac:dyDescent="0.15">
      <c r="Z50" s="15">
        <v>44</v>
      </c>
      <c r="AA50" s="38" t="s">
        <v>35</v>
      </c>
      <c r="AB50" s="51">
        <v>1498</v>
      </c>
      <c r="AC50" s="20">
        <v>1</v>
      </c>
      <c r="AD50" s="66">
        <v>6.5530799475753604E-2</v>
      </c>
    </row>
    <row r="51" spans="26:30" ht="19.5" customHeight="1" x14ac:dyDescent="0.15">
      <c r="Z51" s="15">
        <v>45</v>
      </c>
      <c r="AA51" s="38" t="s">
        <v>50</v>
      </c>
      <c r="AB51" s="51">
        <v>5187</v>
      </c>
      <c r="AC51" s="51">
        <v>3</v>
      </c>
      <c r="AD51" s="66">
        <v>5.7153743570203849E-2</v>
      </c>
    </row>
    <row r="52" spans="26:30" ht="19.5" customHeight="1" x14ac:dyDescent="0.15">
      <c r="Z52" s="15">
        <v>46</v>
      </c>
      <c r="AA52" s="38" t="s">
        <v>49</v>
      </c>
      <c r="AB52" s="51">
        <v>7488</v>
      </c>
      <c r="AC52" s="20">
        <v>4</v>
      </c>
      <c r="AD52" s="60">
        <v>5.2777411267977303E-2</v>
      </c>
    </row>
    <row r="53" spans="26:30" ht="19.5" customHeight="1" x14ac:dyDescent="0.15">
      <c r="Z53" s="15">
        <v>47</v>
      </c>
      <c r="AA53" s="38" t="s">
        <v>18</v>
      </c>
      <c r="AB53" s="51">
        <v>11315</v>
      </c>
      <c r="AC53" s="51">
        <v>6</v>
      </c>
      <c r="AD53" s="60">
        <v>5.242463958060288E-2</v>
      </c>
    </row>
    <row r="54" spans="26:30" ht="19.5" customHeight="1" x14ac:dyDescent="0.15">
      <c r="Z54" s="15">
        <v>48</v>
      </c>
      <c r="AA54" s="38" t="s">
        <v>44</v>
      </c>
      <c r="AB54" s="51">
        <v>10888</v>
      </c>
      <c r="AC54" s="20">
        <v>3</v>
      </c>
      <c r="AD54" s="66">
        <v>2.7270248159258249E-2</v>
      </c>
    </row>
    <row r="55" spans="26:30" ht="18.75" customHeight="1" thickBot="1" x14ac:dyDescent="0.2">
      <c r="Z55" s="11">
        <v>49</v>
      </c>
      <c r="AA55" s="39" t="s">
        <v>37</v>
      </c>
      <c r="AB55" s="56">
        <v>4783</v>
      </c>
      <c r="AC55" s="17">
        <v>1</v>
      </c>
      <c r="AD55" s="69">
        <v>2.0529665366454525E-2</v>
      </c>
    </row>
    <row r="56" spans="26:30" x14ac:dyDescent="0.15">
      <c r="AD56" s="54" t="s">
        <v>119</v>
      </c>
    </row>
  </sheetData>
  <mergeCells count="5">
    <mergeCell ref="B4:F4"/>
    <mergeCell ref="H4:L4"/>
    <mergeCell ref="N4:R4"/>
    <mergeCell ref="T4:X4"/>
    <mergeCell ref="Z4:AD4"/>
  </mergeCells>
  <phoneticPr fontId="2"/>
  <pageMargins left="0.51181102362204722" right="0.31496062992125984" top="0.74803149606299213" bottom="0.55118110236220474" header="0.11811023622047245" footer="0.11811023622047245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国立社会保障・人口問題研究所</dc:creator>
  <cp:lastModifiedBy>総合政策部地域戦略課</cp:lastModifiedBy>
  <cp:lastPrinted>2023-09-15T05:05:00Z</cp:lastPrinted>
  <dcterms:created xsi:type="dcterms:W3CDTF">2014-10-03T08:16:23Z</dcterms:created>
  <dcterms:modified xsi:type="dcterms:W3CDTF">2023-11-22T06:42:34Z</dcterms:modified>
</cp:coreProperties>
</file>