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企画調整係\グリーン購入\02 道の環境物品等調達方針\R06調達方針\05 HP更新\"/>
    </mc:Choice>
  </mc:AlternateContent>
  <bookViews>
    <workbookView xWindow="0" yWindow="0" windowWidth="28800" windowHeight="12210" tabRatio="703"/>
  </bookViews>
  <sheets>
    <sheet name="工事別様式１－２（工事受注者用）" sheetId="8" r:id="rId1"/>
  </sheets>
  <definedNames>
    <definedName name="_xlnm.Print_Area" localSheetId="0">'工事別様式１－２（工事受注者用）'!$A$1:$N$82</definedName>
    <definedName name="_xlnm.Print_Titles" localSheetId="0">'工事別様式１－２（工事受注者用）'!$5:$6</definedName>
  </definedNames>
  <calcPr calcId="162913"/>
</workbook>
</file>

<file path=xl/calcChain.xml><?xml version="1.0" encoding="utf-8"?>
<calcChain xmlns="http://schemas.openxmlformats.org/spreadsheetml/2006/main">
  <c r="E82" i="8" l="1"/>
  <c r="I12" i="8" l="1"/>
  <c r="I11" i="8"/>
  <c r="I7" i="8"/>
  <c r="J7" i="8" l="1"/>
  <c r="J11" i="8"/>
  <c r="I80" i="8"/>
  <c r="J80" i="8" s="1"/>
  <c r="I79" i="8"/>
  <c r="I78" i="8"/>
  <c r="I77" i="8"/>
  <c r="I76" i="8"/>
  <c r="I75" i="8"/>
  <c r="I74" i="8"/>
  <c r="I73" i="8"/>
  <c r="I72" i="8"/>
  <c r="I71" i="8"/>
  <c r="I70" i="8"/>
  <c r="I69" i="8"/>
  <c r="I68" i="8"/>
  <c r="I66" i="8"/>
  <c r="I65" i="8"/>
  <c r="I64" i="8"/>
  <c r="I63" i="8"/>
  <c r="I62" i="8"/>
  <c r="I61" i="8"/>
  <c r="I60" i="8"/>
  <c r="I59" i="8"/>
  <c r="I58" i="8"/>
  <c r="I57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6" i="8"/>
  <c r="I34" i="8"/>
  <c r="I33" i="8"/>
  <c r="I31" i="8"/>
  <c r="I32" i="8"/>
  <c r="I30" i="8"/>
  <c r="I29" i="8"/>
  <c r="I28" i="8"/>
  <c r="I27" i="8"/>
  <c r="I26" i="8"/>
  <c r="I24" i="8"/>
  <c r="I22" i="8"/>
  <c r="I21" i="8"/>
  <c r="I19" i="8"/>
  <c r="I16" i="8"/>
  <c r="I56" i="8"/>
  <c r="J79" i="8" l="1"/>
  <c r="J78" i="8"/>
  <c r="J76" i="8"/>
  <c r="J75" i="8"/>
  <c r="J74" i="8"/>
  <c r="J72" i="8"/>
  <c r="J70" i="8"/>
  <c r="J68" i="8"/>
  <c r="J65" i="8"/>
  <c r="J63" i="8"/>
  <c r="J61" i="8"/>
  <c r="J59" i="8"/>
  <c r="J57" i="8"/>
  <c r="J55" i="8"/>
  <c r="J54" i="8"/>
  <c r="J53" i="8"/>
  <c r="J51" i="8"/>
  <c r="J50" i="8"/>
  <c r="J48" i="8"/>
  <c r="J47" i="8"/>
  <c r="J46" i="8"/>
  <c r="J45" i="8"/>
  <c r="J44" i="8"/>
  <c r="J43" i="8"/>
  <c r="J42" i="8"/>
  <c r="J41" i="8"/>
  <c r="J40" i="8"/>
  <c r="J38" i="8"/>
  <c r="J34" i="8"/>
  <c r="J33" i="8"/>
  <c r="J31" i="8"/>
  <c r="J29" i="8"/>
  <c r="J28" i="8"/>
  <c r="J27" i="8"/>
  <c r="J26" i="8"/>
  <c r="J21" i="8"/>
  <c r="J77" i="8" l="1"/>
  <c r="J19" i="8"/>
  <c r="J22" i="8"/>
  <c r="J30" i="8"/>
  <c r="J32" i="8"/>
  <c r="J36" i="8"/>
  <c r="J39" i="8"/>
  <c r="J24" i="8"/>
  <c r="J49" i="8"/>
  <c r="J52" i="8"/>
  <c r="J56" i="8"/>
  <c r="J58" i="8"/>
  <c r="J60" i="8"/>
  <c r="J62" i="8"/>
  <c r="J64" i="8"/>
  <c r="J66" i="8"/>
  <c r="J69" i="8"/>
  <c r="J71" i="8"/>
  <c r="J73" i="8"/>
  <c r="J12" i="8"/>
  <c r="J16" i="8"/>
</calcChain>
</file>

<file path=xl/sharedStrings.xml><?xml version="1.0" encoding="utf-8"?>
<sst xmlns="http://schemas.openxmlformats.org/spreadsheetml/2006/main" count="225" uniqueCount="160">
  <si>
    <t>高炉セメント</t>
  </si>
  <si>
    <t>間伐材</t>
  </si>
  <si>
    <t>タイル</t>
  </si>
  <si>
    <t>混合セメント</t>
  </si>
  <si>
    <t>品目名</t>
  </si>
  <si>
    <t>品目分類</t>
  </si>
  <si>
    <t>m2</t>
  </si>
  <si>
    <t>t</t>
  </si>
  <si>
    <t>m3</t>
  </si>
  <si>
    <t>工事数</t>
    <rPh sb="0" eb="2">
      <t>コウジ</t>
    </rPh>
    <rPh sb="2" eb="3">
      <t>スウ</t>
    </rPh>
    <phoneticPr fontId="2"/>
  </si>
  <si>
    <t>建設汚泥から再生した処理土</t>
    <rPh sb="0" eb="2">
      <t>ケンセツ</t>
    </rPh>
    <rPh sb="2" eb="4">
      <t>オデイ</t>
    </rPh>
    <rPh sb="6" eb="8">
      <t>サイセイ</t>
    </rPh>
    <rPh sb="10" eb="12">
      <t>ショリ</t>
    </rPh>
    <rPh sb="12" eb="13">
      <t>ツチ</t>
    </rPh>
    <phoneticPr fontId="2"/>
  </si>
  <si>
    <t>高炉スラグ骨材</t>
    <rPh sb="0" eb="2">
      <t>コウロ</t>
    </rPh>
    <rPh sb="5" eb="7">
      <t>コツザイ</t>
    </rPh>
    <phoneticPr fontId="2"/>
  </si>
  <si>
    <t>アスファルト混合物</t>
    <rPh sb="6" eb="9">
      <t>コンゴウブツ</t>
    </rPh>
    <phoneticPr fontId="2"/>
  </si>
  <si>
    <t>鉄鋼スラグ混入アスファルト混合物</t>
    <rPh sb="0" eb="2">
      <t>テッコウ</t>
    </rPh>
    <rPh sb="5" eb="7">
      <t>コンニュウ</t>
    </rPh>
    <rPh sb="13" eb="16">
      <t>コンゴウブツ</t>
    </rPh>
    <phoneticPr fontId="2"/>
  </si>
  <si>
    <t>路盤材</t>
    <rPh sb="0" eb="2">
      <t>ロバン</t>
    </rPh>
    <rPh sb="2" eb="3">
      <t>ザイ</t>
    </rPh>
    <phoneticPr fontId="2"/>
  </si>
  <si>
    <t>透水性コンクリート</t>
    <rPh sb="0" eb="3">
      <t>トウスイセイ</t>
    </rPh>
    <phoneticPr fontId="2"/>
  </si>
  <si>
    <t>塗料</t>
    <rPh sb="0" eb="2">
      <t>トリョウ</t>
    </rPh>
    <phoneticPr fontId="2"/>
  </si>
  <si>
    <t>下塗用塗料（重防食）</t>
    <rPh sb="0" eb="1">
      <t>シタ</t>
    </rPh>
    <rPh sb="1" eb="2">
      <t>ヌ</t>
    </rPh>
    <rPh sb="2" eb="3">
      <t>ヨウ</t>
    </rPh>
    <rPh sb="3" eb="5">
      <t>トリョウ</t>
    </rPh>
    <rPh sb="6" eb="7">
      <t>ジュウ</t>
    </rPh>
    <rPh sb="7" eb="8">
      <t>ボウシ</t>
    </rPh>
    <rPh sb="8" eb="9">
      <t>ショク</t>
    </rPh>
    <phoneticPr fontId="2"/>
  </si>
  <si>
    <t>バークたい肥</t>
    <rPh sb="5" eb="6">
      <t>ヒ</t>
    </rPh>
    <phoneticPr fontId="2"/>
  </si>
  <si>
    <t>道路照明</t>
    <rPh sb="0" eb="2">
      <t>ドウロ</t>
    </rPh>
    <rPh sb="2" eb="4">
      <t>ショウメイ</t>
    </rPh>
    <phoneticPr fontId="2"/>
  </si>
  <si>
    <t>建具</t>
    <rPh sb="0" eb="2">
      <t>タテグ</t>
    </rPh>
    <phoneticPr fontId="2"/>
  </si>
  <si>
    <t>再生木質ボード</t>
    <rPh sb="0" eb="2">
      <t>サイセイ</t>
    </rPh>
    <rPh sb="2" eb="4">
      <t>モクシツ</t>
    </rPh>
    <phoneticPr fontId="2"/>
  </si>
  <si>
    <t>繊維板</t>
    <rPh sb="0" eb="2">
      <t>センイ</t>
    </rPh>
    <rPh sb="2" eb="3">
      <t>イタ</t>
    </rPh>
    <phoneticPr fontId="2"/>
  </si>
  <si>
    <t>木質系セメント板</t>
    <rPh sb="0" eb="2">
      <t>モクシツ</t>
    </rPh>
    <rPh sb="2" eb="3">
      <t>ケイ</t>
    </rPh>
    <rPh sb="7" eb="8">
      <t>イタ</t>
    </rPh>
    <phoneticPr fontId="2"/>
  </si>
  <si>
    <t>断熱材</t>
    <rPh sb="0" eb="3">
      <t>ダンネツザイ</t>
    </rPh>
    <phoneticPr fontId="2"/>
  </si>
  <si>
    <t>照明機器</t>
    <rPh sb="0" eb="2">
      <t>ショウメイ</t>
    </rPh>
    <rPh sb="2" eb="4">
      <t>キキ</t>
    </rPh>
    <phoneticPr fontId="2"/>
  </si>
  <si>
    <t>照明制御システム</t>
    <rPh sb="0" eb="2">
      <t>ショウメイ</t>
    </rPh>
    <rPh sb="2" eb="4">
      <t>セイギョ</t>
    </rPh>
    <phoneticPr fontId="2"/>
  </si>
  <si>
    <t>空調用機器</t>
    <rPh sb="0" eb="3">
      <t>クウチョウヨウ</t>
    </rPh>
    <rPh sb="3" eb="5">
      <t>キキ</t>
    </rPh>
    <phoneticPr fontId="2"/>
  </si>
  <si>
    <t>衛生器具</t>
    <rPh sb="0" eb="2">
      <t>エイセイ</t>
    </rPh>
    <rPh sb="2" eb="4">
      <t>キグ</t>
    </rPh>
    <phoneticPr fontId="2"/>
  </si>
  <si>
    <t>自動水栓</t>
    <rPh sb="0" eb="2">
      <t>ジドウ</t>
    </rPh>
    <rPh sb="2" eb="3">
      <t>スイセン</t>
    </rPh>
    <rPh sb="3" eb="4">
      <t>セン</t>
    </rPh>
    <phoneticPr fontId="2"/>
  </si>
  <si>
    <t>自動洗浄装置及びその組み込み小便器</t>
    <rPh sb="0" eb="2">
      <t>ジドウ</t>
    </rPh>
    <rPh sb="2" eb="4">
      <t>センジョウ</t>
    </rPh>
    <rPh sb="4" eb="6">
      <t>ソウチ</t>
    </rPh>
    <rPh sb="6" eb="7">
      <t>オヨ</t>
    </rPh>
    <rPh sb="10" eb="11">
      <t>ク</t>
    </rPh>
    <rPh sb="12" eb="13">
      <t>コ</t>
    </rPh>
    <rPh sb="14" eb="15">
      <t>ショウ</t>
    </rPh>
    <rPh sb="15" eb="17">
      <t>ベンキ</t>
    </rPh>
    <phoneticPr fontId="2"/>
  </si>
  <si>
    <t>園芸資材</t>
    <rPh sb="0" eb="2">
      <t>エンゲイ</t>
    </rPh>
    <rPh sb="2" eb="4">
      <t>シザイ</t>
    </rPh>
    <phoneticPr fontId="2"/>
  </si>
  <si>
    <t>小径丸太材</t>
    <rPh sb="4" eb="5">
      <t>ザイ</t>
    </rPh>
    <phoneticPr fontId="2"/>
  </si>
  <si>
    <t>鉄鋼スラグ混入路盤材</t>
    <rPh sb="0" eb="2">
      <t>テッコウ</t>
    </rPh>
    <rPh sb="5" eb="7">
      <t>コンニュウ</t>
    </rPh>
    <rPh sb="7" eb="9">
      <t>ロバン</t>
    </rPh>
    <rPh sb="9" eb="10">
      <t>ザイ</t>
    </rPh>
    <phoneticPr fontId="2"/>
  </si>
  <si>
    <t>個数</t>
    <rPh sb="0" eb="2">
      <t>コスウ</t>
    </rPh>
    <phoneticPr fontId="2"/>
  </si>
  <si>
    <t>盛土材等</t>
    <rPh sb="0" eb="1">
      <t>モ</t>
    </rPh>
    <rPh sb="1" eb="2">
      <t>ツチ</t>
    </rPh>
    <rPh sb="2" eb="3">
      <t>ザイ</t>
    </rPh>
    <rPh sb="3" eb="4">
      <t>ナド</t>
    </rPh>
    <phoneticPr fontId="2"/>
  </si>
  <si>
    <t>土工用水砕スラグ</t>
    <rPh sb="0" eb="1">
      <t>ツチ</t>
    </rPh>
    <rPh sb="1" eb="2">
      <t>コウ</t>
    </rPh>
    <rPh sb="2" eb="3">
      <t>ヨウ</t>
    </rPh>
    <rPh sb="3" eb="4">
      <t>ミズ</t>
    </rPh>
    <rPh sb="4" eb="5">
      <t>クダ</t>
    </rPh>
    <phoneticPr fontId="2"/>
  </si>
  <si>
    <t>コンクリート用スラグ骨材</t>
    <rPh sb="6" eb="7">
      <t>ヨウ</t>
    </rPh>
    <rPh sb="10" eb="12">
      <t>コツザイ</t>
    </rPh>
    <phoneticPr fontId="2"/>
  </si>
  <si>
    <t>氷蓄熱式空調機器</t>
    <rPh sb="0" eb="1">
      <t>コオリ</t>
    </rPh>
    <rPh sb="1" eb="4">
      <t>チクネツシキ</t>
    </rPh>
    <rPh sb="4" eb="6">
      <t>クウチョウ</t>
    </rPh>
    <rPh sb="6" eb="8">
      <t>キキ</t>
    </rPh>
    <phoneticPr fontId="3"/>
  </si>
  <si>
    <t>配管材</t>
    <rPh sb="0" eb="2">
      <t>ハイカン</t>
    </rPh>
    <rPh sb="2" eb="3">
      <t>ザイ</t>
    </rPh>
    <phoneticPr fontId="2"/>
  </si>
  <si>
    <t>工法</t>
    <rPh sb="0" eb="2">
      <t>コウホウ</t>
    </rPh>
    <phoneticPr fontId="2"/>
  </si>
  <si>
    <t>建設汚泥再生処理工法</t>
    <rPh sb="0" eb="2">
      <t>ケンセツ</t>
    </rPh>
    <rPh sb="2" eb="4">
      <t>オデイ</t>
    </rPh>
    <rPh sb="4" eb="6">
      <t>サイセイ</t>
    </rPh>
    <rPh sb="6" eb="8">
      <t>ショリ</t>
    </rPh>
    <rPh sb="8" eb="10">
      <t>コウホウ</t>
    </rPh>
    <phoneticPr fontId="3"/>
  </si>
  <si>
    <t>コンクリート塊再生処理工法</t>
    <rPh sb="6" eb="7">
      <t>カタマリ</t>
    </rPh>
    <rPh sb="7" eb="9">
      <t>サイセイ</t>
    </rPh>
    <rPh sb="9" eb="11">
      <t>ショリ</t>
    </rPh>
    <rPh sb="11" eb="13">
      <t>コウホウ</t>
    </rPh>
    <phoneticPr fontId="3"/>
  </si>
  <si>
    <t>目的物</t>
    <rPh sb="0" eb="3">
      <t>モクテキブツ</t>
    </rPh>
    <phoneticPr fontId="2"/>
  </si>
  <si>
    <t>屋上緑化</t>
    <rPh sb="0" eb="2">
      <t>オクジョウ</t>
    </rPh>
    <rPh sb="2" eb="4">
      <t>リョクカ</t>
    </rPh>
    <phoneticPr fontId="3"/>
  </si>
  <si>
    <t>基</t>
    <rPh sb="0" eb="1">
      <t>キ</t>
    </rPh>
    <phoneticPr fontId="2"/>
  </si>
  <si>
    <t>地盤改良材</t>
    <rPh sb="0" eb="2">
      <t>ジバン</t>
    </rPh>
    <rPh sb="2" eb="4">
      <t>カイリョウ</t>
    </rPh>
    <rPh sb="4" eb="5">
      <t>ザイ</t>
    </rPh>
    <phoneticPr fontId="2"/>
  </si>
  <si>
    <t>地盤改良用製鋼スラグ</t>
    <rPh sb="0" eb="2">
      <t>ジバン</t>
    </rPh>
    <rPh sb="2" eb="4">
      <t>カイリョウ</t>
    </rPh>
    <rPh sb="4" eb="5">
      <t>ヨウ</t>
    </rPh>
    <rPh sb="5" eb="7">
      <t>セイコウ</t>
    </rPh>
    <phoneticPr fontId="2"/>
  </si>
  <si>
    <t>吹付けコンクリート</t>
    <rPh sb="0" eb="1">
      <t>フ</t>
    </rPh>
    <rPh sb="1" eb="2">
      <t>ツ</t>
    </rPh>
    <phoneticPr fontId="2"/>
  </si>
  <si>
    <t>フライアッシュを用いた吹付けコンクリート</t>
    <rPh sb="8" eb="9">
      <t>モチ</t>
    </rPh>
    <rPh sb="11" eb="12">
      <t>フ</t>
    </rPh>
    <rPh sb="12" eb="13">
      <t>ツ</t>
    </rPh>
    <phoneticPr fontId="2"/>
  </si>
  <si>
    <t>低揮発性有機溶剤型の路面標示用水性塗料</t>
    <rPh sb="0" eb="1">
      <t>テイ</t>
    </rPh>
    <rPh sb="12" eb="14">
      <t>ヒョウジ</t>
    </rPh>
    <phoneticPr fontId="2"/>
  </si>
  <si>
    <t>舗装材</t>
    <rPh sb="0" eb="2">
      <t>ホソウ</t>
    </rPh>
    <rPh sb="2" eb="3">
      <t>ザイ</t>
    </rPh>
    <phoneticPr fontId="2"/>
  </si>
  <si>
    <t xml:space="preserve">再生材料を用いた舗装用ブロック（焼成） </t>
    <rPh sb="0" eb="2">
      <t>サイセイ</t>
    </rPh>
    <rPh sb="2" eb="4">
      <t>ザイリョウ</t>
    </rPh>
    <rPh sb="5" eb="6">
      <t>モチ</t>
    </rPh>
    <rPh sb="8" eb="11">
      <t>ホソウヨウ</t>
    </rPh>
    <rPh sb="16" eb="18">
      <t>ショウセイ</t>
    </rPh>
    <phoneticPr fontId="2"/>
  </si>
  <si>
    <t>低品質土有効利用工法</t>
    <rPh sb="0" eb="1">
      <t>テイ</t>
    </rPh>
    <rPh sb="1" eb="3">
      <t>ヒンシツ</t>
    </rPh>
    <rPh sb="3" eb="4">
      <t>ツチ</t>
    </rPh>
    <rPh sb="4" eb="6">
      <t>ユウコウ</t>
    </rPh>
    <rPh sb="6" eb="8">
      <t>リヨウ</t>
    </rPh>
    <rPh sb="8" eb="10">
      <t>コウホウ</t>
    </rPh>
    <phoneticPr fontId="2"/>
  </si>
  <si>
    <t>製材等</t>
    <rPh sb="0" eb="2">
      <t>セイザイ</t>
    </rPh>
    <rPh sb="2" eb="3">
      <t>ナド</t>
    </rPh>
    <phoneticPr fontId="2"/>
  </si>
  <si>
    <t>製材</t>
    <rPh sb="0" eb="2">
      <t>セイザイ</t>
    </rPh>
    <phoneticPr fontId="2"/>
  </si>
  <si>
    <t>集成材</t>
    <rPh sb="0" eb="3">
      <t>シュウセイザイ</t>
    </rPh>
    <phoneticPr fontId="2"/>
  </si>
  <si>
    <t>合板</t>
    <rPh sb="0" eb="2">
      <t>ゴウバン</t>
    </rPh>
    <phoneticPr fontId="2"/>
  </si>
  <si>
    <t>単板積層材</t>
    <rPh sb="0" eb="1">
      <t>タン</t>
    </rPh>
    <rPh sb="1" eb="2">
      <t>イタ</t>
    </rPh>
    <rPh sb="2" eb="4">
      <t>セキソウ</t>
    </rPh>
    <rPh sb="4" eb="5">
      <t>ザイ</t>
    </rPh>
    <phoneticPr fontId="2"/>
  </si>
  <si>
    <t>変圧器</t>
    <rPh sb="0" eb="3">
      <t>ヘンアツキ</t>
    </rPh>
    <phoneticPr fontId="2"/>
  </si>
  <si>
    <t>台</t>
    <rPh sb="0" eb="1">
      <t>ダイ</t>
    </rPh>
    <phoneticPr fontId="2"/>
  </si>
  <si>
    <t>フェロニッケルスラグ骨材</t>
    <rPh sb="10" eb="12">
      <t>コツザイ</t>
    </rPh>
    <phoneticPr fontId="2"/>
  </si>
  <si>
    <t>銅スラグ骨材</t>
    <rPh sb="0" eb="1">
      <t>ドウ</t>
    </rPh>
    <rPh sb="4" eb="6">
      <t>コツザイ</t>
    </rPh>
    <phoneticPr fontId="2"/>
  </si>
  <si>
    <t>電気炉酸化スラグ骨材</t>
    <rPh sb="0" eb="3">
      <t>デンキロ</t>
    </rPh>
    <rPh sb="3" eb="5">
      <t>サンカ</t>
    </rPh>
    <rPh sb="8" eb="10">
      <t>コツザイ</t>
    </rPh>
    <phoneticPr fontId="2"/>
  </si>
  <si>
    <t>再生材料を用いた舗装用ブロック類（プレキャスト無筋コンクリート製品）</t>
    <rPh sb="0" eb="2">
      <t>サイセイ</t>
    </rPh>
    <rPh sb="2" eb="4">
      <t>ザイリョウ</t>
    </rPh>
    <rPh sb="5" eb="6">
      <t>モチ</t>
    </rPh>
    <rPh sb="8" eb="11">
      <t>ホソウヨウ</t>
    </rPh>
    <rPh sb="15" eb="16">
      <t>ルイ</t>
    </rPh>
    <rPh sb="23" eb="24">
      <t>ム</t>
    </rPh>
    <rPh sb="24" eb="25">
      <t>スジ</t>
    </rPh>
    <rPh sb="31" eb="33">
      <t>セイヒン</t>
    </rPh>
    <phoneticPr fontId="2"/>
  </si>
  <si>
    <t>銅スラグを用いたケーソン中詰め材</t>
    <rPh sb="0" eb="1">
      <t>ドウ</t>
    </rPh>
    <rPh sb="5" eb="6">
      <t>モチ</t>
    </rPh>
    <rPh sb="12" eb="13">
      <t>ナカ</t>
    </rPh>
    <rPh sb="13" eb="14">
      <t>ツ</t>
    </rPh>
    <rPh sb="15" eb="16">
      <t>ザイ</t>
    </rPh>
    <phoneticPr fontId="2"/>
  </si>
  <si>
    <t>フェロニッケルスラグを用いたケーソン中詰め材</t>
    <rPh sb="11" eb="12">
      <t>モチ</t>
    </rPh>
    <rPh sb="18" eb="19">
      <t>ナカ</t>
    </rPh>
    <rPh sb="19" eb="20">
      <t>ツ</t>
    </rPh>
    <rPh sb="21" eb="22">
      <t>ザイ</t>
    </rPh>
    <phoneticPr fontId="2"/>
  </si>
  <si>
    <t>ビニル系床材</t>
    <rPh sb="3" eb="4">
      <t>ケイ</t>
    </rPh>
    <rPh sb="4" eb="6">
      <t>ユカザイ</t>
    </rPh>
    <phoneticPr fontId="2"/>
  </si>
  <si>
    <t>排出ガス対策型建設機械</t>
    <rPh sb="7" eb="9">
      <t>ケンセツ</t>
    </rPh>
    <rPh sb="9" eb="11">
      <t>キカイ</t>
    </rPh>
    <phoneticPr fontId="2"/>
  </si>
  <si>
    <t>低騒音型建設機械</t>
    <rPh sb="4" eb="6">
      <t>ケンセツ</t>
    </rPh>
    <rPh sb="6" eb="8">
      <t>キカイ</t>
    </rPh>
    <phoneticPr fontId="2"/>
  </si>
  <si>
    <t>生コンクリート（高炉）</t>
    <rPh sb="0" eb="1">
      <t>ナマ</t>
    </rPh>
    <rPh sb="8" eb="10">
      <t>コウロ</t>
    </rPh>
    <phoneticPr fontId="2"/>
  </si>
  <si>
    <t>生コンクリート（フライアッシュ）</t>
    <rPh sb="0" eb="1">
      <t>ナマ</t>
    </rPh>
    <phoneticPr fontId="2"/>
  </si>
  <si>
    <t>断熱サッシ</t>
    <rPh sb="0" eb="2">
      <t>ダンネツ</t>
    </rPh>
    <phoneticPr fontId="2"/>
  </si>
  <si>
    <t>断熱ドア</t>
    <rPh sb="0" eb="2">
      <t>ダンネツ</t>
    </rPh>
    <phoneticPr fontId="2"/>
  </si>
  <si>
    <t>低騒音・排出ガス対策型建設機械</t>
    <rPh sb="4" eb="6">
      <t>ハイシュツ</t>
    </rPh>
    <rPh sb="8" eb="10">
      <t>タイサク</t>
    </rPh>
    <rPh sb="11" eb="13">
      <t>ケンセツ</t>
    </rPh>
    <rPh sb="13" eb="15">
      <t>キカイ</t>
    </rPh>
    <phoneticPr fontId="2"/>
  </si>
  <si>
    <t>コンクリート用型枠</t>
    <rPh sb="6" eb="7">
      <t>ヨウ</t>
    </rPh>
    <rPh sb="7" eb="9">
      <t>カタワク</t>
    </rPh>
    <phoneticPr fontId="2"/>
  </si>
  <si>
    <t>再生材料を使用した型枠</t>
    <rPh sb="0" eb="2">
      <t>サイセイ</t>
    </rPh>
    <rPh sb="2" eb="4">
      <t>ザイリョウ</t>
    </rPh>
    <rPh sb="5" eb="7">
      <t>シヨウ</t>
    </rPh>
    <rPh sb="9" eb="11">
      <t>カタワク</t>
    </rPh>
    <phoneticPr fontId="2"/>
  </si>
  <si>
    <t>鉄鋼スラグブロック</t>
    <rPh sb="0" eb="2">
      <t>テッコウ</t>
    </rPh>
    <phoneticPr fontId="2"/>
  </si>
  <si>
    <t>再生プラスチック製中央分離帯ブロック</t>
    <rPh sb="0" eb="2">
      <t>サイセイ</t>
    </rPh>
    <rPh sb="8" eb="9">
      <t>セイ</t>
    </rPh>
    <rPh sb="9" eb="11">
      <t>チュウオウ</t>
    </rPh>
    <rPh sb="11" eb="14">
      <t>ブンリタイ</t>
    </rPh>
    <phoneticPr fontId="2"/>
  </si>
  <si>
    <t>送風機</t>
    <rPh sb="0" eb="3">
      <t>ソウフウキ</t>
    </rPh>
    <phoneticPr fontId="2"/>
  </si>
  <si>
    <t>中温化アスファルト混合物</t>
    <rPh sb="0" eb="1">
      <t>ナカ</t>
    </rPh>
    <rPh sb="1" eb="2">
      <t>アツシ</t>
    </rPh>
    <rPh sb="2" eb="3">
      <t>カ</t>
    </rPh>
    <rPh sb="9" eb="12">
      <t>コンゴウブツ</t>
    </rPh>
    <phoneticPr fontId="2"/>
  </si>
  <si>
    <t>防水</t>
    <rPh sb="0" eb="2">
      <t>ボウスイ</t>
    </rPh>
    <phoneticPr fontId="2"/>
  </si>
  <si>
    <t>高日射反射率塗料</t>
    <rPh sb="0" eb="1">
      <t>コウ</t>
    </rPh>
    <rPh sb="1" eb="3">
      <t>ニッシャ</t>
    </rPh>
    <rPh sb="3" eb="6">
      <t>ハンシャリツ</t>
    </rPh>
    <rPh sb="6" eb="8">
      <t>トリョウ</t>
    </rPh>
    <phoneticPr fontId="2"/>
  </si>
  <si>
    <t>高日射反射率防水</t>
    <rPh sb="0" eb="1">
      <t>コウ</t>
    </rPh>
    <rPh sb="1" eb="3">
      <t>ニッシャ</t>
    </rPh>
    <rPh sb="3" eb="6">
      <t>ハンシャリツ</t>
    </rPh>
    <rPh sb="6" eb="8">
      <t>ボウスイ</t>
    </rPh>
    <phoneticPr fontId="2"/>
  </si>
  <si>
    <t>排水・通気用再生硬質ポリ塩化ビニル管</t>
    <rPh sb="0" eb="2">
      <t>ハイスイ</t>
    </rPh>
    <rPh sb="3" eb="5">
      <t>ツウキ</t>
    </rPh>
    <rPh sb="5" eb="6">
      <t>ヨウ</t>
    </rPh>
    <rPh sb="6" eb="8">
      <t>サイセイ</t>
    </rPh>
    <rPh sb="8" eb="10">
      <t>コウシツ</t>
    </rPh>
    <rPh sb="12" eb="14">
      <t>エンカ</t>
    </rPh>
    <rPh sb="17" eb="18">
      <t>カン</t>
    </rPh>
    <phoneticPr fontId="3"/>
  </si>
  <si>
    <t>工事数</t>
    <rPh sb="0" eb="3">
      <t>コウジスウ</t>
    </rPh>
    <phoneticPr fontId="2"/>
  </si>
  <si>
    <t>再生骨材等</t>
    <rPh sb="0" eb="2">
      <t>サイセイ</t>
    </rPh>
    <rPh sb="2" eb="4">
      <t>コツザイ</t>
    </rPh>
    <rPh sb="4" eb="5">
      <t>トウ</t>
    </rPh>
    <phoneticPr fontId="2"/>
  </si>
  <si>
    <t>ガスエンジンヒートポンプ式空気調和機</t>
    <rPh sb="12" eb="13">
      <t>シキ</t>
    </rPh>
    <rPh sb="13" eb="15">
      <t>クウキ</t>
    </rPh>
    <rPh sb="15" eb="17">
      <t>チョウワ</t>
    </rPh>
    <rPh sb="17" eb="18">
      <t>キ</t>
    </rPh>
    <phoneticPr fontId="3"/>
  </si>
  <si>
    <t>①特定調達品目</t>
    <rPh sb="1" eb="3">
      <t>トクテイ</t>
    </rPh>
    <rPh sb="3" eb="5">
      <t>チョウタツ</t>
    </rPh>
    <rPh sb="5" eb="7">
      <t>ヒンモク</t>
    </rPh>
    <phoneticPr fontId="2"/>
  </si>
  <si>
    <t>数量</t>
    <phoneticPr fontId="2"/>
  </si>
  <si>
    <t>m3</t>
    <phoneticPr fontId="2"/>
  </si>
  <si>
    <t>t</t>
    <phoneticPr fontId="2"/>
  </si>
  <si>
    <t>16-1</t>
    <phoneticPr fontId="2"/>
  </si>
  <si>
    <t>kg</t>
    <phoneticPr fontId="2"/>
  </si>
  <si>
    <t>下水汚泥を使用した汚泥発酵肥料（下水汚泥コンポスト）</t>
    <rPh sb="0" eb="2">
      <t>ゲスイ</t>
    </rPh>
    <rPh sb="2" eb="4">
      <t>オデイ</t>
    </rPh>
    <rPh sb="5" eb="7">
      <t>シヨウ</t>
    </rPh>
    <rPh sb="9" eb="11">
      <t>オデイ</t>
    </rPh>
    <rPh sb="11" eb="13">
      <t>ハッコウ</t>
    </rPh>
    <rPh sb="13" eb="15">
      <t>ヒリョウ</t>
    </rPh>
    <rPh sb="16" eb="18">
      <t>ゲスイ</t>
    </rPh>
    <rPh sb="18" eb="20">
      <t>オデイ</t>
    </rPh>
    <phoneticPr fontId="2"/>
  </si>
  <si>
    <t>m2</t>
    <phoneticPr fontId="2"/>
  </si>
  <si>
    <t>m</t>
    <phoneticPr fontId="2"/>
  </si>
  <si>
    <t>品目名</t>
    <rPh sb="0" eb="3">
      <t>ヒンモクメイ</t>
    </rPh>
    <phoneticPr fontId="2"/>
  </si>
  <si>
    <t>単位</t>
    <rPh sb="0" eb="2">
      <t>タンイ</t>
    </rPh>
    <phoneticPr fontId="2"/>
  </si>
  <si>
    <t>類似品目を購入した場合</t>
    <rPh sb="0" eb="2">
      <t>ルイジ</t>
    </rPh>
    <rPh sb="2" eb="4">
      <t>ヒンモク</t>
    </rPh>
    <rPh sb="5" eb="7">
      <t>コウニュウ</t>
    </rPh>
    <rPh sb="9" eb="11">
      <t>バアイ</t>
    </rPh>
    <phoneticPr fontId="2"/>
  </si>
  <si>
    <t>工事名</t>
    <rPh sb="0" eb="3">
      <t>コウジメイ</t>
    </rPh>
    <phoneticPr fontId="2"/>
  </si>
  <si>
    <t>受注者</t>
    <rPh sb="0" eb="3">
      <t>ジュチュウシャ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</si>
  <si>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</si>
  <si>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</si>
  <si>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工事番号</t>
    <rPh sb="0" eb="2">
      <t>コウジ</t>
    </rPh>
    <rPh sb="2" eb="4">
      <t>バンゴウ</t>
    </rPh>
    <phoneticPr fontId="2"/>
  </si>
  <si>
    <t>分
類</t>
    <rPh sb="0" eb="1">
      <t>ブン</t>
    </rPh>
    <rPh sb="2" eb="3">
      <t>ルイ</t>
    </rPh>
    <phoneticPr fontId="2"/>
  </si>
  <si>
    <t>資材</t>
    <rPh sb="0" eb="1">
      <t>シ</t>
    </rPh>
    <rPh sb="1" eb="2">
      <t>ザイ</t>
    </rPh>
    <phoneticPr fontId="2"/>
  </si>
  <si>
    <t>建設機械</t>
    <rPh sb="0" eb="2">
      <t>ケンセツ</t>
    </rPh>
    <rPh sb="2" eb="4">
      <t>キカイ</t>
    </rPh>
    <phoneticPr fontId="2"/>
  </si>
  <si>
    <t>再生加熱アスファルト混合物</t>
    <phoneticPr fontId="2"/>
  </si>
  <si>
    <t>フライアッシュセメント</t>
    <phoneticPr fontId="2"/>
  </si>
  <si>
    <t>セメント</t>
    <phoneticPr fontId="2"/>
  </si>
  <si>
    <t>エコセメント</t>
    <phoneticPr fontId="2"/>
  </si>
  <si>
    <t>鉄鋼スラグ水和固化体</t>
    <phoneticPr fontId="2"/>
  </si>
  <si>
    <t>中央分離帯ブロック</t>
    <phoneticPr fontId="2"/>
  </si>
  <si>
    <t>フローリング</t>
    <phoneticPr fontId="2"/>
  </si>
  <si>
    <t>パーティクルボード</t>
    <phoneticPr fontId="2"/>
  </si>
  <si>
    <t>吸収冷温水機</t>
    <rPh sb="0" eb="2">
      <t>キュウシュウ</t>
    </rPh>
    <rPh sb="2" eb="3">
      <t>レイオン</t>
    </rPh>
    <rPh sb="4" eb="5">
      <t>ミズ</t>
    </rPh>
    <rPh sb="5" eb="6">
      <t>キ</t>
    </rPh>
    <phoneticPr fontId="2"/>
  </si>
  <si>
    <t>ポンプ</t>
    <phoneticPr fontId="2"/>
  </si>
  <si>
    <t>－</t>
    <phoneticPr fontId="2"/>
  </si>
  <si>
    <t>建設発生土有効利用工法</t>
    <rPh sb="0" eb="2">
      <t>ケンセツ</t>
    </rPh>
    <rPh sb="2" eb="5">
      <t>ハッセイド</t>
    </rPh>
    <rPh sb="5" eb="7">
      <t>ユウコウ</t>
    </rPh>
    <rPh sb="7" eb="9">
      <t>リヨウ</t>
    </rPh>
    <rPh sb="9" eb="11">
      <t>コウホウ</t>
    </rPh>
    <phoneticPr fontId="2"/>
  </si>
  <si>
    <t>建設汚泥再生処理工法</t>
    <rPh sb="0" eb="2">
      <t>ケンセツ</t>
    </rPh>
    <rPh sb="2" eb="4">
      <t>オデイ</t>
    </rPh>
    <rPh sb="4" eb="6">
      <t>サイセイ</t>
    </rPh>
    <rPh sb="6" eb="8">
      <t>ショリ</t>
    </rPh>
    <rPh sb="8" eb="10">
      <t>コウホウ</t>
    </rPh>
    <phoneticPr fontId="2"/>
  </si>
  <si>
    <t>コンクリート魂再生処理工法</t>
    <rPh sb="6" eb="7">
      <t>コン</t>
    </rPh>
    <rPh sb="7" eb="9">
      <t>サイセイ</t>
    </rPh>
    <rPh sb="9" eb="11">
      <t>ショリ</t>
    </rPh>
    <rPh sb="11" eb="13">
      <t>コウホウ</t>
    </rPh>
    <phoneticPr fontId="2"/>
  </si>
  <si>
    <t>舗装(表層）</t>
    <rPh sb="0" eb="2">
      <t>ホソウ</t>
    </rPh>
    <rPh sb="3" eb="5">
      <t>ヒョウソウ</t>
    </rPh>
    <phoneticPr fontId="2"/>
  </si>
  <si>
    <t>路上表層再生工法</t>
    <rPh sb="0" eb="2">
      <t>ロジョウ</t>
    </rPh>
    <rPh sb="2" eb="4">
      <t>ヒョウソウ</t>
    </rPh>
    <rPh sb="4" eb="6">
      <t>サイセイ</t>
    </rPh>
    <rPh sb="6" eb="8">
      <t>コウホウ</t>
    </rPh>
    <phoneticPr fontId="2"/>
  </si>
  <si>
    <t>舗装(路盤）</t>
    <rPh sb="0" eb="2">
      <t>ホソウ</t>
    </rPh>
    <rPh sb="3" eb="5">
      <t>ロバン</t>
    </rPh>
    <phoneticPr fontId="2"/>
  </si>
  <si>
    <t>路上再生路盤工法</t>
    <rPh sb="0" eb="2">
      <t>ロジョウ</t>
    </rPh>
    <rPh sb="2" eb="4">
      <t>サイセイ</t>
    </rPh>
    <rPh sb="4" eb="6">
      <t>ロバン</t>
    </rPh>
    <rPh sb="6" eb="8">
      <t>コウホウ</t>
    </rPh>
    <phoneticPr fontId="3"/>
  </si>
  <si>
    <t>法面緑化工法</t>
    <rPh sb="0" eb="2">
      <t>ノリメン</t>
    </rPh>
    <rPh sb="2" eb="4">
      <t>リョッカ</t>
    </rPh>
    <rPh sb="4" eb="6">
      <t>コウホウ</t>
    </rPh>
    <phoneticPr fontId="2"/>
  </si>
  <si>
    <t>伐採材又は建設発生土を活用した法面緑化工法</t>
    <rPh sb="0" eb="2">
      <t>バッサイ</t>
    </rPh>
    <rPh sb="2" eb="3">
      <t>ザイ</t>
    </rPh>
    <rPh sb="3" eb="4">
      <t>マタ</t>
    </rPh>
    <rPh sb="5" eb="7">
      <t>ケンセツ</t>
    </rPh>
    <rPh sb="7" eb="9">
      <t>ハッセイ</t>
    </rPh>
    <rPh sb="9" eb="10">
      <t>ツチ</t>
    </rPh>
    <rPh sb="11" eb="13">
      <t>カツヨウ</t>
    </rPh>
    <rPh sb="15" eb="16">
      <t>ホウ</t>
    </rPh>
    <rPh sb="16" eb="17">
      <t>メン</t>
    </rPh>
    <rPh sb="17" eb="19">
      <t>リョクカ</t>
    </rPh>
    <rPh sb="19" eb="21">
      <t>コウホウ</t>
    </rPh>
    <phoneticPr fontId="3"/>
  </si>
  <si>
    <t>山留め工法</t>
    <rPh sb="0" eb="2">
      <t>ヤマド</t>
    </rPh>
    <rPh sb="3" eb="5">
      <t>コウホウ</t>
    </rPh>
    <phoneticPr fontId="2"/>
  </si>
  <si>
    <t>泥土低減型ソイルセメント柱列壁工法</t>
    <rPh sb="0" eb="1">
      <t>ドロ</t>
    </rPh>
    <rPh sb="1" eb="2">
      <t>ツチ</t>
    </rPh>
    <rPh sb="2" eb="4">
      <t>テイゲン</t>
    </rPh>
    <rPh sb="4" eb="5">
      <t>カタ</t>
    </rPh>
    <rPh sb="12" eb="13">
      <t>ハシラ</t>
    </rPh>
    <rPh sb="13" eb="14">
      <t>レツ</t>
    </rPh>
    <rPh sb="14" eb="15">
      <t>カベ</t>
    </rPh>
    <rPh sb="15" eb="17">
      <t>コウホウ</t>
    </rPh>
    <phoneticPr fontId="2"/>
  </si>
  <si>
    <t>舗装</t>
    <rPh sb="0" eb="2">
      <t>ホソウ</t>
    </rPh>
    <phoneticPr fontId="2"/>
  </si>
  <si>
    <t>排水性舗装</t>
    <rPh sb="0" eb="3">
      <t>ハイスイセイ</t>
    </rPh>
    <rPh sb="3" eb="5">
      <t>ホソウ</t>
    </rPh>
    <phoneticPr fontId="3"/>
  </si>
  <si>
    <t>透水性舗装</t>
    <rPh sb="0" eb="3">
      <t>トウスイセイ</t>
    </rPh>
    <rPh sb="3" eb="5">
      <t>ホソウ</t>
    </rPh>
    <phoneticPr fontId="3"/>
  </si>
  <si>
    <t>屋上緑化</t>
    <rPh sb="0" eb="2">
      <t>オクジョウ</t>
    </rPh>
    <rPh sb="2" eb="4">
      <t>リョッカ</t>
    </rPh>
    <phoneticPr fontId="2"/>
  </si>
  <si>
    <t>ｺﾝｸﾘｰﾄ及びｺﾝｸﾘｰﾄ製品</t>
    <rPh sb="6" eb="7">
      <t>オヨ</t>
    </rPh>
    <rPh sb="14" eb="16">
      <t>セイヒン</t>
    </rPh>
    <phoneticPr fontId="2"/>
  </si>
  <si>
    <t>№</t>
    <phoneticPr fontId="2"/>
  </si>
  <si>
    <t>公共工事の総計</t>
    <rPh sb="0" eb="2">
      <t>コウキョウ</t>
    </rPh>
    <rPh sb="2" eb="4">
      <t>コウジ</t>
    </rPh>
    <rPh sb="5" eb="7">
      <t>ソウケイ</t>
    </rPh>
    <phoneticPr fontId="2"/>
  </si>
  <si>
    <t>17-1</t>
  </si>
  <si>
    <t>33-1</t>
  </si>
  <si>
    <t>33-2</t>
  </si>
  <si>
    <t>合板型枠</t>
    <rPh sb="0" eb="2">
      <t>ゴウバン</t>
    </rPh>
    <rPh sb="2" eb="4">
      <t>カタワク</t>
    </rPh>
    <phoneticPr fontId="2"/>
  </si>
  <si>
    <t>LED道路照明</t>
    <rPh sb="3" eb="5">
      <t>ドウロ</t>
    </rPh>
    <rPh sb="5" eb="7">
      <t>ショウメイ</t>
    </rPh>
    <phoneticPr fontId="2"/>
  </si>
  <si>
    <t>セラミックタイル</t>
    <phoneticPr fontId="2"/>
  </si>
  <si>
    <t>直交集成板</t>
    <rPh sb="0" eb="1">
      <t>チョク</t>
    </rPh>
    <rPh sb="1" eb="2">
      <t>コウ</t>
    </rPh>
    <rPh sb="2" eb="4">
      <t>シュウセイ</t>
    </rPh>
    <rPh sb="4" eb="5">
      <t>イタ</t>
    </rPh>
    <phoneticPr fontId="2"/>
  </si>
  <si>
    <t>木材・プラスチック複合材製品</t>
    <phoneticPr fontId="2"/>
  </si>
  <si>
    <t>木材・プラスチック再生複合材製品</t>
    <phoneticPr fontId="2"/>
  </si>
  <si>
    <t>件</t>
    <rPh sb="0" eb="1">
      <t>ケン</t>
    </rPh>
    <phoneticPr fontId="2"/>
  </si>
  <si>
    <t>59/60</t>
    <phoneticPr fontId="2"/>
  </si>
  <si>
    <t>「北海道のグリーン購入制度」</t>
    <phoneticPr fontId="2"/>
  </si>
  <si>
    <t>大便器</t>
    <phoneticPr fontId="2"/>
  </si>
  <si>
    <t>別紙様式１－２</t>
    <rPh sb="0" eb="2">
      <t>ベッシ</t>
    </rPh>
    <rPh sb="2" eb="4">
      <t>ヨウシキ</t>
    </rPh>
    <phoneticPr fontId="2"/>
  </si>
  <si>
    <t>②道産木材製品</t>
    <rPh sb="1" eb="3">
      <t>ドウサン</t>
    </rPh>
    <rPh sb="3" eb="5">
      <t>モクザイ</t>
    </rPh>
    <rPh sb="5" eb="7">
      <t>セイヒン</t>
    </rPh>
    <phoneticPr fontId="2"/>
  </si>
  <si>
    <t>③類似品目等</t>
    <rPh sb="5" eb="6">
      <t>トウ</t>
    </rPh>
    <phoneticPr fontId="2"/>
  </si>
  <si>
    <t>④合計
（＝①＋③）</t>
    <rPh sb="1" eb="3">
      <t>ゴウケイ</t>
    </rPh>
    <phoneticPr fontId="2"/>
  </si>
  <si>
    <t>⑤特定調達物品等数量割合
（＝①／④）</t>
    <rPh sb="1" eb="3">
      <t>トクテイ</t>
    </rPh>
    <rPh sb="3" eb="5">
      <t>チョウタツ</t>
    </rPh>
    <rPh sb="5" eb="7">
      <t>ブッピン</t>
    </rPh>
    <rPh sb="7" eb="8">
      <t>トウ</t>
    </rPh>
    <rPh sb="8" eb="10">
      <t>スウリョウ</t>
    </rPh>
    <rPh sb="10" eb="12">
      <t>ワリアイ</t>
    </rPh>
    <phoneticPr fontId="2"/>
  </si>
  <si>
    <t>⑥具体的な仕様（主な例）</t>
    <rPh sb="1" eb="4">
      <t>グタイテキ</t>
    </rPh>
    <rPh sb="5" eb="7">
      <t>シヨウ</t>
    </rPh>
    <rPh sb="8" eb="9">
      <t>オモ</t>
    </rPh>
    <rPh sb="10" eb="11">
      <t>レイ</t>
    </rPh>
    <phoneticPr fontId="2"/>
  </si>
  <si>
    <t>⑦調達できなかった具体的な理由</t>
    <rPh sb="1" eb="3">
      <t>チョウタツ</t>
    </rPh>
    <rPh sb="9" eb="12">
      <t>グタイテキ</t>
    </rPh>
    <rPh sb="13" eb="15">
      <t>リユウ</t>
    </rPh>
    <phoneticPr fontId="2"/>
  </si>
  <si>
    <t>⑧備考</t>
    <rPh sb="1" eb="3">
      <t>ビコウ</t>
    </rPh>
    <phoneticPr fontId="2"/>
  </si>
  <si>
    <t>https://www.pref.hokkaido.lg.jp/ks/jss/greentop.html</t>
    <phoneticPr fontId="2"/>
  </si>
  <si>
    <t>北海道グリーン購入基本方針に基づく　「令和６年度環境物品等の調達実績（公共工事）」</t>
    <rPh sb="0" eb="3">
      <t>ホッカイドウ</t>
    </rPh>
    <rPh sb="7" eb="9">
      <t>コウニュウ</t>
    </rPh>
    <rPh sb="9" eb="11">
      <t>キホン</t>
    </rPh>
    <rPh sb="11" eb="13">
      <t>ホウシン</t>
    </rPh>
    <rPh sb="14" eb="15">
      <t>モト</t>
    </rPh>
    <rPh sb="19" eb="2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</si>
</sst>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_ "/>
    <numFmt numFmtId="177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ＨＧ丸ゴシックM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38" fontId="10" fillId="3" borderId="4" xfId="1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38" fontId="10" fillId="3" borderId="4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shrinkToFit="1"/>
    </xf>
    <xf numFmtId="0" fontId="7" fillId="0" borderId="0" xfId="0" applyFont="1"/>
    <xf numFmtId="0" fontId="6" fillId="0" borderId="0" xfId="0" applyFont="1" applyFill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49" fontId="11" fillId="6" borderId="8" xfId="0" applyNumberFormat="1" applyFont="1" applyFill="1" applyBorder="1" applyAlignment="1">
      <alignment vertical="top" textRotation="255" wrapText="1"/>
    </xf>
    <xf numFmtId="49" fontId="11" fillId="6" borderId="6" xfId="0" applyNumberFormat="1" applyFont="1" applyFill="1" applyBorder="1" applyAlignment="1">
      <alignment vertical="top" textRotation="255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177" fontId="10" fillId="3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38" fontId="10" fillId="3" borderId="1" xfId="1" applyFont="1" applyFill="1" applyBorder="1" applyAlignment="1">
      <alignment vertical="center" wrapText="1" shrinkToFit="1"/>
    </xf>
    <xf numFmtId="0" fontId="6" fillId="0" borderId="1" xfId="0" quotePrefix="1" applyFont="1" applyFill="1" applyBorder="1" applyAlignment="1">
      <alignment vertical="center" wrapText="1"/>
    </xf>
    <xf numFmtId="38" fontId="10" fillId="3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quotePrefix="1" applyFont="1" applyFill="1" applyAlignment="1">
      <alignment horizontal="left" vertical="center" wrapText="1"/>
    </xf>
    <xf numFmtId="0" fontId="12" fillId="0" borderId="0" xfId="0" quotePrefix="1" applyFont="1" applyFill="1" applyAlignment="1">
      <alignment horizontal="left"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wrapText="1"/>
    </xf>
    <xf numFmtId="38" fontId="10" fillId="3" borderId="1" xfId="1" applyFont="1" applyFill="1" applyBorder="1" applyAlignment="1">
      <alignment vertical="center" wrapText="1" shrinkToFit="1"/>
    </xf>
    <xf numFmtId="38" fontId="10" fillId="3" borderId="1" xfId="1" applyFont="1" applyFill="1" applyBorder="1" applyAlignment="1">
      <alignment vertical="center"/>
    </xf>
    <xf numFmtId="38" fontId="10" fillId="3" borderId="5" xfId="1" applyFont="1" applyFill="1" applyBorder="1" applyAlignment="1">
      <alignment vertical="center"/>
    </xf>
    <xf numFmtId="38" fontId="10" fillId="3" borderId="6" xfId="1" applyFont="1" applyFill="1" applyBorder="1" applyAlignment="1">
      <alignment vertical="center"/>
    </xf>
    <xf numFmtId="38" fontId="10" fillId="3" borderId="1" xfId="1" applyFont="1" applyFill="1" applyBorder="1" applyAlignment="1">
      <alignment vertical="center"/>
    </xf>
    <xf numFmtId="38" fontId="10" fillId="3" borderId="1" xfId="1" applyFont="1" applyFill="1" applyBorder="1" applyAlignment="1">
      <alignment vertical="center"/>
    </xf>
    <xf numFmtId="49" fontId="11" fillId="6" borderId="1" xfId="0" applyNumberFormat="1" applyFont="1" applyFill="1" applyBorder="1" applyAlignment="1">
      <alignment horizontal="center" vertical="top" textRotation="255" wrapText="1"/>
    </xf>
    <xf numFmtId="49" fontId="11" fillId="6" borderId="5" xfId="0" applyNumberFormat="1" applyFont="1" applyFill="1" applyBorder="1" applyAlignment="1">
      <alignment horizontal="center" vertical="top" textRotation="255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vertical="center" shrinkToFit="1"/>
    </xf>
    <xf numFmtId="38" fontId="10" fillId="3" borderId="1" xfId="1" applyFont="1" applyFill="1" applyBorder="1" applyAlignment="1">
      <alignment vertical="center"/>
    </xf>
    <xf numFmtId="38" fontId="10" fillId="3" borderId="1" xfId="1" applyFont="1" applyFill="1" applyBorder="1" applyAlignment="1">
      <alignment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6" fontId="8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49" fontId="6" fillId="5" borderId="5" xfId="0" applyNumberFormat="1" applyFont="1" applyFill="1" applyBorder="1" applyAlignment="1">
      <alignment horizontal="center" vertical="center" textRotation="255"/>
    </xf>
    <xf numFmtId="49" fontId="6" fillId="5" borderId="8" xfId="0" applyNumberFormat="1" applyFont="1" applyFill="1" applyBorder="1" applyAlignment="1">
      <alignment horizontal="center" vertical="center" textRotation="255"/>
    </xf>
    <xf numFmtId="49" fontId="6" fillId="5" borderId="6" xfId="0" applyNumberFormat="1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quotePrefix="1" applyFont="1" applyFill="1" applyBorder="1" applyAlignment="1">
      <alignment horizontal="left" vertical="center" wrapText="1"/>
    </xf>
    <xf numFmtId="0" fontId="6" fillId="0" borderId="8" xfId="0" quotePrefix="1" applyFont="1" applyFill="1" applyBorder="1" applyAlignment="1">
      <alignment horizontal="left" vertical="center" wrapText="1"/>
    </xf>
    <xf numFmtId="0" fontId="6" fillId="0" borderId="6" xfId="0" quotePrefix="1" applyFont="1" applyFill="1" applyBorder="1" applyAlignment="1">
      <alignment horizontal="left" vertical="center" wrapText="1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textRotation="255"/>
    </xf>
    <xf numFmtId="49" fontId="6" fillId="7" borderId="8" xfId="0" applyNumberFormat="1" applyFont="1" applyFill="1" applyBorder="1" applyAlignment="1">
      <alignment horizontal="center" vertical="center" textRotation="255"/>
    </xf>
    <xf numFmtId="49" fontId="6" fillId="7" borderId="6" xfId="0" applyNumberFormat="1" applyFont="1" applyFill="1" applyBorder="1" applyAlignment="1">
      <alignment horizontal="center" vertical="center" textRotation="255"/>
    </xf>
    <xf numFmtId="49" fontId="6" fillId="4" borderId="5" xfId="0" applyNumberFormat="1" applyFont="1" applyFill="1" applyBorder="1" applyAlignment="1">
      <alignment horizontal="center" vertical="center" textRotation="255"/>
    </xf>
    <xf numFmtId="49" fontId="6" fillId="4" borderId="8" xfId="0" applyNumberFormat="1" applyFont="1" applyFill="1" applyBorder="1" applyAlignment="1">
      <alignment horizontal="center" vertical="center" textRotation="255"/>
    </xf>
    <xf numFmtId="49" fontId="6" fillId="4" borderId="6" xfId="0" applyNumberFormat="1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49" fontId="11" fillId="6" borderId="8" xfId="0" applyNumberFormat="1" applyFont="1" applyFill="1" applyBorder="1" applyAlignment="1">
      <alignment horizontal="center" vertical="top" textRotation="255" wrapText="1"/>
    </xf>
    <xf numFmtId="0" fontId="0" fillId="0" borderId="6" xfId="0" applyBorder="1" applyAlignment="1">
      <alignment vertical="center" wrapText="1"/>
    </xf>
    <xf numFmtId="38" fontId="10" fillId="3" borderId="18" xfId="1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38" fontId="10" fillId="3" borderId="5" xfId="1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3"/>
  <sheetViews>
    <sheetView tabSelected="1" view="pageBreakPreview" zoomScaleNormal="100" zoomScaleSheetLayoutView="100" workbookViewId="0">
      <pane xSplit="4" ySplit="6" topLeftCell="E7" activePane="bottomRight" state="frozen"/>
      <selection pane="topRight" activeCell="E1" sqref="E1"/>
      <selection pane="bottomLeft" activeCell="A10" sqref="A10"/>
      <selection pane="bottomRight" activeCell="E83" sqref="E83"/>
    </sheetView>
  </sheetViews>
  <sheetFormatPr defaultColWidth="9" defaultRowHeight="11"/>
  <cols>
    <col min="1" max="1" width="2.6328125" style="3" customWidth="1"/>
    <col min="2" max="2" width="9.453125" style="5" customWidth="1"/>
    <col min="3" max="3" width="4.08984375" style="4" customWidth="1"/>
    <col min="4" max="4" width="28.453125" style="5" customWidth="1"/>
    <col min="5" max="5" width="3.7265625" style="27" customWidth="1"/>
    <col min="6" max="7" width="10.7265625" style="5" customWidth="1"/>
    <col min="8" max="8" width="10.90625" style="5" customWidth="1"/>
    <col min="9" max="9" width="10.7265625" style="5" customWidth="1"/>
    <col min="10" max="10" width="10.7265625" style="9" customWidth="1"/>
    <col min="11" max="12" width="9.7265625" style="3" customWidth="1"/>
    <col min="13" max="13" width="18.90625" style="3" customWidth="1"/>
    <col min="14" max="14" width="4.453125" style="3" customWidth="1"/>
    <col min="15" max="16384" width="9" style="3"/>
  </cols>
  <sheetData>
    <row r="1" spans="1:14" ht="23.25" customHeight="1">
      <c r="A1" s="39" t="s">
        <v>150</v>
      </c>
      <c r="B1" s="41"/>
      <c r="C1" s="42"/>
      <c r="D1" s="40"/>
      <c r="E1" s="43"/>
      <c r="F1" s="44"/>
      <c r="G1" s="44"/>
      <c r="H1" s="44"/>
      <c r="I1" s="44"/>
      <c r="J1" s="2" t="s">
        <v>104</v>
      </c>
      <c r="K1" s="1"/>
      <c r="L1" s="38" t="s">
        <v>100</v>
      </c>
      <c r="M1" s="98"/>
      <c r="N1" s="98"/>
    </row>
    <row r="2" spans="1:14" ht="23.25" customHeight="1">
      <c r="A2" s="95" t="s">
        <v>159</v>
      </c>
      <c r="B2" s="95"/>
      <c r="C2" s="95"/>
      <c r="D2" s="95"/>
      <c r="E2" s="95"/>
      <c r="F2" s="95"/>
      <c r="G2" s="95"/>
      <c r="H2" s="95"/>
      <c r="I2" s="96"/>
      <c r="J2" s="103" t="s">
        <v>101</v>
      </c>
      <c r="K2" s="104"/>
      <c r="L2" s="38" t="s">
        <v>102</v>
      </c>
      <c r="M2" s="98"/>
      <c r="N2" s="98"/>
    </row>
    <row r="3" spans="1:14" ht="23.25" customHeight="1">
      <c r="A3" s="97" t="s">
        <v>148</v>
      </c>
      <c r="B3" s="97"/>
      <c r="C3" s="97"/>
      <c r="D3" s="102" t="s">
        <v>158</v>
      </c>
      <c r="E3" s="102"/>
      <c r="F3" s="102"/>
      <c r="G3" s="102"/>
      <c r="H3" s="102"/>
      <c r="I3" s="102"/>
      <c r="J3" s="105"/>
      <c r="K3" s="106"/>
      <c r="L3" s="38" t="s">
        <v>103</v>
      </c>
      <c r="M3" s="98"/>
      <c r="N3" s="98"/>
    </row>
    <row r="4" spans="1:14" ht="12.75" customHeight="1">
      <c r="D4" s="3"/>
      <c r="E4" s="4"/>
      <c r="J4" s="6"/>
      <c r="K4" s="7"/>
      <c r="L4" s="7"/>
      <c r="M4" s="8"/>
      <c r="N4" s="8"/>
    </row>
    <row r="5" spans="1:14" s="10" customFormat="1" ht="11.25" customHeight="1">
      <c r="A5" s="77" t="s">
        <v>105</v>
      </c>
      <c r="B5" s="60" t="s">
        <v>97</v>
      </c>
      <c r="C5" s="60"/>
      <c r="D5" s="60"/>
      <c r="E5" s="61" t="s">
        <v>98</v>
      </c>
      <c r="F5" s="58" t="s">
        <v>89</v>
      </c>
      <c r="G5" s="58"/>
      <c r="H5" s="59"/>
      <c r="I5" s="59"/>
      <c r="J5" s="53" t="s">
        <v>154</v>
      </c>
      <c r="K5" s="99" t="s">
        <v>99</v>
      </c>
      <c r="L5" s="99"/>
      <c r="M5" s="99"/>
      <c r="N5" s="92" t="s">
        <v>157</v>
      </c>
    </row>
    <row r="6" spans="1:14" s="10" customFormat="1" ht="19">
      <c r="A6" s="78"/>
      <c r="B6" s="11" t="s">
        <v>5</v>
      </c>
      <c r="C6" s="28" t="s">
        <v>135</v>
      </c>
      <c r="D6" s="12" t="s">
        <v>4</v>
      </c>
      <c r="E6" s="61"/>
      <c r="F6" s="11" t="s">
        <v>88</v>
      </c>
      <c r="G6" s="11" t="s">
        <v>151</v>
      </c>
      <c r="H6" s="12" t="s">
        <v>152</v>
      </c>
      <c r="I6" s="12" t="s">
        <v>153</v>
      </c>
      <c r="J6" s="54"/>
      <c r="K6" s="100" t="s">
        <v>155</v>
      </c>
      <c r="L6" s="101"/>
      <c r="M6" s="13" t="s">
        <v>156</v>
      </c>
      <c r="N6" s="92"/>
    </row>
    <row r="7" spans="1:14" ht="21.75" customHeight="1">
      <c r="A7" s="52" t="s">
        <v>106</v>
      </c>
      <c r="B7" s="70" t="s">
        <v>35</v>
      </c>
      <c r="C7" s="14">
        <v>1</v>
      </c>
      <c r="D7" s="34" t="s">
        <v>10</v>
      </c>
      <c r="E7" s="14" t="s">
        <v>8</v>
      </c>
      <c r="F7" s="35"/>
      <c r="G7" s="17"/>
      <c r="H7" s="57"/>
      <c r="I7" s="57">
        <f>F7+F8+F9+F10+H7</f>
        <v>0</v>
      </c>
      <c r="J7" s="55" t="str">
        <f>IF(I7=0,"",SUM(F7:F10)/I7)</f>
        <v/>
      </c>
      <c r="K7" s="15"/>
      <c r="L7" s="15"/>
      <c r="M7" s="15"/>
      <c r="N7" s="15"/>
    </row>
    <row r="8" spans="1:14" ht="21.75" customHeight="1">
      <c r="A8" s="86"/>
      <c r="B8" s="70"/>
      <c r="C8" s="14">
        <v>2</v>
      </c>
      <c r="D8" s="34" t="s">
        <v>36</v>
      </c>
      <c r="E8" s="14" t="s">
        <v>8</v>
      </c>
      <c r="F8" s="35"/>
      <c r="G8" s="17"/>
      <c r="H8" s="57"/>
      <c r="I8" s="57"/>
      <c r="J8" s="55"/>
      <c r="K8" s="15"/>
      <c r="L8" s="15"/>
      <c r="M8" s="15"/>
      <c r="N8" s="15"/>
    </row>
    <row r="9" spans="1:14" ht="21.75" customHeight="1">
      <c r="A9" s="29"/>
      <c r="B9" s="70"/>
      <c r="C9" s="14">
        <v>3</v>
      </c>
      <c r="D9" s="34" t="s">
        <v>65</v>
      </c>
      <c r="E9" s="14" t="s">
        <v>90</v>
      </c>
      <c r="F9" s="35"/>
      <c r="G9" s="17"/>
      <c r="H9" s="57"/>
      <c r="I9" s="57"/>
      <c r="J9" s="55"/>
      <c r="K9" s="15"/>
      <c r="L9" s="15"/>
      <c r="M9" s="15"/>
      <c r="N9" s="15"/>
    </row>
    <row r="10" spans="1:14" ht="21.75" customHeight="1">
      <c r="A10" s="29"/>
      <c r="B10" s="70"/>
      <c r="C10" s="14">
        <v>4</v>
      </c>
      <c r="D10" s="34" t="s">
        <v>66</v>
      </c>
      <c r="E10" s="14" t="s">
        <v>90</v>
      </c>
      <c r="F10" s="35"/>
      <c r="G10" s="17"/>
      <c r="H10" s="57"/>
      <c r="I10" s="57"/>
      <c r="J10" s="55"/>
      <c r="K10" s="15"/>
      <c r="L10" s="15"/>
      <c r="M10" s="15"/>
      <c r="N10" s="15"/>
    </row>
    <row r="11" spans="1:14" ht="21.75" customHeight="1">
      <c r="A11" s="29"/>
      <c r="B11" s="36" t="s">
        <v>46</v>
      </c>
      <c r="C11" s="14">
        <v>5</v>
      </c>
      <c r="D11" s="16" t="s">
        <v>47</v>
      </c>
      <c r="E11" s="14" t="s">
        <v>8</v>
      </c>
      <c r="F11" s="35"/>
      <c r="G11" s="17"/>
      <c r="H11" s="35"/>
      <c r="I11" s="35">
        <f>F11+H11</f>
        <v>0</v>
      </c>
      <c r="J11" s="33" t="str">
        <f>IF(I11=0,"",F11/I11)</f>
        <v/>
      </c>
      <c r="K11" s="15"/>
      <c r="L11" s="15"/>
      <c r="M11" s="15"/>
      <c r="N11" s="15"/>
    </row>
    <row r="12" spans="1:14" ht="21.75" customHeight="1">
      <c r="A12" s="29"/>
      <c r="B12" s="70" t="s">
        <v>37</v>
      </c>
      <c r="C12" s="14">
        <v>6</v>
      </c>
      <c r="D12" s="34" t="s">
        <v>11</v>
      </c>
      <c r="E12" s="14" t="s">
        <v>8</v>
      </c>
      <c r="F12" s="35"/>
      <c r="G12" s="17"/>
      <c r="H12" s="57"/>
      <c r="I12" s="57">
        <f>F12+F13+F14+F15+H12</f>
        <v>0</v>
      </c>
      <c r="J12" s="55" t="str">
        <f>IF(I12=0,"",SUM(F12:F15)/I12)</f>
        <v/>
      </c>
      <c r="K12" s="15"/>
      <c r="L12" s="15"/>
      <c r="M12" s="15"/>
      <c r="N12" s="15"/>
    </row>
    <row r="13" spans="1:14" ht="21.75" customHeight="1">
      <c r="A13" s="29"/>
      <c r="B13" s="70"/>
      <c r="C13" s="14">
        <v>7</v>
      </c>
      <c r="D13" s="34" t="s">
        <v>61</v>
      </c>
      <c r="E13" s="14" t="s">
        <v>8</v>
      </c>
      <c r="F13" s="35"/>
      <c r="G13" s="17"/>
      <c r="H13" s="57"/>
      <c r="I13" s="57"/>
      <c r="J13" s="55"/>
      <c r="K13" s="15"/>
      <c r="L13" s="15"/>
      <c r="M13" s="15"/>
      <c r="N13" s="15"/>
    </row>
    <row r="14" spans="1:14" ht="21.75" customHeight="1">
      <c r="A14" s="29"/>
      <c r="B14" s="70"/>
      <c r="C14" s="14">
        <v>8</v>
      </c>
      <c r="D14" s="34" t="s">
        <v>62</v>
      </c>
      <c r="E14" s="14" t="s">
        <v>8</v>
      </c>
      <c r="F14" s="35"/>
      <c r="G14" s="17"/>
      <c r="H14" s="57"/>
      <c r="I14" s="57"/>
      <c r="J14" s="55"/>
      <c r="K14" s="15"/>
      <c r="L14" s="15"/>
      <c r="M14" s="15"/>
      <c r="N14" s="15"/>
    </row>
    <row r="15" spans="1:14" ht="21.75" customHeight="1">
      <c r="A15" s="29"/>
      <c r="B15" s="70"/>
      <c r="C15" s="14">
        <v>9</v>
      </c>
      <c r="D15" s="34" t="s">
        <v>63</v>
      </c>
      <c r="E15" s="14" t="s">
        <v>8</v>
      </c>
      <c r="F15" s="35"/>
      <c r="G15" s="17"/>
      <c r="H15" s="57"/>
      <c r="I15" s="57"/>
      <c r="J15" s="55"/>
      <c r="K15" s="15"/>
      <c r="L15" s="15"/>
      <c r="M15" s="15"/>
      <c r="N15" s="15"/>
    </row>
    <row r="16" spans="1:14" ht="21.75" customHeight="1">
      <c r="A16" s="29"/>
      <c r="B16" s="62" t="s">
        <v>12</v>
      </c>
      <c r="C16" s="14">
        <v>10</v>
      </c>
      <c r="D16" s="34" t="s">
        <v>108</v>
      </c>
      <c r="E16" s="14" t="s">
        <v>8</v>
      </c>
      <c r="F16" s="35"/>
      <c r="G16" s="17"/>
      <c r="H16" s="57"/>
      <c r="I16" s="57">
        <f>F16+F17+F18+H16</f>
        <v>0</v>
      </c>
      <c r="J16" s="55" t="str">
        <f>IF(I16=0,"",SUM(F16:F18)/I16)</f>
        <v/>
      </c>
      <c r="K16" s="15"/>
      <c r="L16" s="15"/>
      <c r="M16" s="15"/>
      <c r="N16" s="15"/>
    </row>
    <row r="17" spans="1:14" ht="21.75" customHeight="1">
      <c r="A17" s="29"/>
      <c r="B17" s="63"/>
      <c r="C17" s="14">
        <v>11</v>
      </c>
      <c r="D17" s="34" t="s">
        <v>13</v>
      </c>
      <c r="E17" s="14" t="s">
        <v>8</v>
      </c>
      <c r="F17" s="35"/>
      <c r="G17" s="17"/>
      <c r="H17" s="57"/>
      <c r="I17" s="57"/>
      <c r="J17" s="55"/>
      <c r="K17" s="15"/>
      <c r="L17" s="15"/>
      <c r="M17" s="15"/>
      <c r="N17" s="15"/>
    </row>
    <row r="18" spans="1:14" ht="21.75" customHeight="1">
      <c r="A18" s="29"/>
      <c r="B18" s="64"/>
      <c r="C18" s="14">
        <v>12</v>
      </c>
      <c r="D18" s="34" t="s">
        <v>80</v>
      </c>
      <c r="E18" s="14" t="s">
        <v>8</v>
      </c>
      <c r="F18" s="35"/>
      <c r="G18" s="17"/>
      <c r="H18" s="57"/>
      <c r="I18" s="57"/>
      <c r="J18" s="55"/>
      <c r="K18" s="15"/>
      <c r="L18" s="15"/>
      <c r="M18" s="15"/>
      <c r="N18" s="15"/>
    </row>
    <row r="19" spans="1:14" ht="21.75" customHeight="1">
      <c r="A19" s="29"/>
      <c r="B19" s="62" t="s">
        <v>14</v>
      </c>
      <c r="C19" s="14">
        <v>13</v>
      </c>
      <c r="D19" s="34" t="s">
        <v>33</v>
      </c>
      <c r="E19" s="14" t="s">
        <v>8</v>
      </c>
      <c r="F19" s="35"/>
      <c r="G19" s="17"/>
      <c r="H19" s="57"/>
      <c r="I19" s="57">
        <f>F19+F20+H19</f>
        <v>0</v>
      </c>
      <c r="J19" s="55" t="str">
        <f>IF(I19=0,"",SUM(F19:F20)/I19)</f>
        <v/>
      </c>
      <c r="K19" s="15"/>
      <c r="L19" s="15"/>
      <c r="M19" s="15"/>
      <c r="N19" s="15"/>
    </row>
    <row r="20" spans="1:14" ht="21.75" customHeight="1">
      <c r="A20" s="29"/>
      <c r="B20" s="64"/>
      <c r="C20" s="14">
        <v>14</v>
      </c>
      <c r="D20" s="34" t="s">
        <v>86</v>
      </c>
      <c r="E20" s="14" t="s">
        <v>8</v>
      </c>
      <c r="F20" s="35"/>
      <c r="G20" s="17"/>
      <c r="H20" s="57"/>
      <c r="I20" s="57"/>
      <c r="J20" s="55"/>
      <c r="K20" s="15"/>
      <c r="L20" s="15"/>
      <c r="M20" s="15"/>
      <c r="N20" s="15"/>
    </row>
    <row r="21" spans="1:14" ht="21.75" customHeight="1">
      <c r="A21" s="29"/>
      <c r="B21" s="34" t="s">
        <v>32</v>
      </c>
      <c r="C21" s="14">
        <v>15</v>
      </c>
      <c r="D21" s="34" t="s">
        <v>1</v>
      </c>
      <c r="E21" s="14" t="s">
        <v>8</v>
      </c>
      <c r="F21" s="35"/>
      <c r="G21" s="45"/>
      <c r="H21" s="17"/>
      <c r="I21" s="35">
        <f>F21</f>
        <v>0</v>
      </c>
      <c r="J21" s="33" t="str">
        <f>IF(I21=0,"",F21/I21)</f>
        <v/>
      </c>
      <c r="K21" s="15"/>
      <c r="L21" s="15"/>
      <c r="M21" s="15"/>
      <c r="N21" s="15"/>
    </row>
    <row r="22" spans="1:14" ht="21.75" customHeight="1">
      <c r="A22" s="29"/>
      <c r="B22" s="62" t="s">
        <v>3</v>
      </c>
      <c r="C22" s="14">
        <v>16</v>
      </c>
      <c r="D22" s="34" t="s">
        <v>0</v>
      </c>
      <c r="E22" s="14" t="s">
        <v>7</v>
      </c>
      <c r="F22" s="35"/>
      <c r="G22" s="17"/>
      <c r="H22" s="57"/>
      <c r="I22" s="57">
        <f>F22+F23+H22</f>
        <v>0</v>
      </c>
      <c r="J22" s="55" t="str">
        <f>IF(I22=0,"",SUM(F22:F23)/I22)</f>
        <v/>
      </c>
      <c r="K22" s="15"/>
      <c r="L22" s="15"/>
      <c r="M22" s="15"/>
      <c r="N22" s="15"/>
    </row>
    <row r="23" spans="1:14" ht="21.75" customHeight="1">
      <c r="A23" s="29"/>
      <c r="B23" s="63"/>
      <c r="C23" s="14">
        <v>17</v>
      </c>
      <c r="D23" s="34" t="s">
        <v>109</v>
      </c>
      <c r="E23" s="14" t="s">
        <v>91</v>
      </c>
      <c r="F23" s="35"/>
      <c r="G23" s="17"/>
      <c r="H23" s="57"/>
      <c r="I23" s="57"/>
      <c r="J23" s="55"/>
      <c r="K23" s="15"/>
      <c r="L23" s="15"/>
      <c r="M23" s="15"/>
      <c r="N23" s="15"/>
    </row>
    <row r="24" spans="1:14" ht="21.75" customHeight="1">
      <c r="A24" s="29"/>
      <c r="B24" s="63"/>
      <c r="C24" s="31" t="s">
        <v>92</v>
      </c>
      <c r="D24" s="34" t="s">
        <v>70</v>
      </c>
      <c r="E24" s="14" t="s">
        <v>8</v>
      </c>
      <c r="F24" s="35"/>
      <c r="G24" s="17"/>
      <c r="H24" s="57"/>
      <c r="I24" s="57">
        <f>F24+F25+H24</f>
        <v>0</v>
      </c>
      <c r="J24" s="55" t="str">
        <f>IF(I24=0,"",SUM(F24:F25)/I24)</f>
        <v/>
      </c>
      <c r="K24" s="15"/>
      <c r="L24" s="15"/>
      <c r="M24" s="15"/>
      <c r="N24" s="15"/>
    </row>
    <row r="25" spans="1:14" ht="21.75" customHeight="1">
      <c r="A25" s="29"/>
      <c r="B25" s="64"/>
      <c r="C25" s="31" t="s">
        <v>137</v>
      </c>
      <c r="D25" s="34" t="s">
        <v>71</v>
      </c>
      <c r="E25" s="14" t="s">
        <v>8</v>
      </c>
      <c r="F25" s="35"/>
      <c r="G25" s="17"/>
      <c r="H25" s="57"/>
      <c r="I25" s="57"/>
      <c r="J25" s="55"/>
      <c r="K25" s="15"/>
      <c r="L25" s="15"/>
      <c r="M25" s="15"/>
      <c r="N25" s="15"/>
    </row>
    <row r="26" spans="1:14" ht="21.75" customHeight="1">
      <c r="A26" s="29"/>
      <c r="B26" s="34" t="s">
        <v>110</v>
      </c>
      <c r="C26" s="14">
        <v>18</v>
      </c>
      <c r="D26" s="34" t="s">
        <v>111</v>
      </c>
      <c r="E26" s="14" t="s">
        <v>8</v>
      </c>
      <c r="F26" s="35"/>
      <c r="G26" s="17"/>
      <c r="H26" s="17"/>
      <c r="I26" s="35">
        <f>F26</f>
        <v>0</v>
      </c>
      <c r="J26" s="33" t="str">
        <f t="shared" ref="J26:J33" si="0">IF(I26=0,"",F26/I26)</f>
        <v/>
      </c>
      <c r="K26" s="15"/>
      <c r="L26" s="15"/>
      <c r="M26" s="15"/>
      <c r="N26" s="15"/>
    </row>
    <row r="27" spans="1:14" ht="21.75" customHeight="1">
      <c r="A27" s="29"/>
      <c r="B27" s="36" t="s">
        <v>134</v>
      </c>
      <c r="C27" s="14">
        <v>19</v>
      </c>
      <c r="D27" s="34" t="s">
        <v>15</v>
      </c>
      <c r="E27" s="14" t="s">
        <v>8</v>
      </c>
      <c r="F27" s="35"/>
      <c r="G27" s="17"/>
      <c r="H27" s="17"/>
      <c r="I27" s="35">
        <f>F27</f>
        <v>0</v>
      </c>
      <c r="J27" s="33" t="str">
        <f t="shared" si="0"/>
        <v/>
      </c>
      <c r="K27" s="15"/>
      <c r="L27" s="15"/>
      <c r="M27" s="15"/>
      <c r="N27" s="15"/>
    </row>
    <row r="28" spans="1:14" ht="21.75" customHeight="1">
      <c r="A28" s="30"/>
      <c r="B28" s="34" t="s">
        <v>112</v>
      </c>
      <c r="C28" s="14">
        <v>20</v>
      </c>
      <c r="D28" s="16" t="s">
        <v>77</v>
      </c>
      <c r="E28" s="14" t="s">
        <v>93</v>
      </c>
      <c r="F28" s="35"/>
      <c r="G28" s="17"/>
      <c r="H28" s="35"/>
      <c r="I28" s="35">
        <f t="shared" ref="I28:I33" si="1">F28+H28</f>
        <v>0</v>
      </c>
      <c r="J28" s="33" t="str">
        <f t="shared" si="0"/>
        <v/>
      </c>
      <c r="K28" s="15"/>
      <c r="L28" s="15"/>
      <c r="M28" s="15"/>
      <c r="N28" s="15"/>
    </row>
    <row r="29" spans="1:14" ht="21.75" customHeight="1">
      <c r="A29" s="51"/>
      <c r="B29" s="36" t="s">
        <v>48</v>
      </c>
      <c r="C29" s="14">
        <v>21</v>
      </c>
      <c r="D29" s="16" t="s">
        <v>49</v>
      </c>
      <c r="E29" s="14" t="s">
        <v>8</v>
      </c>
      <c r="F29" s="35"/>
      <c r="G29" s="17"/>
      <c r="H29" s="35"/>
      <c r="I29" s="35">
        <f t="shared" si="1"/>
        <v>0</v>
      </c>
      <c r="J29" s="33" t="str">
        <f t="shared" si="0"/>
        <v/>
      </c>
      <c r="K29" s="15"/>
      <c r="L29" s="15"/>
      <c r="M29" s="15"/>
      <c r="N29" s="15"/>
    </row>
    <row r="30" spans="1:14" ht="21.75" customHeight="1">
      <c r="A30" s="52"/>
      <c r="B30" s="70" t="s">
        <v>16</v>
      </c>
      <c r="C30" s="14">
        <v>22</v>
      </c>
      <c r="D30" s="34" t="s">
        <v>17</v>
      </c>
      <c r="E30" s="14" t="s">
        <v>93</v>
      </c>
      <c r="F30" s="35"/>
      <c r="G30" s="17"/>
      <c r="H30" s="35"/>
      <c r="I30" s="35">
        <f t="shared" si="1"/>
        <v>0</v>
      </c>
      <c r="J30" s="33" t="str">
        <f t="shared" si="0"/>
        <v/>
      </c>
      <c r="K30" s="15"/>
      <c r="L30" s="15"/>
      <c r="M30" s="15"/>
      <c r="N30" s="15"/>
    </row>
    <row r="31" spans="1:14" ht="21.75" customHeight="1">
      <c r="A31" s="29"/>
      <c r="B31" s="70"/>
      <c r="C31" s="14">
        <v>23</v>
      </c>
      <c r="D31" s="16" t="s">
        <v>50</v>
      </c>
      <c r="E31" s="14" t="s">
        <v>93</v>
      </c>
      <c r="F31" s="37"/>
      <c r="G31" s="19"/>
      <c r="H31" s="37"/>
      <c r="I31" s="35">
        <f t="shared" si="1"/>
        <v>0</v>
      </c>
      <c r="J31" s="33" t="str">
        <f t="shared" si="0"/>
        <v/>
      </c>
      <c r="K31" s="15"/>
      <c r="L31" s="15"/>
      <c r="M31" s="15"/>
      <c r="N31" s="15"/>
    </row>
    <row r="32" spans="1:14" ht="21.75" customHeight="1">
      <c r="A32" s="29"/>
      <c r="B32" s="70"/>
      <c r="C32" s="14">
        <v>24</v>
      </c>
      <c r="D32" s="34" t="s">
        <v>82</v>
      </c>
      <c r="E32" s="14" t="s">
        <v>93</v>
      </c>
      <c r="F32" s="37"/>
      <c r="G32" s="19"/>
      <c r="H32" s="37"/>
      <c r="I32" s="35">
        <f t="shared" si="1"/>
        <v>0</v>
      </c>
      <c r="J32" s="33" t="str">
        <f t="shared" si="0"/>
        <v/>
      </c>
      <c r="K32" s="15"/>
      <c r="L32" s="15"/>
      <c r="M32" s="15"/>
      <c r="N32" s="15"/>
    </row>
    <row r="33" spans="1:14" ht="21.75" customHeight="1">
      <c r="A33" s="29"/>
      <c r="B33" s="34" t="s">
        <v>81</v>
      </c>
      <c r="C33" s="14">
        <v>25</v>
      </c>
      <c r="D33" s="18" t="s">
        <v>83</v>
      </c>
      <c r="E33" s="14" t="s">
        <v>93</v>
      </c>
      <c r="F33" s="37"/>
      <c r="G33" s="19"/>
      <c r="H33" s="37"/>
      <c r="I33" s="35">
        <f t="shared" si="1"/>
        <v>0</v>
      </c>
      <c r="J33" s="33" t="str">
        <f t="shared" si="0"/>
        <v/>
      </c>
      <c r="K33" s="15"/>
      <c r="L33" s="15"/>
      <c r="M33" s="15"/>
      <c r="N33" s="15"/>
    </row>
    <row r="34" spans="1:14" ht="21.75" customHeight="1">
      <c r="A34" s="29"/>
      <c r="B34" s="70" t="s">
        <v>51</v>
      </c>
      <c r="C34" s="14">
        <v>26</v>
      </c>
      <c r="D34" s="16" t="s">
        <v>52</v>
      </c>
      <c r="E34" s="14" t="s">
        <v>93</v>
      </c>
      <c r="F34" s="37"/>
      <c r="G34" s="19"/>
      <c r="H34" s="56"/>
      <c r="I34" s="56">
        <f>F34+F35+H34</f>
        <v>0</v>
      </c>
      <c r="J34" s="55" t="str">
        <f>IF(I34=0,"",SUM(F34:F35)/I34)</f>
        <v/>
      </c>
      <c r="K34" s="15"/>
      <c r="L34" s="15"/>
      <c r="M34" s="15"/>
      <c r="N34" s="15"/>
    </row>
    <row r="35" spans="1:14" ht="21.75" customHeight="1">
      <c r="A35" s="29"/>
      <c r="B35" s="70"/>
      <c r="C35" s="14">
        <v>27</v>
      </c>
      <c r="D35" s="16" t="s">
        <v>64</v>
      </c>
      <c r="E35" s="14" t="s">
        <v>93</v>
      </c>
      <c r="F35" s="37"/>
      <c r="G35" s="19"/>
      <c r="H35" s="56"/>
      <c r="I35" s="56"/>
      <c r="J35" s="55"/>
      <c r="K35" s="15"/>
      <c r="L35" s="15"/>
      <c r="M35" s="15"/>
      <c r="N35" s="15"/>
    </row>
    <row r="36" spans="1:14" ht="21.75" customHeight="1">
      <c r="A36" s="29"/>
      <c r="B36" s="70" t="s">
        <v>31</v>
      </c>
      <c r="C36" s="14">
        <v>28</v>
      </c>
      <c r="D36" s="34" t="s">
        <v>18</v>
      </c>
      <c r="E36" s="14" t="s">
        <v>8</v>
      </c>
      <c r="F36" s="37"/>
      <c r="G36" s="19"/>
      <c r="H36" s="56"/>
      <c r="I36" s="56">
        <f>F36+F37+H36</f>
        <v>0</v>
      </c>
      <c r="J36" s="55" t="str">
        <f>IF(I36=0,"",SUM(F36:F37)/I36)</f>
        <v/>
      </c>
      <c r="K36" s="15"/>
      <c r="L36" s="15"/>
      <c r="M36" s="15"/>
      <c r="N36" s="15"/>
    </row>
    <row r="37" spans="1:14" ht="21.75" customHeight="1">
      <c r="A37" s="29"/>
      <c r="B37" s="70"/>
      <c r="C37" s="14">
        <v>29</v>
      </c>
      <c r="D37" s="16" t="s">
        <v>94</v>
      </c>
      <c r="E37" s="14" t="s">
        <v>8</v>
      </c>
      <c r="F37" s="37"/>
      <c r="G37" s="19"/>
      <c r="H37" s="56"/>
      <c r="I37" s="56"/>
      <c r="J37" s="55"/>
      <c r="K37" s="15"/>
      <c r="L37" s="15"/>
      <c r="M37" s="15"/>
      <c r="N37" s="15"/>
    </row>
    <row r="38" spans="1:14" ht="21.75" customHeight="1">
      <c r="A38" s="29"/>
      <c r="B38" s="34" t="s">
        <v>19</v>
      </c>
      <c r="C38" s="14">
        <v>30</v>
      </c>
      <c r="D38" s="34" t="s">
        <v>141</v>
      </c>
      <c r="E38" s="14" t="s">
        <v>45</v>
      </c>
      <c r="F38" s="37"/>
      <c r="G38" s="19"/>
      <c r="H38" s="37"/>
      <c r="I38" s="37">
        <f>F38+H38</f>
        <v>0</v>
      </c>
      <c r="J38" s="33" t="str">
        <f t="shared" ref="J38:J65" si="2">IF(I38=0,"",F38/I38)</f>
        <v/>
      </c>
      <c r="K38" s="15"/>
      <c r="L38" s="15"/>
      <c r="M38" s="15"/>
      <c r="N38" s="15"/>
    </row>
    <row r="39" spans="1:14" ht="21.75" customHeight="1">
      <c r="A39" s="29"/>
      <c r="B39" s="34" t="s">
        <v>113</v>
      </c>
      <c r="C39" s="14">
        <v>31</v>
      </c>
      <c r="D39" s="34" t="s">
        <v>78</v>
      </c>
      <c r="E39" s="14" t="s">
        <v>34</v>
      </c>
      <c r="F39" s="37"/>
      <c r="G39" s="19"/>
      <c r="H39" s="37"/>
      <c r="I39" s="37">
        <f>F39+H39</f>
        <v>0</v>
      </c>
      <c r="J39" s="33" t="str">
        <f t="shared" si="2"/>
        <v/>
      </c>
      <c r="K39" s="15"/>
      <c r="L39" s="15"/>
      <c r="M39" s="15"/>
      <c r="N39" s="15"/>
    </row>
    <row r="40" spans="1:14" ht="21.75" customHeight="1">
      <c r="A40" s="29"/>
      <c r="B40" s="34" t="s">
        <v>2</v>
      </c>
      <c r="C40" s="14">
        <v>32</v>
      </c>
      <c r="D40" s="34" t="s">
        <v>142</v>
      </c>
      <c r="E40" s="14" t="s">
        <v>6</v>
      </c>
      <c r="F40" s="37"/>
      <c r="G40" s="19"/>
      <c r="H40" s="37"/>
      <c r="I40" s="37">
        <f>F40+H40</f>
        <v>0</v>
      </c>
      <c r="J40" s="33" t="str">
        <f t="shared" si="2"/>
        <v/>
      </c>
      <c r="K40" s="15"/>
      <c r="L40" s="15"/>
      <c r="M40" s="15"/>
      <c r="N40" s="15"/>
    </row>
    <row r="41" spans="1:14" ht="21.75" customHeight="1">
      <c r="A41" s="29"/>
      <c r="B41" s="62" t="s">
        <v>20</v>
      </c>
      <c r="C41" s="14" t="s">
        <v>138</v>
      </c>
      <c r="D41" s="34" t="s">
        <v>72</v>
      </c>
      <c r="E41" s="14" t="s">
        <v>34</v>
      </c>
      <c r="F41" s="37"/>
      <c r="G41" s="46"/>
      <c r="H41" s="19"/>
      <c r="I41" s="35">
        <f t="shared" ref="I41:I47" si="3">F41</f>
        <v>0</v>
      </c>
      <c r="J41" s="33" t="str">
        <f>IF(I41=0,"",F41/I41)</f>
        <v/>
      </c>
      <c r="K41" s="15"/>
      <c r="L41" s="15"/>
      <c r="M41" s="15"/>
      <c r="N41" s="15"/>
    </row>
    <row r="42" spans="1:14" ht="21.75" customHeight="1">
      <c r="A42" s="29"/>
      <c r="B42" s="64"/>
      <c r="C42" s="14" t="s">
        <v>139</v>
      </c>
      <c r="D42" s="34" t="s">
        <v>73</v>
      </c>
      <c r="E42" s="14" t="s">
        <v>34</v>
      </c>
      <c r="F42" s="37"/>
      <c r="G42" s="46"/>
      <c r="H42" s="19"/>
      <c r="I42" s="35">
        <f t="shared" si="3"/>
        <v>0</v>
      </c>
      <c r="J42" s="33" t="str">
        <f t="shared" si="2"/>
        <v/>
      </c>
      <c r="K42" s="15"/>
      <c r="L42" s="15"/>
      <c r="M42" s="15"/>
      <c r="N42" s="15"/>
    </row>
    <row r="43" spans="1:14" ht="21.75" customHeight="1">
      <c r="A43" s="29"/>
      <c r="B43" s="71" t="s">
        <v>54</v>
      </c>
      <c r="C43" s="14">
        <v>34</v>
      </c>
      <c r="D43" s="34" t="s">
        <v>55</v>
      </c>
      <c r="E43" s="14" t="s">
        <v>8</v>
      </c>
      <c r="F43" s="37"/>
      <c r="G43" s="46"/>
      <c r="H43" s="19"/>
      <c r="I43" s="35">
        <f t="shared" si="3"/>
        <v>0</v>
      </c>
      <c r="J43" s="33" t="str">
        <f t="shared" si="2"/>
        <v/>
      </c>
      <c r="K43" s="15"/>
      <c r="L43" s="15"/>
      <c r="M43" s="15"/>
      <c r="N43" s="15"/>
    </row>
    <row r="44" spans="1:14" ht="21.75" customHeight="1">
      <c r="A44" s="29"/>
      <c r="B44" s="72"/>
      <c r="C44" s="14">
        <v>35</v>
      </c>
      <c r="D44" s="34" t="s">
        <v>56</v>
      </c>
      <c r="E44" s="14" t="s">
        <v>8</v>
      </c>
      <c r="F44" s="37"/>
      <c r="G44" s="46"/>
      <c r="H44" s="19"/>
      <c r="I44" s="35">
        <f t="shared" si="3"/>
        <v>0</v>
      </c>
      <c r="J44" s="33" t="str">
        <f t="shared" si="2"/>
        <v/>
      </c>
      <c r="K44" s="15"/>
      <c r="L44" s="15"/>
      <c r="M44" s="15"/>
      <c r="N44" s="15"/>
    </row>
    <row r="45" spans="1:14" ht="21.75" customHeight="1">
      <c r="A45" s="29"/>
      <c r="B45" s="72"/>
      <c r="C45" s="14">
        <v>36</v>
      </c>
      <c r="D45" s="34" t="s">
        <v>57</v>
      </c>
      <c r="E45" s="14" t="s">
        <v>8</v>
      </c>
      <c r="F45" s="37"/>
      <c r="G45" s="46"/>
      <c r="H45" s="19"/>
      <c r="I45" s="35">
        <f t="shared" si="3"/>
        <v>0</v>
      </c>
      <c r="J45" s="33" t="str">
        <f t="shared" si="2"/>
        <v/>
      </c>
      <c r="K45" s="15"/>
      <c r="L45" s="15"/>
      <c r="M45" s="15"/>
      <c r="N45" s="15"/>
    </row>
    <row r="46" spans="1:14" ht="21.75" customHeight="1">
      <c r="A46" s="29"/>
      <c r="B46" s="72"/>
      <c r="C46" s="14">
        <v>37</v>
      </c>
      <c r="D46" s="34" t="s">
        <v>58</v>
      </c>
      <c r="E46" s="14" t="s">
        <v>8</v>
      </c>
      <c r="F46" s="37"/>
      <c r="G46" s="46"/>
      <c r="H46" s="19"/>
      <c r="I46" s="35">
        <f t="shared" si="3"/>
        <v>0</v>
      </c>
      <c r="J46" s="33" t="str">
        <f t="shared" si="2"/>
        <v/>
      </c>
      <c r="K46" s="15"/>
      <c r="L46" s="15"/>
      <c r="M46" s="15"/>
      <c r="N46" s="15"/>
    </row>
    <row r="47" spans="1:14" ht="21.75" customHeight="1">
      <c r="A47" s="29"/>
      <c r="B47" s="73"/>
      <c r="C47" s="14">
        <v>38</v>
      </c>
      <c r="D47" s="34" t="s">
        <v>143</v>
      </c>
      <c r="E47" s="14" t="s">
        <v>8</v>
      </c>
      <c r="F47" s="37"/>
      <c r="G47" s="46"/>
      <c r="H47" s="19"/>
      <c r="I47" s="35">
        <f t="shared" si="3"/>
        <v>0</v>
      </c>
      <c r="J47" s="33" t="str">
        <f t="shared" si="2"/>
        <v/>
      </c>
      <c r="K47" s="15"/>
      <c r="L47" s="15"/>
      <c r="M47" s="15"/>
      <c r="N47" s="15"/>
    </row>
    <row r="48" spans="1:14" ht="21.75" customHeight="1">
      <c r="A48" s="29"/>
      <c r="B48" s="34" t="s">
        <v>114</v>
      </c>
      <c r="C48" s="14">
        <v>39</v>
      </c>
      <c r="D48" s="20" t="s">
        <v>114</v>
      </c>
      <c r="E48" s="14" t="s">
        <v>95</v>
      </c>
      <c r="F48" s="37"/>
      <c r="G48" s="46"/>
      <c r="H48" s="37"/>
      <c r="I48" s="37">
        <f t="shared" ref="I48:I53" si="4">F48+H48</f>
        <v>0</v>
      </c>
      <c r="J48" s="33" t="str">
        <f t="shared" si="2"/>
        <v/>
      </c>
      <c r="K48" s="15"/>
      <c r="L48" s="15"/>
      <c r="M48" s="15"/>
      <c r="N48" s="15"/>
    </row>
    <row r="49" spans="1:14" ht="21.75" customHeight="1">
      <c r="A49" s="29"/>
      <c r="B49" s="70" t="s">
        <v>21</v>
      </c>
      <c r="C49" s="14">
        <v>40</v>
      </c>
      <c r="D49" s="20" t="s">
        <v>115</v>
      </c>
      <c r="E49" s="14" t="s">
        <v>6</v>
      </c>
      <c r="F49" s="37"/>
      <c r="G49" s="46"/>
      <c r="H49" s="37"/>
      <c r="I49" s="50">
        <f t="shared" si="4"/>
        <v>0</v>
      </c>
      <c r="J49" s="33" t="str">
        <f t="shared" si="2"/>
        <v/>
      </c>
      <c r="K49" s="15"/>
      <c r="L49" s="15"/>
      <c r="M49" s="15"/>
      <c r="N49" s="15"/>
    </row>
    <row r="50" spans="1:14" ht="21.75" customHeight="1">
      <c r="A50" s="29"/>
      <c r="B50" s="70"/>
      <c r="C50" s="14">
        <v>41</v>
      </c>
      <c r="D50" s="20" t="s">
        <v>22</v>
      </c>
      <c r="E50" s="14" t="s">
        <v>6</v>
      </c>
      <c r="F50" s="37"/>
      <c r="G50" s="46"/>
      <c r="H50" s="37"/>
      <c r="I50" s="50">
        <f t="shared" si="4"/>
        <v>0</v>
      </c>
      <c r="J50" s="33" t="str">
        <f t="shared" si="2"/>
        <v/>
      </c>
      <c r="K50" s="15"/>
      <c r="L50" s="15"/>
      <c r="M50" s="15"/>
      <c r="N50" s="15"/>
    </row>
    <row r="51" spans="1:14" ht="21.75" customHeight="1">
      <c r="A51" s="29"/>
      <c r="B51" s="70"/>
      <c r="C51" s="14">
        <v>42</v>
      </c>
      <c r="D51" s="20" t="s">
        <v>23</v>
      </c>
      <c r="E51" s="14" t="s">
        <v>6</v>
      </c>
      <c r="F51" s="37"/>
      <c r="G51" s="46"/>
      <c r="H51" s="37"/>
      <c r="I51" s="50">
        <f t="shared" si="4"/>
        <v>0</v>
      </c>
      <c r="J51" s="33" t="str">
        <f t="shared" si="2"/>
        <v/>
      </c>
      <c r="K51" s="15"/>
      <c r="L51" s="15"/>
      <c r="M51" s="15"/>
      <c r="N51" s="15"/>
    </row>
    <row r="52" spans="1:14" ht="21.75" customHeight="1">
      <c r="A52" s="29"/>
      <c r="B52" s="34" t="s">
        <v>144</v>
      </c>
      <c r="C52" s="14">
        <v>43</v>
      </c>
      <c r="D52" s="20" t="s">
        <v>145</v>
      </c>
      <c r="E52" s="14" t="s">
        <v>146</v>
      </c>
      <c r="F52" s="37"/>
      <c r="G52" s="46"/>
      <c r="H52" s="37"/>
      <c r="I52" s="50">
        <f t="shared" si="4"/>
        <v>0</v>
      </c>
      <c r="J52" s="33" t="str">
        <f t="shared" si="2"/>
        <v/>
      </c>
      <c r="K52" s="15"/>
      <c r="L52" s="15"/>
      <c r="M52" s="15"/>
      <c r="N52" s="15"/>
    </row>
    <row r="53" spans="1:14" ht="21.75" customHeight="1">
      <c r="A53" s="29"/>
      <c r="B53" s="34" t="s">
        <v>67</v>
      </c>
      <c r="C53" s="14">
        <v>44</v>
      </c>
      <c r="D53" s="20" t="s">
        <v>67</v>
      </c>
      <c r="E53" s="14" t="s">
        <v>95</v>
      </c>
      <c r="F53" s="37"/>
      <c r="G53" s="19"/>
      <c r="H53" s="37"/>
      <c r="I53" s="50">
        <f t="shared" si="4"/>
        <v>0</v>
      </c>
      <c r="J53" s="33" t="str">
        <f t="shared" si="2"/>
        <v/>
      </c>
      <c r="K53" s="15"/>
      <c r="L53" s="15"/>
      <c r="M53" s="15"/>
      <c r="N53" s="15"/>
    </row>
    <row r="54" spans="1:14" ht="21.75" customHeight="1">
      <c r="A54" s="29"/>
      <c r="B54" s="34" t="s">
        <v>24</v>
      </c>
      <c r="C54" s="14">
        <v>45</v>
      </c>
      <c r="D54" s="20" t="s">
        <v>24</v>
      </c>
      <c r="E54" s="14" t="s">
        <v>6</v>
      </c>
      <c r="F54" s="37"/>
      <c r="G54" s="49"/>
      <c r="H54" s="19"/>
      <c r="I54" s="35">
        <f>F54</f>
        <v>0</v>
      </c>
      <c r="J54" s="33" t="str">
        <f t="shared" si="2"/>
        <v/>
      </c>
      <c r="K54" s="15"/>
      <c r="L54" s="15"/>
      <c r="M54" s="15"/>
      <c r="N54" s="15"/>
    </row>
    <row r="55" spans="1:14" ht="21.75" customHeight="1">
      <c r="A55" s="30"/>
      <c r="B55" s="34" t="s">
        <v>25</v>
      </c>
      <c r="C55" s="14">
        <v>46</v>
      </c>
      <c r="D55" s="34" t="s">
        <v>26</v>
      </c>
      <c r="E55" s="14" t="s">
        <v>9</v>
      </c>
      <c r="F55" s="37"/>
      <c r="G55" s="19"/>
      <c r="H55" s="37"/>
      <c r="I55" s="37">
        <f t="shared" ref="I55:I65" si="5">F55+H55</f>
        <v>0</v>
      </c>
      <c r="J55" s="33" t="str">
        <f t="shared" si="2"/>
        <v/>
      </c>
      <c r="K55" s="15"/>
      <c r="L55" s="15"/>
      <c r="M55" s="15"/>
      <c r="N55" s="15"/>
    </row>
    <row r="56" spans="1:14" ht="21.75" customHeight="1">
      <c r="A56" s="51"/>
      <c r="B56" s="34" t="s">
        <v>59</v>
      </c>
      <c r="C56" s="14">
        <v>47</v>
      </c>
      <c r="D56" s="34" t="s">
        <v>59</v>
      </c>
      <c r="E56" s="14" t="s">
        <v>60</v>
      </c>
      <c r="F56" s="37"/>
      <c r="G56" s="19"/>
      <c r="H56" s="37"/>
      <c r="I56" s="50">
        <f t="shared" si="5"/>
        <v>0</v>
      </c>
      <c r="J56" s="33" t="str">
        <f t="shared" si="2"/>
        <v/>
      </c>
      <c r="K56" s="15"/>
      <c r="L56" s="15"/>
      <c r="M56" s="15"/>
      <c r="N56" s="15"/>
    </row>
    <row r="57" spans="1:14" ht="21.75" customHeight="1">
      <c r="A57" s="52"/>
      <c r="B57" s="62" t="s">
        <v>27</v>
      </c>
      <c r="C57" s="14">
        <v>48</v>
      </c>
      <c r="D57" s="34" t="s">
        <v>116</v>
      </c>
      <c r="E57" s="14" t="s">
        <v>60</v>
      </c>
      <c r="F57" s="37"/>
      <c r="G57" s="19"/>
      <c r="H57" s="37"/>
      <c r="I57" s="50">
        <f t="shared" si="5"/>
        <v>0</v>
      </c>
      <c r="J57" s="33" t="str">
        <f t="shared" si="2"/>
        <v/>
      </c>
      <c r="K57" s="15"/>
      <c r="L57" s="15"/>
      <c r="M57" s="15"/>
      <c r="N57" s="15"/>
    </row>
    <row r="58" spans="1:14" ht="21.75" customHeight="1">
      <c r="A58" s="29"/>
      <c r="B58" s="63"/>
      <c r="C58" s="14">
        <v>49</v>
      </c>
      <c r="D58" s="20" t="s">
        <v>38</v>
      </c>
      <c r="E58" s="14" t="s">
        <v>60</v>
      </c>
      <c r="F58" s="37"/>
      <c r="G58" s="19"/>
      <c r="H58" s="37"/>
      <c r="I58" s="50">
        <f t="shared" si="5"/>
        <v>0</v>
      </c>
      <c r="J58" s="33" t="str">
        <f t="shared" si="2"/>
        <v/>
      </c>
      <c r="K58" s="15"/>
      <c r="L58" s="15"/>
      <c r="M58" s="15"/>
      <c r="N58" s="15"/>
    </row>
    <row r="59" spans="1:14" ht="21.75" customHeight="1">
      <c r="A59" s="29"/>
      <c r="B59" s="63"/>
      <c r="C59" s="14">
        <v>50</v>
      </c>
      <c r="D59" s="20" t="s">
        <v>87</v>
      </c>
      <c r="E59" s="14" t="s">
        <v>60</v>
      </c>
      <c r="F59" s="37"/>
      <c r="G59" s="19"/>
      <c r="H59" s="37"/>
      <c r="I59" s="50">
        <f t="shared" si="5"/>
        <v>0</v>
      </c>
      <c r="J59" s="33" t="str">
        <f t="shared" si="2"/>
        <v/>
      </c>
      <c r="K59" s="15"/>
      <c r="L59" s="15"/>
      <c r="M59" s="15"/>
      <c r="N59" s="15"/>
    </row>
    <row r="60" spans="1:14" ht="21.75" customHeight="1">
      <c r="A60" s="29"/>
      <c r="B60" s="63"/>
      <c r="C60" s="14">
        <v>51</v>
      </c>
      <c r="D60" s="20" t="s">
        <v>79</v>
      </c>
      <c r="E60" s="14" t="s">
        <v>60</v>
      </c>
      <c r="F60" s="37"/>
      <c r="G60" s="19"/>
      <c r="H60" s="37"/>
      <c r="I60" s="50">
        <f t="shared" si="5"/>
        <v>0</v>
      </c>
      <c r="J60" s="33" t="str">
        <f t="shared" si="2"/>
        <v/>
      </c>
      <c r="K60" s="15"/>
      <c r="L60" s="15"/>
      <c r="M60" s="15"/>
      <c r="N60" s="15"/>
    </row>
    <row r="61" spans="1:14" ht="21.75" customHeight="1">
      <c r="A61" s="29"/>
      <c r="B61" s="64"/>
      <c r="C61" s="14">
        <v>52</v>
      </c>
      <c r="D61" s="20" t="s">
        <v>117</v>
      </c>
      <c r="E61" s="14" t="s">
        <v>60</v>
      </c>
      <c r="F61" s="37"/>
      <c r="G61" s="19"/>
      <c r="H61" s="37"/>
      <c r="I61" s="50">
        <f t="shared" si="5"/>
        <v>0</v>
      </c>
      <c r="J61" s="33" t="str">
        <f t="shared" si="2"/>
        <v/>
      </c>
      <c r="K61" s="15"/>
      <c r="L61" s="15"/>
      <c r="M61" s="15"/>
      <c r="N61" s="15"/>
    </row>
    <row r="62" spans="1:14" ht="21.75" customHeight="1">
      <c r="A62" s="29"/>
      <c r="B62" s="34" t="s">
        <v>39</v>
      </c>
      <c r="C62" s="14">
        <v>53</v>
      </c>
      <c r="D62" s="20" t="s">
        <v>84</v>
      </c>
      <c r="E62" s="14" t="s">
        <v>96</v>
      </c>
      <c r="F62" s="37"/>
      <c r="G62" s="19"/>
      <c r="H62" s="37"/>
      <c r="I62" s="50">
        <f t="shared" si="5"/>
        <v>0</v>
      </c>
      <c r="J62" s="33" t="str">
        <f t="shared" si="2"/>
        <v/>
      </c>
      <c r="K62" s="15"/>
      <c r="L62" s="15"/>
      <c r="M62" s="15"/>
      <c r="N62" s="15"/>
    </row>
    <row r="63" spans="1:14" ht="21.75" customHeight="1">
      <c r="A63" s="51" t="s">
        <v>106</v>
      </c>
      <c r="B63" s="70" t="s">
        <v>28</v>
      </c>
      <c r="C63" s="14">
        <v>54</v>
      </c>
      <c r="D63" s="20" t="s">
        <v>29</v>
      </c>
      <c r="E63" s="14" t="s">
        <v>9</v>
      </c>
      <c r="F63" s="37"/>
      <c r="G63" s="19"/>
      <c r="H63" s="37"/>
      <c r="I63" s="50">
        <f t="shared" si="5"/>
        <v>0</v>
      </c>
      <c r="J63" s="33" t="str">
        <f t="shared" si="2"/>
        <v/>
      </c>
      <c r="K63" s="15"/>
      <c r="L63" s="15"/>
      <c r="M63" s="15"/>
      <c r="N63" s="15"/>
    </row>
    <row r="64" spans="1:14" ht="21.75" customHeight="1">
      <c r="A64" s="52"/>
      <c r="B64" s="70"/>
      <c r="C64" s="14">
        <v>55</v>
      </c>
      <c r="D64" s="20" t="s">
        <v>30</v>
      </c>
      <c r="E64" s="14" t="s">
        <v>9</v>
      </c>
      <c r="F64" s="37"/>
      <c r="G64" s="19"/>
      <c r="H64" s="37"/>
      <c r="I64" s="50">
        <f t="shared" si="5"/>
        <v>0</v>
      </c>
      <c r="J64" s="33" t="str">
        <f t="shared" si="2"/>
        <v/>
      </c>
      <c r="K64" s="15"/>
      <c r="L64" s="15"/>
      <c r="M64" s="15"/>
      <c r="N64" s="15"/>
    </row>
    <row r="65" spans="1:14" ht="21.75" customHeight="1">
      <c r="A65" s="29"/>
      <c r="B65" s="70"/>
      <c r="C65" s="14">
        <v>56</v>
      </c>
      <c r="D65" s="21" t="s">
        <v>149</v>
      </c>
      <c r="E65" s="14" t="s">
        <v>9</v>
      </c>
      <c r="F65" s="37"/>
      <c r="G65" s="19"/>
      <c r="H65" s="37"/>
      <c r="I65" s="50">
        <f t="shared" si="5"/>
        <v>0</v>
      </c>
      <c r="J65" s="33" t="str">
        <f t="shared" si="2"/>
        <v/>
      </c>
      <c r="K65" s="15"/>
      <c r="L65" s="15"/>
      <c r="M65" s="15"/>
      <c r="N65" s="15"/>
    </row>
    <row r="66" spans="1:14" ht="21.75" customHeight="1">
      <c r="A66" s="29"/>
      <c r="B66" s="62" t="s">
        <v>75</v>
      </c>
      <c r="C66" s="14">
        <v>57</v>
      </c>
      <c r="D66" s="20" t="s">
        <v>76</v>
      </c>
      <c r="E66" s="14" t="s">
        <v>6</v>
      </c>
      <c r="F66" s="37"/>
      <c r="G66" s="47"/>
      <c r="H66" s="88"/>
      <c r="I66" s="90">
        <f>F66+F67</f>
        <v>0</v>
      </c>
      <c r="J66" s="55" t="str">
        <f>IF(I66=0,"",SUM(F66:F67)/I66)</f>
        <v/>
      </c>
      <c r="K66" s="15"/>
      <c r="L66" s="15"/>
      <c r="M66" s="15"/>
      <c r="N66" s="15"/>
    </row>
    <row r="67" spans="1:14" ht="21.75" customHeight="1">
      <c r="A67" s="30"/>
      <c r="B67" s="87"/>
      <c r="C67" s="14">
        <v>58</v>
      </c>
      <c r="D67" s="20" t="s">
        <v>140</v>
      </c>
      <c r="E67" s="14" t="s">
        <v>6</v>
      </c>
      <c r="F67" s="37"/>
      <c r="G67" s="48"/>
      <c r="H67" s="89"/>
      <c r="I67" s="91"/>
      <c r="J67" s="55"/>
      <c r="K67" s="15"/>
      <c r="L67" s="15"/>
      <c r="M67" s="15"/>
      <c r="N67" s="15"/>
    </row>
    <row r="68" spans="1:14" ht="21.75" customHeight="1">
      <c r="A68" s="79" t="s">
        <v>107</v>
      </c>
      <c r="B68" s="62" t="s">
        <v>118</v>
      </c>
      <c r="C68" s="14">
        <v>59</v>
      </c>
      <c r="D68" s="34" t="s">
        <v>68</v>
      </c>
      <c r="E68" s="14" t="s">
        <v>9</v>
      </c>
      <c r="F68" s="37"/>
      <c r="G68" s="19"/>
      <c r="H68" s="37"/>
      <c r="I68" s="37">
        <f t="shared" ref="I68:I73" si="6">F68+H68</f>
        <v>0</v>
      </c>
      <c r="J68" s="33" t="str">
        <f t="shared" ref="J68:J79" si="7">IF(I68=0,"",F68/I68)</f>
        <v/>
      </c>
      <c r="K68" s="15"/>
      <c r="L68" s="15"/>
      <c r="M68" s="15"/>
      <c r="N68" s="15"/>
    </row>
    <row r="69" spans="1:14" ht="21.75" customHeight="1">
      <c r="A69" s="80"/>
      <c r="B69" s="63"/>
      <c r="C69" s="14">
        <v>60</v>
      </c>
      <c r="D69" s="34" t="s">
        <v>69</v>
      </c>
      <c r="E69" s="14" t="s">
        <v>9</v>
      </c>
      <c r="F69" s="37"/>
      <c r="G69" s="19"/>
      <c r="H69" s="37"/>
      <c r="I69" s="37">
        <f t="shared" si="6"/>
        <v>0</v>
      </c>
      <c r="J69" s="33" t="str">
        <f t="shared" si="7"/>
        <v/>
      </c>
      <c r="K69" s="15"/>
      <c r="L69" s="15"/>
      <c r="M69" s="15"/>
      <c r="N69" s="15"/>
    </row>
    <row r="70" spans="1:14" ht="21.75" customHeight="1">
      <c r="A70" s="81"/>
      <c r="B70" s="64"/>
      <c r="C70" s="14" t="s">
        <v>147</v>
      </c>
      <c r="D70" s="34" t="s">
        <v>74</v>
      </c>
      <c r="E70" s="14" t="s">
        <v>9</v>
      </c>
      <c r="F70" s="37"/>
      <c r="G70" s="19"/>
      <c r="H70" s="37"/>
      <c r="I70" s="37">
        <f t="shared" si="6"/>
        <v>0</v>
      </c>
      <c r="J70" s="33" t="str">
        <f t="shared" si="7"/>
        <v/>
      </c>
      <c r="K70" s="15"/>
      <c r="L70" s="15"/>
      <c r="M70" s="15"/>
      <c r="N70" s="15"/>
    </row>
    <row r="71" spans="1:14" ht="21.75" customHeight="1">
      <c r="A71" s="82" t="s">
        <v>40</v>
      </c>
      <c r="B71" s="22" t="s">
        <v>119</v>
      </c>
      <c r="C71" s="14">
        <v>61</v>
      </c>
      <c r="D71" s="16" t="s">
        <v>53</v>
      </c>
      <c r="E71" s="14" t="s">
        <v>9</v>
      </c>
      <c r="F71" s="37"/>
      <c r="G71" s="19"/>
      <c r="H71" s="37"/>
      <c r="I71" s="37">
        <f t="shared" si="6"/>
        <v>0</v>
      </c>
      <c r="J71" s="33" t="str">
        <f t="shared" si="7"/>
        <v/>
      </c>
      <c r="K71" s="15"/>
      <c r="L71" s="15"/>
      <c r="M71" s="15"/>
      <c r="N71" s="15"/>
    </row>
    <row r="72" spans="1:14" ht="21.75" customHeight="1">
      <c r="A72" s="83"/>
      <c r="B72" s="22" t="s">
        <v>120</v>
      </c>
      <c r="C72" s="14">
        <v>62</v>
      </c>
      <c r="D72" s="20" t="s">
        <v>41</v>
      </c>
      <c r="E72" s="14" t="s">
        <v>9</v>
      </c>
      <c r="F72" s="37"/>
      <c r="G72" s="19"/>
      <c r="H72" s="37"/>
      <c r="I72" s="37">
        <f t="shared" si="6"/>
        <v>0</v>
      </c>
      <c r="J72" s="33" t="str">
        <f t="shared" si="7"/>
        <v/>
      </c>
      <c r="K72" s="15"/>
      <c r="L72" s="15"/>
      <c r="M72" s="15"/>
      <c r="N72" s="15"/>
    </row>
    <row r="73" spans="1:14" ht="21.75" customHeight="1">
      <c r="A73" s="83"/>
      <c r="B73" s="22" t="s">
        <v>121</v>
      </c>
      <c r="C73" s="14">
        <v>63</v>
      </c>
      <c r="D73" s="20" t="s">
        <v>42</v>
      </c>
      <c r="E73" s="14" t="s">
        <v>9</v>
      </c>
      <c r="F73" s="37"/>
      <c r="G73" s="19"/>
      <c r="H73" s="37"/>
      <c r="I73" s="37">
        <f t="shared" si="6"/>
        <v>0</v>
      </c>
      <c r="J73" s="33" t="str">
        <f t="shared" si="7"/>
        <v/>
      </c>
      <c r="K73" s="15"/>
      <c r="L73" s="15"/>
      <c r="M73" s="15"/>
      <c r="N73" s="15"/>
    </row>
    <row r="74" spans="1:14" ht="21.75" customHeight="1">
      <c r="A74" s="83"/>
      <c r="B74" s="34" t="s">
        <v>122</v>
      </c>
      <c r="C74" s="14">
        <v>64</v>
      </c>
      <c r="D74" s="20" t="s">
        <v>123</v>
      </c>
      <c r="E74" s="14" t="s">
        <v>85</v>
      </c>
      <c r="F74" s="37"/>
      <c r="G74" s="19"/>
      <c r="H74" s="19"/>
      <c r="I74" s="35">
        <f>F74</f>
        <v>0</v>
      </c>
      <c r="J74" s="33" t="str">
        <f t="shared" si="7"/>
        <v/>
      </c>
      <c r="K74" s="15"/>
      <c r="L74" s="15"/>
      <c r="M74" s="15"/>
      <c r="N74" s="15"/>
    </row>
    <row r="75" spans="1:14" ht="21.75" customHeight="1">
      <c r="A75" s="83"/>
      <c r="B75" s="34" t="s">
        <v>124</v>
      </c>
      <c r="C75" s="14">
        <v>65</v>
      </c>
      <c r="D75" s="20" t="s">
        <v>125</v>
      </c>
      <c r="E75" s="14" t="s">
        <v>9</v>
      </c>
      <c r="F75" s="37"/>
      <c r="G75" s="19"/>
      <c r="H75" s="19"/>
      <c r="I75" s="35">
        <f>F75</f>
        <v>0</v>
      </c>
      <c r="J75" s="33" t="str">
        <f t="shared" si="7"/>
        <v/>
      </c>
      <c r="K75" s="15"/>
      <c r="L75" s="15"/>
      <c r="M75" s="15"/>
      <c r="N75" s="15"/>
    </row>
    <row r="76" spans="1:14" ht="21.75" customHeight="1">
      <c r="A76" s="83"/>
      <c r="B76" s="34" t="s">
        <v>126</v>
      </c>
      <c r="C76" s="14">
        <v>66</v>
      </c>
      <c r="D76" s="18" t="s">
        <v>127</v>
      </c>
      <c r="E76" s="14" t="s">
        <v>9</v>
      </c>
      <c r="F76" s="37"/>
      <c r="G76" s="19"/>
      <c r="H76" s="37"/>
      <c r="I76" s="37">
        <f>F76+H76</f>
        <v>0</v>
      </c>
      <c r="J76" s="33" t="str">
        <f t="shared" si="7"/>
        <v/>
      </c>
      <c r="K76" s="15"/>
      <c r="L76" s="15"/>
      <c r="M76" s="15"/>
      <c r="N76" s="15"/>
    </row>
    <row r="77" spans="1:14" ht="21.75" customHeight="1">
      <c r="A77" s="84"/>
      <c r="B77" s="34" t="s">
        <v>128</v>
      </c>
      <c r="C77" s="14">
        <v>67</v>
      </c>
      <c r="D77" s="21" t="s">
        <v>129</v>
      </c>
      <c r="E77" s="14" t="s">
        <v>9</v>
      </c>
      <c r="F77" s="37"/>
      <c r="G77" s="19"/>
      <c r="H77" s="37"/>
      <c r="I77" s="37">
        <f>F77+H77</f>
        <v>0</v>
      </c>
      <c r="J77" s="33" t="str">
        <f t="shared" si="7"/>
        <v/>
      </c>
      <c r="K77" s="15"/>
      <c r="L77" s="15"/>
      <c r="M77" s="15"/>
      <c r="N77" s="15"/>
    </row>
    <row r="78" spans="1:14" ht="21.75" customHeight="1">
      <c r="A78" s="65" t="s">
        <v>43</v>
      </c>
      <c r="B78" s="68" t="s">
        <v>130</v>
      </c>
      <c r="C78" s="14">
        <v>68</v>
      </c>
      <c r="D78" s="20" t="s">
        <v>131</v>
      </c>
      <c r="E78" s="14" t="s">
        <v>9</v>
      </c>
      <c r="F78" s="37"/>
      <c r="G78" s="19"/>
      <c r="H78" s="19"/>
      <c r="I78" s="35">
        <f>F78</f>
        <v>0</v>
      </c>
      <c r="J78" s="33" t="str">
        <f t="shared" si="7"/>
        <v/>
      </c>
      <c r="K78" s="15"/>
      <c r="L78" s="15"/>
      <c r="M78" s="15"/>
      <c r="N78" s="15"/>
    </row>
    <row r="79" spans="1:14" ht="21.75" customHeight="1">
      <c r="A79" s="66"/>
      <c r="B79" s="69"/>
      <c r="C79" s="14">
        <v>69</v>
      </c>
      <c r="D79" s="20" t="s">
        <v>132</v>
      </c>
      <c r="E79" s="14" t="s">
        <v>9</v>
      </c>
      <c r="F79" s="37"/>
      <c r="G79" s="19"/>
      <c r="H79" s="19"/>
      <c r="I79" s="35">
        <f>F79</f>
        <v>0</v>
      </c>
      <c r="J79" s="33" t="str">
        <f t="shared" si="7"/>
        <v/>
      </c>
      <c r="K79" s="15"/>
      <c r="L79" s="15"/>
      <c r="M79" s="15"/>
      <c r="N79" s="15"/>
    </row>
    <row r="80" spans="1:14" ht="21.75" customHeight="1">
      <c r="A80" s="67"/>
      <c r="B80" s="34" t="s">
        <v>133</v>
      </c>
      <c r="C80" s="14">
        <v>70</v>
      </c>
      <c r="D80" s="20" t="s">
        <v>44</v>
      </c>
      <c r="E80" s="14" t="s">
        <v>9</v>
      </c>
      <c r="F80" s="37"/>
      <c r="G80" s="19"/>
      <c r="H80" s="19"/>
      <c r="I80" s="35">
        <f>F80</f>
        <v>0</v>
      </c>
      <c r="J80" s="33" t="str">
        <f>IF(I80=0,"",F80/I80)</f>
        <v/>
      </c>
      <c r="K80" s="15"/>
      <c r="L80" s="15"/>
      <c r="M80" s="15"/>
      <c r="N80" s="15"/>
    </row>
    <row r="81" spans="1:12" ht="21" customHeight="1" thickBot="1">
      <c r="A81" s="23"/>
      <c r="B81" s="24"/>
      <c r="C81" s="25"/>
      <c r="D81" s="23"/>
      <c r="E81" s="25"/>
      <c r="F81" s="24"/>
      <c r="G81" s="24"/>
      <c r="H81" s="24"/>
      <c r="I81" s="24"/>
      <c r="J81" s="24"/>
    </row>
    <row r="82" spans="1:12" ht="27.75" customHeight="1" thickTop="1" thickBot="1">
      <c r="A82" s="85" t="s">
        <v>136</v>
      </c>
      <c r="B82" s="93"/>
      <c r="C82" s="93"/>
      <c r="D82" s="94"/>
      <c r="E82" s="74" t="e">
        <f>AVERAGE(J7:J80)</f>
        <v>#DIV/0!</v>
      </c>
      <c r="F82" s="75"/>
      <c r="G82" s="75"/>
      <c r="H82" s="75"/>
      <c r="I82" s="75"/>
      <c r="J82" s="76"/>
      <c r="K82" s="32"/>
      <c r="L82" s="32"/>
    </row>
    <row r="83" spans="1:12" ht="13.5" thickTop="1">
      <c r="A83" s="26"/>
    </row>
  </sheetData>
  <mergeCells count="67">
    <mergeCell ref="E82:J82"/>
    <mergeCell ref="K6:L6"/>
    <mergeCell ref="D3:I3"/>
    <mergeCell ref="J2:K3"/>
    <mergeCell ref="A78:A80"/>
    <mergeCell ref="B78:B79"/>
    <mergeCell ref="A71:A77"/>
    <mergeCell ref="H66:H67"/>
    <mergeCell ref="I66:I67"/>
    <mergeCell ref="J66:J67"/>
    <mergeCell ref="A68:A70"/>
    <mergeCell ref="B49:B51"/>
    <mergeCell ref="B43:B47"/>
    <mergeCell ref="B57:B61"/>
    <mergeCell ref="A56:A57"/>
    <mergeCell ref="B68:B70"/>
    <mergeCell ref="B63:B65"/>
    <mergeCell ref="B66:B67"/>
    <mergeCell ref="I34:I35"/>
    <mergeCell ref="J34:J35"/>
    <mergeCell ref="B36:B37"/>
    <mergeCell ref="H36:H37"/>
    <mergeCell ref="I36:I37"/>
    <mergeCell ref="J36:J37"/>
    <mergeCell ref="B30:B32"/>
    <mergeCell ref="B34:B35"/>
    <mergeCell ref="A29:A30"/>
    <mergeCell ref="B41:B42"/>
    <mergeCell ref="H34:H35"/>
    <mergeCell ref="B22:B25"/>
    <mergeCell ref="H22:H23"/>
    <mergeCell ref="I22:I23"/>
    <mergeCell ref="J22:J23"/>
    <mergeCell ref="H24:H25"/>
    <mergeCell ref="I24:I25"/>
    <mergeCell ref="J24:J25"/>
    <mergeCell ref="B16:B18"/>
    <mergeCell ref="H16:H18"/>
    <mergeCell ref="I16:I18"/>
    <mergeCell ref="J16:J18"/>
    <mergeCell ref="B19:B20"/>
    <mergeCell ref="H19:H20"/>
    <mergeCell ref="I19:I20"/>
    <mergeCell ref="J19:J20"/>
    <mergeCell ref="I7:I10"/>
    <mergeCell ref="J7:J10"/>
    <mergeCell ref="A5:A6"/>
    <mergeCell ref="B5:D5"/>
    <mergeCell ref="E5:E6"/>
    <mergeCell ref="F5:I5"/>
    <mergeCell ref="J5:J6"/>
    <mergeCell ref="A82:D82"/>
    <mergeCell ref="A63:A64"/>
    <mergeCell ref="A2:I2"/>
    <mergeCell ref="A3:C3"/>
    <mergeCell ref="M1:N1"/>
    <mergeCell ref="M2:N2"/>
    <mergeCell ref="M3:N3"/>
    <mergeCell ref="B12:B15"/>
    <mergeCell ref="H12:H15"/>
    <mergeCell ref="I12:I15"/>
    <mergeCell ref="J12:J15"/>
    <mergeCell ref="K5:M5"/>
    <mergeCell ref="N5:N6"/>
    <mergeCell ref="A7:A8"/>
    <mergeCell ref="B7:B10"/>
    <mergeCell ref="H7:H10"/>
  </mergeCells>
  <phoneticPr fontId="2"/>
  <printOptions horizontalCentered="1"/>
  <pageMargins left="0.59055118110236227" right="0.59055118110236227" top="0.39370078740157483" bottom="0.39370078740157483" header="0.51181102362204722" footer="0.19685039370078741"/>
  <pageSetup paperSize="9" scale="62" orientation="portrait" r:id="rId1"/>
  <headerFooter alignWithMargins="0">
    <oddFooter>&amp;P / &amp;N ページ</oddFooter>
  </headerFooter>
  <rowBreaks count="1" manualBreakCount="1">
    <brk id="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工事別様式１－２（工事受注者用）</vt:lpstr>
      <vt:lpstr>'工事別様式１－２（工事受注者用）'!Print_Area</vt:lpstr>
      <vt:lpstr>'工事別様式１－２（工事受注者用）'!Print_Titles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佐藤＿弘基</dc:creator>
  <cp:lastModifiedBy>北海道</cp:lastModifiedBy>
  <cp:lastPrinted>2023-03-13T01:11:12Z</cp:lastPrinted>
  <dcterms:created xsi:type="dcterms:W3CDTF">2020-06-04T03:05:40Z</dcterms:created>
  <dcterms:modified xsi:type="dcterms:W3CDTF">2024-03-27T04:15:13Z</dcterms:modified>
</cp:coreProperties>
</file>