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50" windowHeight="5340" tabRatio="535" activeTab="0"/>
  </bookViews>
  <sheets>
    <sheet name="総括表" sheetId="1" r:id="rId1"/>
  </sheets>
  <definedNames>
    <definedName name="_xlnm.Print_Area" localSheetId="0">'総括表'!$A$1:$AB$227</definedName>
    <definedName name="_xlnm.Print_Titles" localSheetId="0">'総括表'!$1:$5</definedName>
  </definedNames>
  <calcPr fullCalcOnLoad="1"/>
</workbook>
</file>

<file path=xl/sharedStrings.xml><?xml version="1.0" encoding="utf-8"?>
<sst xmlns="http://schemas.openxmlformats.org/spreadsheetml/2006/main" count="3004" uniqueCount="1077">
  <si>
    <t>分譲状況</t>
  </si>
  <si>
    <t>幕別町</t>
  </si>
  <si>
    <t>音更町</t>
  </si>
  <si>
    <t>北区</t>
  </si>
  <si>
    <t>鷹栖町</t>
  </si>
  <si>
    <t>上川町</t>
  </si>
  <si>
    <t>白石区</t>
  </si>
  <si>
    <t>妹背牛町</t>
  </si>
  <si>
    <t>知内町</t>
  </si>
  <si>
    <t>釧路町</t>
  </si>
  <si>
    <t>白糠町</t>
  </si>
  <si>
    <t>栗山町</t>
  </si>
  <si>
    <t>厚別区</t>
  </si>
  <si>
    <t>浜頓別町</t>
  </si>
  <si>
    <t>雨竜町</t>
  </si>
  <si>
    <t>東神楽町</t>
  </si>
  <si>
    <t>和寒町</t>
  </si>
  <si>
    <t>由仁町</t>
  </si>
  <si>
    <t>清田区</t>
  </si>
  <si>
    <t>距離</t>
  </si>
  <si>
    <t>備考</t>
  </si>
  <si>
    <t>郡市名</t>
  </si>
  <si>
    <t>町村名</t>
  </si>
  <si>
    <t>字・大字・地番</t>
  </si>
  <si>
    <t>事業主体名</t>
  </si>
  <si>
    <t>最寄空港名</t>
  </si>
  <si>
    <t>最寄港湾名</t>
  </si>
  <si>
    <t>東苗穂工業団地</t>
  </si>
  <si>
    <t>札幌市</t>
  </si>
  <si>
    <t>発寒木工団地</t>
  </si>
  <si>
    <t>丘珠鉄工団地</t>
  </si>
  <si>
    <t>北海道機械工業（協）</t>
  </si>
  <si>
    <t>発寒鉄工関連団地</t>
  </si>
  <si>
    <t>発寒鉄工団地</t>
  </si>
  <si>
    <t>千歳市</t>
  </si>
  <si>
    <t>石狩工業団地</t>
  </si>
  <si>
    <t>石狩市</t>
  </si>
  <si>
    <t>石狩開発（株）</t>
  </si>
  <si>
    <t>広島工業団地</t>
  </si>
  <si>
    <t>北広島市</t>
  </si>
  <si>
    <t>余市町水産加工団地</t>
  </si>
  <si>
    <t>余市郡</t>
  </si>
  <si>
    <t>余市水産加工工業（協）</t>
  </si>
  <si>
    <t>夕張団地</t>
  </si>
  <si>
    <t>夕張市</t>
  </si>
  <si>
    <t>岩見沢団地</t>
  </si>
  <si>
    <t>岩見沢市</t>
  </si>
  <si>
    <t>茂尻工業団地</t>
  </si>
  <si>
    <t>赤平市</t>
  </si>
  <si>
    <t>豊里工業団地</t>
  </si>
  <si>
    <t>滝川市</t>
  </si>
  <si>
    <t>南幌工業団地</t>
  </si>
  <si>
    <t>空知郡</t>
  </si>
  <si>
    <t>奈井江地区中小企業団地</t>
  </si>
  <si>
    <t>奈井江振興公社</t>
  </si>
  <si>
    <t>茶志内地区中小企業団地</t>
  </si>
  <si>
    <t>東栄工業団地</t>
  </si>
  <si>
    <t>雨竜郡</t>
  </si>
  <si>
    <t>秩父別町</t>
  </si>
  <si>
    <t>中島軽工業団地</t>
  </si>
  <si>
    <t>室蘭市</t>
  </si>
  <si>
    <t>イタンキ工業団地</t>
  </si>
  <si>
    <t>入江工業団地</t>
  </si>
  <si>
    <t>虻田郡</t>
  </si>
  <si>
    <t>徳田工業団地</t>
  </si>
  <si>
    <t>名寄市</t>
  </si>
  <si>
    <t>帯広工業団地</t>
  </si>
  <si>
    <t>帯広市</t>
  </si>
  <si>
    <t>（財）帯広市産業開発公社</t>
  </si>
  <si>
    <t>芽室西工業団地</t>
  </si>
  <si>
    <t>河西郡</t>
  </si>
  <si>
    <t>芽室町振興公社</t>
  </si>
  <si>
    <t>芽室東第一工業団地</t>
  </si>
  <si>
    <t>芽室町</t>
  </si>
  <si>
    <t>大楽毛水産加工団地</t>
  </si>
  <si>
    <t>釧路市</t>
  </si>
  <si>
    <t>釧路郡</t>
  </si>
  <si>
    <t>コイトイ団地</t>
  </si>
  <si>
    <t>白糠郡</t>
  </si>
  <si>
    <t>戸磯軽工業団地</t>
  </si>
  <si>
    <t>恵庭市</t>
  </si>
  <si>
    <t>栗山団地</t>
  </si>
  <si>
    <t>夕張郡</t>
  </si>
  <si>
    <t>厚別地区軽工業団地</t>
  </si>
  <si>
    <t>発寒地区第２工業団地</t>
  </si>
  <si>
    <t>江別第１工業団地</t>
  </si>
  <si>
    <t>江別市</t>
  </si>
  <si>
    <t>第２夕張団地</t>
  </si>
  <si>
    <t>清水沢団地</t>
  </si>
  <si>
    <t>東町鉄工団地</t>
  </si>
  <si>
    <t>岩見沢市土地開発公社</t>
  </si>
  <si>
    <t>岡山工業団地</t>
  </si>
  <si>
    <t>東明団地</t>
  </si>
  <si>
    <t>美唄市</t>
  </si>
  <si>
    <t>第２東明団地</t>
  </si>
  <si>
    <t>芦別団地</t>
  </si>
  <si>
    <t>芦別市</t>
  </si>
  <si>
    <t>赤平団地</t>
  </si>
  <si>
    <t>三笠団地</t>
  </si>
  <si>
    <t>三笠市</t>
  </si>
  <si>
    <t>滝川中央工業団地</t>
  </si>
  <si>
    <t>歌志内団地</t>
  </si>
  <si>
    <t>歌志内市</t>
  </si>
  <si>
    <t>栗沢団地</t>
  </si>
  <si>
    <t>第二栗山団地</t>
  </si>
  <si>
    <t>奈井江団地</t>
  </si>
  <si>
    <t>川上工業団地</t>
  </si>
  <si>
    <t>登別市</t>
  </si>
  <si>
    <t>登別市土地開発公社</t>
  </si>
  <si>
    <t>食品加工流通団地</t>
  </si>
  <si>
    <t>士別市駅南工業団地</t>
  </si>
  <si>
    <t>士別市</t>
  </si>
  <si>
    <t>士別市土地開発公社</t>
  </si>
  <si>
    <t>大成工業団地</t>
  </si>
  <si>
    <t>紋別市</t>
  </si>
  <si>
    <t>製材団地</t>
  </si>
  <si>
    <t>十勝製材（協）</t>
  </si>
  <si>
    <t>中川郡</t>
  </si>
  <si>
    <t>池田町</t>
  </si>
  <si>
    <t>中広尾工業団地</t>
  </si>
  <si>
    <t>広尾郡</t>
  </si>
  <si>
    <t>広尾町</t>
  </si>
  <si>
    <t>西庶路軽工業団地</t>
  </si>
  <si>
    <t>（株）白糠町振興公社</t>
  </si>
  <si>
    <t>鶉工業団地</t>
  </si>
  <si>
    <t>上砂川町</t>
  </si>
  <si>
    <t>上川郡</t>
  </si>
  <si>
    <t>清水町</t>
  </si>
  <si>
    <t>弥生工業団地</t>
  </si>
  <si>
    <t>芽室町土地開発公社</t>
  </si>
  <si>
    <t>中富良野工業団地</t>
  </si>
  <si>
    <t>中富良野町</t>
  </si>
  <si>
    <t>広島第二工業団地</t>
  </si>
  <si>
    <t>北広島市土地開発公社</t>
  </si>
  <si>
    <t>南空知流通工業団地</t>
  </si>
  <si>
    <t>北海道土地開発公社</t>
  </si>
  <si>
    <t>沼ノ端第二地区中小企業団地</t>
  </si>
  <si>
    <t>苫小牧市</t>
  </si>
  <si>
    <t>千歳臨空工業団地</t>
  </si>
  <si>
    <t>浜頓別工業団地</t>
  </si>
  <si>
    <t>枝幸郡</t>
  </si>
  <si>
    <t>釧路内陸標茶工業団地</t>
  </si>
  <si>
    <t>川上郡</t>
  </si>
  <si>
    <t>標茶町</t>
  </si>
  <si>
    <t>池田北工業団地</t>
  </si>
  <si>
    <t>上幌向工業団地</t>
  </si>
  <si>
    <t>道央砂川工業団地</t>
  </si>
  <si>
    <t>砂川市</t>
  </si>
  <si>
    <t>砂川市土地開発公社</t>
  </si>
  <si>
    <t>広里工業団地</t>
  </si>
  <si>
    <t>深川市</t>
  </si>
  <si>
    <t>中央長沼工業団地</t>
  </si>
  <si>
    <t>長沼町</t>
  </si>
  <si>
    <t>雨竜満寿地区工業団地</t>
  </si>
  <si>
    <t>雨竜町土地開発公社</t>
  </si>
  <si>
    <t>安平工業団地</t>
  </si>
  <si>
    <t>勇払郡</t>
  </si>
  <si>
    <t>穂別町土地開発公社</t>
  </si>
  <si>
    <t>野田生工業団地</t>
  </si>
  <si>
    <t>八雲町</t>
  </si>
  <si>
    <t>東神楽工業団地</t>
  </si>
  <si>
    <t>東神楽町土地開発公社</t>
  </si>
  <si>
    <t>和寒工業団地</t>
  </si>
  <si>
    <t>和寒町土地開発公社</t>
  </si>
  <si>
    <t>金富工業団地</t>
  </si>
  <si>
    <t>愛別町</t>
  </si>
  <si>
    <t>留萌市水産加工団地</t>
  </si>
  <si>
    <t>留萌市</t>
  </si>
  <si>
    <t>北見工業団地</t>
  </si>
  <si>
    <t>北見市</t>
  </si>
  <si>
    <t>芽室東第２工業団地</t>
  </si>
  <si>
    <t>晩翠工業団地</t>
  </si>
  <si>
    <t>由仁団地</t>
  </si>
  <si>
    <t>布伏内工業団地</t>
  </si>
  <si>
    <t>銭函工業団地</t>
  </si>
  <si>
    <t>小樽市</t>
  </si>
  <si>
    <t>石山工業団地</t>
  </si>
  <si>
    <t>白老郡</t>
  </si>
  <si>
    <t>白老町</t>
  </si>
  <si>
    <t>新帯広工業団地</t>
  </si>
  <si>
    <t>発寒地区第３工業団地</t>
  </si>
  <si>
    <t>厚別地区第２軽工業団地</t>
  </si>
  <si>
    <t>札幌手稲山口軽工業団地</t>
  </si>
  <si>
    <t>岩倉土地開発（株）</t>
  </si>
  <si>
    <t>福住団地</t>
  </si>
  <si>
    <t>発寒地区第４工業団地</t>
  </si>
  <si>
    <t>丘珠地区工業団地</t>
  </si>
  <si>
    <t>芽室東第３工業団地</t>
  </si>
  <si>
    <t>石山特別工業地区</t>
  </si>
  <si>
    <t>テクノポリス函館上磯工業団地</t>
  </si>
  <si>
    <t>上磯郡</t>
  </si>
  <si>
    <t>コスモ石油（株）</t>
  </si>
  <si>
    <t>戸磯工業団地</t>
  </si>
  <si>
    <t>札幌テクノパーク</t>
  </si>
  <si>
    <t>恵庭テクノパーク</t>
  </si>
  <si>
    <t>函館臨空工業団地</t>
  </si>
  <si>
    <t>函館市</t>
  </si>
  <si>
    <t>豊沢工業団地</t>
  </si>
  <si>
    <t>厚真町</t>
  </si>
  <si>
    <t>香川工業用地（第１工区）</t>
  </si>
  <si>
    <t>（株）室蘭振興公社</t>
  </si>
  <si>
    <t>清水沢第２工業団地</t>
  </si>
  <si>
    <t>夕張市土地開発公社</t>
  </si>
  <si>
    <t>明野軽工業団地</t>
  </si>
  <si>
    <t>明野準工業団地</t>
  </si>
  <si>
    <t>苫小牧港開発（株）</t>
  </si>
  <si>
    <t>明野北工業団地</t>
  </si>
  <si>
    <t>早来臨空工業団地</t>
  </si>
  <si>
    <t>大曲新工業団地</t>
  </si>
  <si>
    <t>札幌ハイテクヒル真栄</t>
  </si>
  <si>
    <t>第三栗山工業団地</t>
  </si>
  <si>
    <t>旭川工業団地</t>
  </si>
  <si>
    <t>旭川市</t>
  </si>
  <si>
    <t>駒が台工業団地</t>
  </si>
  <si>
    <t>松ケ枝地区中小企業団地（Ｂ）</t>
  </si>
  <si>
    <t>伊達市</t>
  </si>
  <si>
    <t>伊達市土地開発公社</t>
  </si>
  <si>
    <t>中町工業団地</t>
  </si>
  <si>
    <t>北見ハイテクパーク</t>
  </si>
  <si>
    <t>香川工業用地（第２工区）</t>
  </si>
  <si>
    <t>リバーサイド幕別工業団地</t>
  </si>
  <si>
    <t>幕別町土地開発公社</t>
  </si>
  <si>
    <t>音更町開進工業団地</t>
  </si>
  <si>
    <t>河東郡</t>
  </si>
  <si>
    <t>音更町土地開発公社</t>
  </si>
  <si>
    <t>三笠第２工業団地</t>
  </si>
  <si>
    <t>三笠工業団地開発（株）</t>
  </si>
  <si>
    <t>大曲第３工業団地</t>
  </si>
  <si>
    <t>江別ＲＴＮパーク</t>
  </si>
  <si>
    <t>江別市土地開発公社</t>
  </si>
  <si>
    <t>恵庭リサーチ・ビジネスパーク</t>
  </si>
  <si>
    <t>恵庭リサーチ・ビジネスパーク（株）</t>
  </si>
  <si>
    <t>追分地区農工団地</t>
  </si>
  <si>
    <t>上磯町土地開発公社</t>
  </si>
  <si>
    <t>千歳サイエンスパーク</t>
  </si>
  <si>
    <t>千歳市第４工業団地</t>
  </si>
  <si>
    <t>新川地区工業団地</t>
  </si>
  <si>
    <t>帯広市西２０条北工業団地</t>
  </si>
  <si>
    <t>芦別緑泉団地</t>
  </si>
  <si>
    <t>恵庭テクノパークエルム</t>
  </si>
  <si>
    <t>（株）戸田</t>
  </si>
  <si>
    <t>新十津川町文京工業団地</t>
  </si>
  <si>
    <t>樺戸郡</t>
  </si>
  <si>
    <t>新十津川町</t>
  </si>
  <si>
    <t>沼ノ端南工業団地</t>
  </si>
  <si>
    <t>伊達市松ケ枝地区中小企業団地（Ａ）</t>
  </si>
  <si>
    <t>清水川工業団地</t>
  </si>
  <si>
    <t>大野町土地開発公社</t>
  </si>
  <si>
    <t>芽室東第４工業団地</t>
  </si>
  <si>
    <t>歌志内文珠団地</t>
  </si>
  <si>
    <t>赤平第２団地</t>
  </si>
  <si>
    <t>旭川リサーチパーク</t>
  </si>
  <si>
    <t>函館市西桔梗南地場工業団地</t>
  </si>
  <si>
    <t>函館市西桔梗南地区土地区画整理組合</t>
  </si>
  <si>
    <t>千歳美々ワールド</t>
  </si>
  <si>
    <t>千歳流通業務団地</t>
  </si>
  <si>
    <t>鷹栖工業団地</t>
  </si>
  <si>
    <t>鷹栖町土地開発公社</t>
  </si>
  <si>
    <t>上川町栄町工業団地</t>
  </si>
  <si>
    <t>上川町土地開発公社</t>
  </si>
  <si>
    <t>伊達市松ケ枝地区中小企業（Ｃ）</t>
  </si>
  <si>
    <t>沙流郡</t>
  </si>
  <si>
    <t>米里北地区工業団地</t>
  </si>
  <si>
    <t>夕張緑陽団地</t>
  </si>
  <si>
    <t>札内東工業団地</t>
  </si>
  <si>
    <t>釧路益浦軽工業団地</t>
  </si>
  <si>
    <t>太平洋興発（株）</t>
  </si>
  <si>
    <t>花園工業団地</t>
  </si>
  <si>
    <t>富良野市</t>
  </si>
  <si>
    <t>富良野市土地開発公社</t>
  </si>
  <si>
    <t>妹背牛地区第１団地</t>
  </si>
  <si>
    <t>沼田町</t>
  </si>
  <si>
    <t>千歳オフィス・アルカディア</t>
  </si>
  <si>
    <t>千歳市根志越業務団地</t>
  </si>
  <si>
    <t>元町団地</t>
  </si>
  <si>
    <t>知内町土地開発公社</t>
  </si>
  <si>
    <t>伊達長和工業団地（Ａブロック）</t>
  </si>
  <si>
    <t>本別町南地区工業団地</t>
  </si>
  <si>
    <t>本別町</t>
  </si>
  <si>
    <t>本町工業団地</t>
  </si>
  <si>
    <t>芽室東第５工業団地</t>
  </si>
  <si>
    <t>大樹町川南工業団地</t>
  </si>
  <si>
    <t>大樹町</t>
  </si>
  <si>
    <t>ウトナイ工業団地</t>
  </si>
  <si>
    <t>音更町ＩＣ工業団地</t>
  </si>
  <si>
    <t>歌志内第二文珠団地</t>
  </si>
  <si>
    <t>萩野工業団地</t>
  </si>
  <si>
    <t>北町工業団地</t>
  </si>
  <si>
    <t>東陽工業団地</t>
  </si>
  <si>
    <t>釧路町東陽土地区画整理組合</t>
  </si>
  <si>
    <t>陣屋地先工業団地</t>
  </si>
  <si>
    <t>函館市港地区臨海工業団地</t>
  </si>
  <si>
    <t>岩内港工業団地</t>
  </si>
  <si>
    <t>岩内郡</t>
  </si>
  <si>
    <t>岩内町</t>
  </si>
  <si>
    <t>崎守埠頭関連工業団地</t>
  </si>
  <si>
    <t>入江水産団地</t>
  </si>
  <si>
    <t>大黒町臨海工業団地</t>
  </si>
  <si>
    <t>稚内市</t>
  </si>
  <si>
    <t>花咲港工業団地</t>
  </si>
  <si>
    <t>根室市</t>
  </si>
  <si>
    <t>函館市浅野町工業団地</t>
  </si>
  <si>
    <t>函館市土地開発公社</t>
  </si>
  <si>
    <t>色内ふ頭工業団地</t>
  </si>
  <si>
    <t>天北臨海工業団地</t>
  </si>
  <si>
    <t>能取工業団地</t>
  </si>
  <si>
    <t>網走市</t>
  </si>
  <si>
    <t>（株）苫東</t>
  </si>
  <si>
    <t>勝納ふ頭工業団地</t>
  </si>
  <si>
    <t>西港臨海工業団地</t>
  </si>
  <si>
    <t>頓別水産加工工業団地</t>
  </si>
  <si>
    <t>築地町臨港業務団地</t>
  </si>
  <si>
    <t>手稲工業団地</t>
  </si>
  <si>
    <t>東区</t>
  </si>
  <si>
    <t>西区</t>
  </si>
  <si>
    <t>手稲区</t>
  </si>
  <si>
    <t/>
  </si>
  <si>
    <t>余市町</t>
  </si>
  <si>
    <t>南幌町</t>
  </si>
  <si>
    <t>奈井江町</t>
  </si>
  <si>
    <t>虻田洞爺湖</t>
  </si>
  <si>
    <t>伊達</t>
  </si>
  <si>
    <t>室蘭</t>
  </si>
  <si>
    <t>登別室蘭</t>
  </si>
  <si>
    <t>白老</t>
  </si>
  <si>
    <t>苫小牧西</t>
  </si>
  <si>
    <t>苫小牧東</t>
  </si>
  <si>
    <t>千歳</t>
  </si>
  <si>
    <t>恵庭</t>
  </si>
  <si>
    <t>北広島</t>
  </si>
  <si>
    <t>大谷地</t>
  </si>
  <si>
    <t>北郷</t>
  </si>
  <si>
    <t>札幌</t>
  </si>
  <si>
    <t>江別西</t>
  </si>
  <si>
    <t>江別東</t>
  </si>
  <si>
    <t>岩見沢</t>
  </si>
  <si>
    <t>三笠</t>
  </si>
  <si>
    <t>美唄</t>
  </si>
  <si>
    <t>奈井江砂川</t>
  </si>
  <si>
    <t>滝川</t>
  </si>
  <si>
    <t>深川</t>
  </si>
  <si>
    <t>旭川鷹栖</t>
  </si>
  <si>
    <t>旭川北</t>
  </si>
  <si>
    <t>和寒</t>
  </si>
  <si>
    <t>士別剣淵</t>
  </si>
  <si>
    <t>小樽</t>
  </si>
  <si>
    <t>銭函</t>
  </si>
  <si>
    <t>手稲</t>
  </si>
  <si>
    <t>札幌西</t>
  </si>
  <si>
    <t>札幌北</t>
  </si>
  <si>
    <t>伏古</t>
  </si>
  <si>
    <t>雁来</t>
  </si>
  <si>
    <t>追分町</t>
  </si>
  <si>
    <t>夕張</t>
  </si>
  <si>
    <t>十勝清水</t>
  </si>
  <si>
    <t>芽室</t>
  </si>
  <si>
    <t>音更帯広</t>
  </si>
  <si>
    <t>本別</t>
  </si>
  <si>
    <t>池田(道東自動車道)</t>
  </si>
  <si>
    <t>足寄</t>
  </si>
  <si>
    <t>八雲</t>
  </si>
  <si>
    <t>沼ノ端西</t>
  </si>
  <si>
    <t>沼ノ端東</t>
  </si>
  <si>
    <t>厚真</t>
  </si>
  <si>
    <t>鵡川</t>
  </si>
  <si>
    <t>日高富川</t>
  </si>
  <si>
    <t>深川西</t>
  </si>
  <si>
    <t>秩父別</t>
  </si>
  <si>
    <t>沼田</t>
  </si>
  <si>
    <t>留萌幌糠</t>
  </si>
  <si>
    <t>比布北</t>
  </si>
  <si>
    <t>愛別</t>
  </si>
  <si>
    <t>上川層雲峡</t>
  </si>
  <si>
    <t>芽室帯広</t>
  </si>
  <si>
    <t>帯広川西</t>
  </si>
  <si>
    <t>幸福</t>
  </si>
  <si>
    <t>室蘭港</t>
  </si>
  <si>
    <t>苫小牧港</t>
  </si>
  <si>
    <t>函館港</t>
  </si>
  <si>
    <t>小樽港</t>
  </si>
  <si>
    <t>釧路港</t>
  </si>
  <si>
    <t>留萌港</t>
  </si>
  <si>
    <t>稚内港</t>
  </si>
  <si>
    <t>十勝港</t>
  </si>
  <si>
    <t>石狩湾新港</t>
  </si>
  <si>
    <t>紋別港</t>
  </si>
  <si>
    <t>網走港</t>
  </si>
  <si>
    <t>根室港</t>
  </si>
  <si>
    <t>支庁</t>
  </si>
  <si>
    <t>01 石狩</t>
  </si>
  <si>
    <t>02 渡島</t>
  </si>
  <si>
    <t>04 後志</t>
  </si>
  <si>
    <t>05 空知</t>
  </si>
  <si>
    <t>06 上川</t>
  </si>
  <si>
    <t>07 留萌</t>
  </si>
  <si>
    <t>08 宗谷</t>
  </si>
  <si>
    <t>10 胆振</t>
  </si>
  <si>
    <t>11 日高</t>
  </si>
  <si>
    <t>12 十勝</t>
  </si>
  <si>
    <t>13 釧路</t>
  </si>
  <si>
    <t>東雁来3条1丁目 他</t>
  </si>
  <si>
    <t>新千歳空港</t>
  </si>
  <si>
    <t>発寒8条12丁目 他</t>
  </si>
  <si>
    <t>曙2条4丁目 他</t>
  </si>
  <si>
    <t>北丘珠3条4丁目 他</t>
  </si>
  <si>
    <t>発寒14条11丁目 他</t>
  </si>
  <si>
    <t>発寒14条12丁目 他</t>
  </si>
  <si>
    <t>北信濃779番地4 他</t>
  </si>
  <si>
    <t>上長都949番地1 他</t>
  </si>
  <si>
    <t>上長都1053番地1 他</t>
  </si>
  <si>
    <t>２　分譲でもリース等賃貸でも可</t>
  </si>
  <si>
    <t>新港南1丁目</t>
  </si>
  <si>
    <t>梅川町678番地</t>
  </si>
  <si>
    <t>紅葉山251番地</t>
  </si>
  <si>
    <t>（独）中小企業基盤整備機構</t>
  </si>
  <si>
    <t>旭町1丁目､旭町2丁目</t>
  </si>
  <si>
    <t>宮下町3丁目</t>
  </si>
  <si>
    <t>幸町3丁目3-12</t>
  </si>
  <si>
    <t>旭川空港</t>
  </si>
  <si>
    <t>南15線､南16線</t>
  </si>
  <si>
    <t>奈井江</t>
  </si>
  <si>
    <t>中島町3丁目3･4､中島町4丁目</t>
  </si>
  <si>
    <t>東町3丁目1･2</t>
  </si>
  <si>
    <t>洞爺湖町</t>
  </si>
  <si>
    <t>入江64番地</t>
  </si>
  <si>
    <t>字徳田256番地23･28</t>
  </si>
  <si>
    <t>西19条～25条南1丁目～北2丁目</t>
  </si>
  <si>
    <t>帯広空港</t>
  </si>
  <si>
    <t>西8条2～9丁目､西9条2～9丁目､西10条6～9丁目､西11条6～9丁目</t>
  </si>
  <si>
    <t>東芽室基線1～6番</t>
  </si>
  <si>
    <t>釧路市水産物流協会</t>
  </si>
  <si>
    <t>釧路空港</t>
  </si>
  <si>
    <t>戸磯南1丁目313</t>
  </si>
  <si>
    <t>字旭台23番86</t>
  </si>
  <si>
    <t>厚別東4条1丁目 他</t>
  </si>
  <si>
    <t>発寒17条14丁目 他</t>
  </si>
  <si>
    <t>紅葉山249番地</t>
  </si>
  <si>
    <t>南清水沢4丁目107番地2</t>
  </si>
  <si>
    <t>東町</t>
  </si>
  <si>
    <t>岡山町</t>
  </si>
  <si>
    <t>東5条北8丁目1番5</t>
  </si>
  <si>
    <t>東5条北8丁目2番8</t>
  </si>
  <si>
    <t>上芦別町26番23</t>
  </si>
  <si>
    <t>共和町199番4</t>
  </si>
  <si>
    <t>岡山136番1･5～7･10･14､岡山178番4～6･8～15･18～21､岡山194番､岡山207番1～3･6･7･9･10､岡山214番5･6･8･9･12､岡山272番1､岡山506番6､岡山1059番1･10･19･21～24､岡山1067番7･9･12･14､岡山1081番1</t>
  </si>
  <si>
    <t>北滝の川816-4～36､北滝の川1344-23</t>
  </si>
  <si>
    <t>文珠159番地7</t>
  </si>
  <si>
    <t>字旭台1番58</t>
  </si>
  <si>
    <t>奈井江776</t>
  </si>
  <si>
    <t>字北竜992番35･39･40･42･44～46､字北竜995番30</t>
  </si>
  <si>
    <t>大和町1丁目2～13番地</t>
  </si>
  <si>
    <t>西6条北10丁目47番地1～22､西6条北10丁目48番地､西6条北10丁目49番地1～3･5､西5条北10丁目50番地1～9､西5条北10丁目52番地2･4･5･7～9､西5条北10丁目54番地5～8･10～12､西6条北10丁目57番地2､西6条北11丁目57番地4･5､西6条北10丁目57番地8･10､西6条北10丁目58番地3･6･7･9･10･13､西5条北11丁目58番地12･22～30､西6条北11丁目58番地14～21･30</t>
  </si>
  <si>
    <t>西5条12丁目29-7･26･27､西5条12丁目447-32～34､西5条12丁目1193-4､西5条12丁目7882-3､西5条12丁目7883-4･6･8､西4条13丁目459-14･22･25･26､西5条13丁目1193-1･6～15･17～25･28～31･38･39･47～50･52～76､西5条13丁目7085-2･5･6</t>
  </si>
  <si>
    <t>南が丘町７丁目65･66番地､元紋別3-1～12番地､元紋別4-1～5番地､元紋別6-1･2･4番地､元紋別7番地</t>
  </si>
  <si>
    <t>紋別</t>
  </si>
  <si>
    <t>川西町</t>
  </si>
  <si>
    <t>茂寄936番地1 他</t>
  </si>
  <si>
    <t>西庶路西3条南2丁目</t>
  </si>
  <si>
    <t>鶉216､鶉220</t>
  </si>
  <si>
    <t>字御影南1線50番5･6･8～25･32､字御影南2線49番4･7～13･17～24</t>
  </si>
  <si>
    <t>東10条10丁目～東11条10丁目</t>
  </si>
  <si>
    <t>西町2番1</t>
  </si>
  <si>
    <t>志文町</t>
  </si>
  <si>
    <t>字沼ノ端18-7～9･11･13･16～20･24～41･44～47･49･50･58･64～67･71～81･87～97･99～105･124～131</t>
  </si>
  <si>
    <t>字豊里306番地1･7､字豊里326番地1､字豊里327番地1､字豊里509番地1･7～11･13～15､字豊里512番地1･4</t>
  </si>
  <si>
    <t>泉沢1007番地39 他</t>
  </si>
  <si>
    <t>字智福</t>
  </si>
  <si>
    <t>稚内空港</t>
  </si>
  <si>
    <t>平和8丁目</t>
  </si>
  <si>
    <t>西1条10丁目2-3･47～52､西2条10丁目1-4･69･70～72･76･79､西1条11丁目2-1･19～21･23･24･26～28･31～51､西2条11丁目1-1･3～16</t>
  </si>
  <si>
    <t>上幌向町</t>
  </si>
  <si>
    <t>流通団地1丁目18-9～74､流通団地2丁目18-80～96</t>
  </si>
  <si>
    <t>西2条北23丁目88番7</t>
  </si>
  <si>
    <t>広里町3丁目125～130､広里町4丁目104～131､広里町5丁目94～110､音江町字広里71～129</t>
  </si>
  <si>
    <t>1474番13､字馬追原野277番25 他</t>
  </si>
  <si>
    <t>字満寿36-2～108､字尾白利加95-182～186</t>
  </si>
  <si>
    <t>安平町</t>
  </si>
  <si>
    <t>安平</t>
  </si>
  <si>
    <t>穂別栄工業団地</t>
  </si>
  <si>
    <t>むかわ町</t>
  </si>
  <si>
    <t>穂別栄111番地5</t>
  </si>
  <si>
    <t>二海郡</t>
  </si>
  <si>
    <t>函館空港</t>
  </si>
  <si>
    <t>北1条西3丁目</t>
  </si>
  <si>
    <t>字三笠103-1 他</t>
  </si>
  <si>
    <t>字南町471-1･3･6番地</t>
  </si>
  <si>
    <t>東雲町1丁目35番地</t>
  </si>
  <si>
    <t>豊地1-1～4･7～12･14～21･23～32､豊地4､豊地5-2･3､豊地12-1～23､豊地14-1･2･4～24､豊地15-2･3､豊地17-1～6､豊地18-1～5･19～55､豊地19-2､豊地21-1～15､豊地22-1～20･22～25､豊地26-1･2･4～22･24～28･30～32･34､豊地40-5､豊地42-1･2､豊地43･45･46､豊地47-1･2､豊地48･49､豊地50-1･2､豊地51-1～4､豊地54､豊地55-1･2･4､豊地56-1･2･4､豊地57-1･2､豊地58-1､豊地59-1､豊地60-1･2､豊地61-1･4～30･32～45､豊地69-2～11･17～31･35～43､豊地74-1～9､豊地78-1～7､豊地80-2､豊地88-2､豊地92-1～6､豊地93-1～14･18･24～27･29､豊地97-2､豊地98､豊地99-1～5､豊地100-1～3･5～9､豊地101-1･3､豊地102-1･2･5･6､豊地103､豊地104-1～3､豊地107-1･3･4～11､豊地843-1～6･8･9､豊地844･858･861･865､無加川町401-1･2･4～7､無加川町403-1･3･5～10･13･14･16､無加川町404-4･5･7､無加川町406-1～3､無加川町407-1～3､無加川町408-3･75･76･78､無加川町419-2･3､無加川町421-3～13･17･22～24･31～35･40～44･59～64･67･68･71･73､無加川町426-1･3･6､無加川町427-1･2･4､無加川町608､無加川町615-2･12～14､無加川町625-1～4･10～26､無加川町626-1～4･12～22､無加川町628-1～14､無加川町629-1～14､無加川町630-1･2･7～10･15～24､無加川町643･644～648</t>
  </si>
  <si>
    <t>その他</t>
  </si>
  <si>
    <t>女満別</t>
  </si>
  <si>
    <t>東芽室基線7～12番</t>
  </si>
  <si>
    <t>南10線</t>
  </si>
  <si>
    <t>本三川691番1</t>
  </si>
  <si>
    <t>阿寒町舌辛原野22線北</t>
  </si>
  <si>
    <t>字石山67-5･8･9､字石山68-5～7･9･13･14･16･20･30･31･33･40､字石山69-2､字石山71-7･9･10､字石山79-21･22､字石山323-1･8･9</t>
  </si>
  <si>
    <t>帯広西23･25条北1～3丁目</t>
  </si>
  <si>
    <t>発寒14条14丁目 他</t>
  </si>
  <si>
    <t>厚別東5条1丁目 他</t>
  </si>
  <si>
    <t>曙5条4丁目 他</t>
  </si>
  <si>
    <t>福住</t>
  </si>
  <si>
    <t>発寒10条14丁目 他</t>
  </si>
  <si>
    <t>北丘珠5条4丁目 他</t>
  </si>
  <si>
    <t>東芽室北1線4～18番､東芽室基線13～18番</t>
  </si>
  <si>
    <t>字石山7-44～51･53､字石山9-30･31･33～38･41～49</t>
  </si>
  <si>
    <t>北斗市</t>
  </si>
  <si>
    <t>追分3丁目36-1･44･45･47･54･55･57～60･63･65･67～77･79～81･83～90･94</t>
  </si>
  <si>
    <t>戸磯573</t>
  </si>
  <si>
    <t>下野幌テクノパーク1丁目 他</t>
  </si>
  <si>
    <t>字豊沢481番地1 他</t>
  </si>
  <si>
    <t>香川町24</t>
  </si>
  <si>
    <t>清水沢</t>
  </si>
  <si>
    <t>新開町1-17-8､新開町1-19､新開町1-20-1､新開町2-1-6･8･9､新開町2-2-1･6～8､新開町2-3-1～4､新開町2-4-1～13､新開町2-5､新開町2-6-1～4､新開町2-7･9､新開町2-10-1～7､新開町2-11-1～7､新開町2-12-1～4､新開町3-1､新開町3-2-1～4､新開町3-3-1～6､新開町3-4-1～3･5･6､新開町3-5･6､新開町3-7-1･2､新開町3-8-1～13､新開町3-9-1～9､新開町3-10-1～3･5～8､新開町3-11-1～6､新開町3-12-1～3､新開町3-13-1～7､新開町3-14-1～5､新開町3-15-1～5､新開町3-16-1～7､新開町3-17-1～10､新開町3-18-1･2､新開町4-1-1･2､新開町4-2-1～14･16～19､新開町4-3-1～10､新開町4-4-1～10､新開町4-5-1～3･5～7､新開町4-6-1･5～9､新開町4-7-1～3･5～12､新開町4-8-1～15､新開町4-9-2～4､柳町1-1-1～7､柳町1-2-1･2､柳町1-3-1･2､柳町1-5-1･3～17･21･22･24～29､柳町1-7-1､柳町2-1-1～6､柳町2-2-3･5･7､柳町2-3-1､柳町2-6､柳町2-7-1～3､柳町2-8､明野元町2-21-1･2､字沼ノ端228-212</t>
  </si>
  <si>
    <t>あけぼの町</t>
  </si>
  <si>
    <t>早来富岡</t>
  </si>
  <si>
    <t>大曲工業団地6丁目2番地13 他</t>
  </si>
  <si>
    <t>真栄363</t>
  </si>
  <si>
    <t>旭台</t>
  </si>
  <si>
    <t>工業団地1条1丁目36-38･58～60､工業団地1条1丁目264-1･40･44～52･58～60､工業団地1条2丁目36-34･36･61～63､工業団地1条2丁目37-10～12･14･24･26･32～34･43･57･59･60･62･63･67･70～75･89､工業団地2条1･2丁目､工業団地3条1･2丁目､工業団地4条1～3丁目､工業団地5条2･3丁目</t>
  </si>
  <si>
    <t>（株）旭川振興公社</t>
  </si>
  <si>
    <t>上砂川1､鶉175</t>
  </si>
  <si>
    <t>松ヶ枝町58-2､松ヶ枝町94･98～102･106､松ヶ枝町59-4･7･10～12､松ヶ枝町60-4</t>
  </si>
  <si>
    <t>上砂川70</t>
  </si>
  <si>
    <t>柏陽町592-1､柏陽町592-4～14､柏陽町603-1､柏陽町603-2､柏陽町603-14､柏陽町603-16～21</t>
  </si>
  <si>
    <t>香川町37</t>
  </si>
  <si>
    <t>東通20丁目</t>
  </si>
  <si>
    <t>大曲工業団地7丁目3番地3 他</t>
  </si>
  <si>
    <t>恵み野北3丁目1-1</t>
  </si>
  <si>
    <t>追分3丁目35-26･28･29･40･59･93･125～131･133～142･144～149</t>
  </si>
  <si>
    <t>文京2丁目3番 他</t>
  </si>
  <si>
    <t>上長都3番地5 他</t>
  </si>
  <si>
    <t>新川西2条1丁目 他</t>
  </si>
  <si>
    <t>帯広市西２０条北土地区画整理事業組合</t>
  </si>
  <si>
    <t>緑泉町5番1</t>
  </si>
  <si>
    <t>戸磯592</t>
  </si>
  <si>
    <t>字弥生7番地内</t>
  </si>
  <si>
    <t>字沼ノ端2-62･76･77･80･81･84～92･95･96･102</t>
  </si>
  <si>
    <t xml:space="preserve">松ヶ枝町40-38･40･41､松ヶ枝町43-1･14～17･21        </t>
  </si>
  <si>
    <t>清水川142-5～29､清水川217-2･4･5､清水川220-1､清水川222-1･6･7､清水川223-2､清水川224-1･5～8､清水川226-3～7･9～15･17､清水川228-3･6､清水川230-5､清水川262-12～14､清水川265-1</t>
  </si>
  <si>
    <t>東芽室北1線20～24番､東芽室基線19～33番</t>
  </si>
  <si>
    <t>共和町220番53～55･57･58､共和町230番40～47</t>
  </si>
  <si>
    <t>緑が丘東1条3丁目1番1343～1357･1359･1360</t>
  </si>
  <si>
    <t>西桔梗町9-10､西桔梗町112-2､西桔梗町213-82､西桔梗町555-9･32～34､西桔梗町818-9～20､西桔梗町830-3～12･14～17･19､西桔梗町850-67～101､西桔梗町851-1～24･26～28､西桔梗町852-1～9､西桔梗町853-1～9､西桔梗町854-1～9､西桔梗町855-1～8･10､西桔梗町856-1･2､西桔梗町857-1～9､西桔梗町858-1～8､西桔梗町859-1～8､西桔梗町860-1～15､西桔梗町861-1･2､西桔梗町862-1～13､西桔梗町863-1～9､西桔梗町864-1～3</t>
  </si>
  <si>
    <t>美々758番地173 他</t>
  </si>
  <si>
    <t>流通1丁目4番10号 他</t>
  </si>
  <si>
    <t>南町180番地</t>
  </si>
  <si>
    <t>松ヶ枝町61-3･4･6～14､松ヶ枝町65-4･6～13､松ヶ枝町67-6･7</t>
  </si>
  <si>
    <t>日高町富川平松団地</t>
  </si>
  <si>
    <t>日高町</t>
  </si>
  <si>
    <t>富川西8丁目</t>
  </si>
  <si>
    <t>米里3条2丁目 他</t>
  </si>
  <si>
    <t>沼ノ沢510番4･6･10～12･17､沼ノ沢511番5</t>
  </si>
  <si>
    <t>益浦3丁目</t>
  </si>
  <si>
    <t>花園町1534-7､花園町4321-2</t>
  </si>
  <si>
    <t>字妹背牛218-2～11､字妹背牛223-1～31</t>
  </si>
  <si>
    <t>字北竜</t>
  </si>
  <si>
    <t>清流2丁目3番9号 他</t>
  </si>
  <si>
    <t>元町7-1､元町8-1･3～9･11～15･17～19､元町9-1～5､元町10-1･2､元町14-1～3､元町15-1･2､元町396-1､元町397</t>
  </si>
  <si>
    <t>上磯</t>
  </si>
  <si>
    <t>長和町245-2･14･38･41･43･45～48</t>
  </si>
  <si>
    <t>南4丁目</t>
  </si>
  <si>
    <t>上砂川45</t>
  </si>
  <si>
    <t>東芽室北1線7～23番</t>
  </si>
  <si>
    <t>字音更西2線､字音更西3線</t>
  </si>
  <si>
    <t>字文珠189番地22</t>
  </si>
  <si>
    <t>萩野33-1･49･67～72･78･81～84､萩野34-1､萩野35-1･3～6･20～28</t>
  </si>
  <si>
    <t>早来北町</t>
  </si>
  <si>
    <t>陣屋町1丁目</t>
  </si>
  <si>
    <t>港町3丁目176-3～6､港町3丁目205-2･3</t>
  </si>
  <si>
    <t>字大浜476-16</t>
  </si>
  <si>
    <t>崎守町387～389､陣屋町1丁目の一部</t>
  </si>
  <si>
    <t>入江21番地</t>
  </si>
  <si>
    <t>洞爺湖町土地開発公社</t>
  </si>
  <si>
    <t>新港町､末広2丁目</t>
  </si>
  <si>
    <t>花咲港374番地</t>
  </si>
  <si>
    <t>中標津</t>
  </si>
  <si>
    <t>浅野町4-2･35･36･41･47～58･62･63･67～74･76～86･90</t>
  </si>
  <si>
    <t>色内3-130-1～6･10</t>
  </si>
  <si>
    <t>末広3～5丁目</t>
  </si>
  <si>
    <t>築港33､築港50-1～5･7～34･36～51･54～95･97～110･112･113･116～120､築港83～86･96･123</t>
  </si>
  <si>
    <t>西港1～4丁目､星が浦南1～6丁目､新富士町5･6丁目</t>
  </si>
  <si>
    <t>字頓別</t>
  </si>
  <si>
    <t>築地町89-19･22～24</t>
  </si>
  <si>
    <t>本別勇愛工業団地</t>
  </si>
  <si>
    <t>勇足120番地1</t>
  </si>
  <si>
    <t>音別工業団地</t>
  </si>
  <si>
    <t>０　全て分譲のみでリース等賃貸は不可</t>
  </si>
  <si>
    <t>第３清水川工業団地</t>
  </si>
  <si>
    <t>開発152-4･5､開発153-4･5､開発209-13～15･17･18･23､清水川265-5･6</t>
  </si>
  <si>
    <t>マルヨ産業（株）</t>
  </si>
  <si>
    <t>比布町農工団地</t>
  </si>
  <si>
    <t>比布町</t>
  </si>
  <si>
    <t>学田三区工業団地</t>
  </si>
  <si>
    <t>学田三区4747-1</t>
  </si>
  <si>
    <t>日の出町流通・軽工業団地</t>
  </si>
  <si>
    <t>日の出町2丁目1･34</t>
  </si>
  <si>
    <t>長和町245-7･9～11･13･17</t>
  </si>
  <si>
    <t>字石山334･335､字石山356-1～3</t>
  </si>
  <si>
    <t>最寄IC名</t>
  </si>
  <si>
    <t>13 釧路</t>
  </si>
  <si>
    <t>05 空知</t>
  </si>
  <si>
    <t>10 胆振</t>
  </si>
  <si>
    <t>① 石狩市
② 小樽市</t>
  </si>
  <si>
    <t>最寄20万都市までの距離（km）</t>
  </si>
  <si>
    <t>最寄国道までの距離（m）</t>
  </si>
  <si>
    <t>最寄ICまでの距離（m）</t>
  </si>
  <si>
    <t>最寄空港までの距離（m）</t>
  </si>
  <si>
    <t>最寄港湾までの距離（m）</t>
  </si>
  <si>
    <t>00001</t>
  </si>
  <si>
    <t>団地
番号</t>
  </si>
  <si>
    <t>最寄の20万都市名</t>
  </si>
  <si>
    <t>リースの可否</t>
  </si>
  <si>
    <t>石狩湾新港工業団地</t>
  </si>
  <si>
    <t>工業団地面積（ha）[D+E]</t>
  </si>
  <si>
    <t>工場等用地面積（ha）[D=A+B+C]</t>
  </si>
  <si>
    <t>分譲済面積（ha）[A]</t>
  </si>
  <si>
    <t>分譲中面積（ha）[B]</t>
  </si>
  <si>
    <t>未分譲面積（ha）[C]</t>
  </si>
  <si>
    <t>その他面積（ha）[E]</t>
  </si>
  <si>
    <t>工業団地名</t>
  </si>
  <si>
    <t>工業団地の所在地</t>
  </si>
  <si>
    <t>工業団地台帳 総括表</t>
  </si>
  <si>
    <t>■旭川・紋別自動車道■</t>
  </si>
  <si>
    <t>愛山上川</t>
  </si>
  <si>
    <t>---</t>
  </si>
  <si>
    <t>■帯広・広尾自動車道■</t>
  </si>
  <si>
    <t>■函館茂辺地道路■</t>
  </si>
  <si>
    <t>函館</t>
  </si>
  <si>
    <t>大野</t>
  </si>
  <si>
    <t>上磯</t>
  </si>
  <si>
    <t>その他</t>
  </si>
  <si>
    <t>最寄20万都市</t>
  </si>
  <si>
    <t>最寄ＩＣ</t>
  </si>
  <si>
    <t>最寄空港</t>
  </si>
  <si>
    <t>最寄港湾</t>
  </si>
  <si>
    <t>リースの可否（０-３）</t>
  </si>
  <si>
    <t>---</t>
  </si>
  <si>
    <t>■北海道■</t>
  </si>
  <si>
    <t>■道央自動車道■</t>
  </si>
  <si>
    <t>０　全て分譲のみでリース等賃貸は不可</t>
  </si>
  <si>
    <t>国縫</t>
  </si>
  <si>
    <t>稚内空港</t>
  </si>
  <si>
    <t>１　全てリース等賃貸のみで分譲は不可</t>
  </si>
  <si>
    <t>釧路空港</t>
  </si>
  <si>
    <t>２　分譲でもリース等賃貸でも可</t>
  </si>
  <si>
    <t>長万部</t>
  </si>
  <si>
    <t>帯広空港</t>
  </si>
  <si>
    <t>３　分譲等方法が未定</t>
  </si>
  <si>
    <t>豊浦</t>
  </si>
  <si>
    <t>旭川空港</t>
  </si>
  <si>
    <t>新千歳空港</t>
  </si>
  <si>
    <t>函館空港</t>
  </si>
  <si>
    <t>中標津</t>
  </si>
  <si>
    <t>紋別</t>
  </si>
  <si>
    <t>登別東</t>
  </si>
  <si>
    <t>女満別</t>
  </si>
  <si>
    <t>札幌南</t>
  </si>
  <si>
    <t>■札樽自動車道■</t>
  </si>
  <si>
    <t>朝里</t>
  </si>
  <si>
    <t>■道東自動車道■</t>
  </si>
  <si>
    <t>千歳東</t>
  </si>
  <si>
    <t>トマム</t>
  </si>
  <si>
    <t>■函館新道■</t>
  </si>
  <si>
    <t>七飯大川</t>
  </si>
  <si>
    <t>七飯本町</t>
  </si>
  <si>
    <t>七飯藤城</t>
  </si>
  <si>
    <t>■日高自動車道■</t>
  </si>
  <si>
    <t>苫東中央</t>
  </si>
  <si>
    <t>■深川・留萌自動車道■</t>
  </si>
  <si>
    <t>北竜ひまわり</t>
  </si>
  <si>
    <t>分譲中
・
未分譲
[A&lt;D]</t>
  </si>
  <si>
    <t>分譲済
[A=D]</t>
  </si>
  <si>
    <t>峠下流通関連団地</t>
  </si>
  <si>
    <t>亀田郡</t>
  </si>
  <si>
    <t>七飯町</t>
  </si>
  <si>
    <t>新町４丁目</t>
  </si>
  <si>
    <t>十勝港工業団地</t>
  </si>
  <si>
    <t>広尾郡</t>
  </si>
  <si>
    <t>広尾町</t>
  </si>
  <si>
    <t>会所前6丁目5番1～7</t>
  </si>
  <si>
    <t>7線10～13号</t>
  </si>
  <si>
    <t>栗山工業団地鳩山地区</t>
  </si>
  <si>
    <t>字鳩山</t>
  </si>
  <si>
    <t>① 新港中央1～3丁目､新港東1～4丁目､新港西1～3丁目､新港南2～3丁目
② 銭函4～5丁目</t>
  </si>
  <si>
    <t>銭函3-184-1､銭函3-192-2･3･5～10､銭函3-193-1･5～8･10･54･56･61､銭函3-194-1､銭函3-256-1･2､銭函3-263-1･5～32､銭函3-265-22～24､銭函3-266-4､銭函3-271-6･15～18､銭函3-272-2～4､銭函3-273-1～6､銭函3-274-1～7､銭函3-284-2･3､銭函3-285-1～3､銭函3-286-1､銭函3-287-1･4､銭函3-288-1､銭函3-289-1､銭函3-314-2･8･68･113～117･123･135･147･159～204､銭函3-317-1～4､銭函3-318､銭函3-319-1･4～7､銭函3-320-1･5･6､銭函3-321-1､銭函3-322-1､銭函3-323-1･2､銭函3-324-1～3､銭函3-325-1～5､銭函3-326･327､銭函3-328-1･2､銭函3-329-1､銭函3-330-1､銭函3-331-1･3･5､銭函3-501-1～24､銭函3-502-1～15･17～25､銭函3-503-1～13､銭函3-504-1･2､銭函3-505-1～3･5～13､銭函3-506-1～5､銭函3-507､銭函3-508-1～7､銭函3-509-1～8､銭函3-510-1･2､銭函3-511-1～13､銭函3-512-1～5･14･15･21･22､銭函3-513-1～14､銭函3-514-1～17､銭函3-515-1～29､銭函3-517-1･2･5･6､銭函3-518､銭函3-519-1～7･10～12･14～19･22､銭函3-520-1～3､銭函3-521-1～20･23･24､銭函3-522-1～17､銭函3-523-2､銭函3-524-1～28､銭函3-525-1～3､銭函3-526～536､銭函3-537-1～4､銭函3-538～566､銭函3-588-1･2</t>
  </si>
  <si>
    <t>赤平市土地開発公社</t>
  </si>
  <si>
    <t>白老港臨海部</t>
  </si>
  <si>
    <t>№</t>
  </si>
  <si>
    <t>帯広市</t>
  </si>
  <si>
    <t>西18条北1丁目</t>
  </si>
  <si>
    <t>東4条～東9条、南16丁目～南19丁目</t>
  </si>
  <si>
    <t>西18条北1丁目地域</t>
  </si>
  <si>
    <t>民間</t>
  </si>
  <si>
    <t>北柏木町3丁目89 他</t>
  </si>
  <si>
    <t>下島松809-1 他</t>
  </si>
  <si>
    <t>戸磯542-1 他</t>
  </si>
  <si>
    <t>（財）さっぽろ産業振興財団</t>
  </si>
  <si>
    <t>最寄港湾名：地方港湾岩内港</t>
  </si>
  <si>
    <t>最寄港湾名：地方港湾白老港</t>
  </si>
  <si>
    <t>00002</t>
  </si>
  <si>
    <t>空知団地</t>
  </si>
  <si>
    <t>（独）中小企業基盤整備機構</t>
  </si>
  <si>
    <t>00003</t>
  </si>
  <si>
    <t>苫小牧東部地域</t>
  </si>
  <si>
    <t>① 苫小牧市
② 勇払郡
③ 勇払郡</t>
  </si>
  <si>
    <t>①
② 安平町
③ 厚真町</t>
  </si>
  <si>
    <t>① 柏原､静川､弁天
② 遠浅､源武､豊川
③ 浜厚真､上厚真､共和､共栄､豊川</t>
  </si>
  <si>
    <t>最寄IC名：沼ノ端東IC、苫東中央IC、厚真IC</t>
  </si>
  <si>
    <t>00004</t>
  </si>
  <si>
    <t>釧路白糠団地</t>
  </si>
  <si>
    <t>① 釧路市
② 白糠郡</t>
  </si>
  <si>
    <t>①
② 白糠町</t>
  </si>
  <si>
    <t>① 新野24番779･965･968･993･999･1003･1005～1007･1010～1012･1016･1043･1046～1050･1052～1058･1067～1081･1084･1086･1093･1094
② 庶路甲区6番18･576～581･584～591･593･596･598･607･609･612･614･617･618･634･639･793･794･920･1010～1031･1051･1063～1066･1068･1069･1078･1112･1113･1115～1119･1149･1155･1157･1159･1162～1165･1167･1172･1176～1178･1181～1183･1206･1207･1210･1215･1229･1230､コイトイ27番5･6･11</t>
  </si>
  <si>
    <t>01001</t>
  </si>
  <si>
    <t>01002</t>
  </si>
  <si>
    <t>札幌市、札幌機械センタ－（協）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</si>
  <si>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</si>
  <si>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</si>
  <si>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</si>
  <si>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</si>
  <si>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</si>
  <si>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</si>
  <si>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</si>
  <si>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</si>
  <si>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</si>
  <si>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</si>
  <si>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</si>
  <si>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</si>
  <si>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</si>
  <si>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</si>
  <si>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</si>
  <si>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</si>
  <si>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</si>
  <si>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</si>
  <si>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</si>
  <si>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</si>
  <si>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</si>
  <si>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</si>
  <si>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</si>
  <si>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</si>
  <si>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</si>
  <si>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</si>
  <si>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</si>
  <si>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</si>
  <si>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</si>
  <si>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</si>
  <si>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01035</t>
  </si>
  <si>
    <t>01037</t>
  </si>
  <si>
    <t>恵庭市</t>
  </si>
  <si>
    <t>01043</t>
  </si>
  <si>
    <t>恵庭工業団地</t>
  </si>
  <si>
    <t>－</t>
  </si>
  <si>
    <t>01044</t>
  </si>
  <si>
    <t>島松工業団地</t>
  </si>
  <si>
    <t>01045</t>
  </si>
  <si>
    <t>戸磯・恵南工業団地</t>
  </si>
  <si>
    <t>01038</t>
  </si>
  <si>
    <t>共栄54番地7 他</t>
  </si>
  <si>
    <t>01039</t>
  </si>
  <si>
    <t>北の里3番地1 他</t>
  </si>
  <si>
    <t>01040</t>
  </si>
  <si>
    <t>01041</t>
  </si>
  <si>
    <t>01042</t>
  </si>
  <si>
    <t>02001</t>
  </si>
  <si>
    <t>02002</t>
  </si>
  <si>
    <t>02003</t>
  </si>
  <si>
    <t>02004</t>
  </si>
  <si>
    <t>02005</t>
  </si>
  <si>
    <t>02014</t>
  </si>
  <si>
    <t>函館港港町ふ頭港湾関連用地</t>
  </si>
  <si>
    <t>02006</t>
  </si>
  <si>
    <t>02007</t>
  </si>
  <si>
    <t>02008</t>
  </si>
  <si>
    <t>02009</t>
  </si>
  <si>
    <t>02010</t>
  </si>
  <si>
    <t>02011</t>
  </si>
  <si>
    <t>02013</t>
  </si>
  <si>
    <t>峠下70-1･8～10･12～21</t>
  </si>
  <si>
    <t>04001</t>
  </si>
  <si>
    <t>04002</t>
  </si>
  <si>
    <t>04003</t>
  </si>
  <si>
    <t>04004</t>
  </si>
  <si>
    <t>04005</t>
  </si>
  <si>
    <t>05001</t>
  </si>
  <si>
    <t>05002</t>
  </si>
  <si>
    <t>05003</t>
  </si>
  <si>
    <t>05004</t>
  </si>
  <si>
    <t>05005</t>
  </si>
  <si>
    <t>05006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</si>
  <si>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</si>
  <si>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</si>
  <si>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</si>
  <si>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</si>
  <si>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</si>
  <si>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</si>
  <si>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</si>
  <si>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</si>
  <si>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</si>
  <si>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</si>
  <si>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岡山</t>
  </si>
  <si>
    <t>05027</t>
  </si>
  <si>
    <t>05028</t>
  </si>
  <si>
    <t>05029</t>
  </si>
  <si>
    <t>字文珠165番地1～5､字文珠177番地4･5</t>
  </si>
  <si>
    <t>05030</t>
  </si>
  <si>
    <t>05031</t>
  </si>
  <si>
    <t>05034</t>
  </si>
  <si>
    <t>05035</t>
  </si>
  <si>
    <t>05036</t>
  </si>
  <si>
    <t>05037</t>
  </si>
  <si>
    <t>05038</t>
  </si>
  <si>
    <t>05039</t>
  </si>
  <si>
    <t>05040</t>
  </si>
  <si>
    <t>05041</t>
  </si>
  <si>
    <t>05042</t>
  </si>
  <si>
    <t>05043</t>
  </si>
  <si>
    <t>05044</t>
  </si>
  <si>
    <t>05045</t>
  </si>
  <si>
    <t>05052</t>
  </si>
  <si>
    <t>栗山町</t>
  </si>
  <si>
    <t>05046</t>
  </si>
  <si>
    <t>05047</t>
  </si>
  <si>
    <t>05048</t>
  </si>
  <si>
    <t>05049</t>
  </si>
  <si>
    <t>05050</t>
  </si>
  <si>
    <t>05051</t>
  </si>
  <si>
    <t>06001</t>
  </si>
  <si>
    <t>06002</t>
  </si>
  <si>
    <t>06003</t>
  </si>
  <si>
    <t>06004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</si>
  <si>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</si>
  <si>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</si>
  <si>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</si>
  <si>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</si>
  <si>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</si>
  <si>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</si>
  <si>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</si>
  <si>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</si>
  <si>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</si>
  <si>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</si>
  <si>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07001</t>
  </si>
  <si>
    <t>08001</t>
  </si>
  <si>
    <t>08002</t>
  </si>
  <si>
    <t>08003</t>
  </si>
  <si>
    <t>08004</t>
  </si>
  <si>
    <t>09001</t>
  </si>
  <si>
    <t>最寄IC名：丸瀬布IC</t>
  </si>
  <si>
    <t>09002</t>
  </si>
  <si>
    <t>09003</t>
  </si>
  <si>
    <t>能取港町1～4丁目</t>
  </si>
  <si>
    <t>09004</t>
  </si>
  <si>
    <t>10001</t>
  </si>
  <si>
    <t>10002</t>
  </si>
  <si>
    <t>10003</t>
  </si>
  <si>
    <t>10008</t>
  </si>
  <si>
    <t>10009</t>
  </si>
  <si>
    <t>10010</t>
  </si>
  <si>
    <t>10011</t>
  </si>
  <si>
    <t>10012</t>
  </si>
  <si>
    <t>10013</t>
  </si>
  <si>
    <t>10014</t>
  </si>
  <si>
    <t>10016</t>
  </si>
  <si>
    <t>10018</t>
  </si>
  <si>
    <t>10019</t>
  </si>
  <si>
    <t>10020</t>
  </si>
  <si>
    <t>10021</t>
  </si>
  <si>
    <t>10022</t>
  </si>
  <si>
    <t>10023</t>
  </si>
  <si>
    <t>伊達長和工業団地（Ｂブロック）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</si>
  <si>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</si>
  <si>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</si>
  <si>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</si>
  <si>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</si>
  <si>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</si>
  <si>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</si>
  <si>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</si>
  <si>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</si>
  <si>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</si>
  <si>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</si>
  <si>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11001</t>
  </si>
  <si>
    <t>12001</t>
  </si>
  <si>
    <t>12002</t>
  </si>
  <si>
    <t>12003</t>
  </si>
  <si>
    <t>12004</t>
  </si>
  <si>
    <t>12025</t>
  </si>
  <si>
    <t>12026</t>
  </si>
  <si>
    <t>東4条南16丁目地域</t>
  </si>
  <si>
    <t>12005</t>
  </si>
  <si>
    <t>12006</t>
  </si>
  <si>
    <t>12007</t>
  </si>
  <si>
    <t>桜が丘工業団地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</si>
  <si>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</si>
  <si>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</si>
  <si>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</si>
  <si>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</si>
  <si>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</si>
  <si>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</si>
  <si>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</si>
  <si>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</si>
  <si>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</si>
  <si>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12024</t>
  </si>
  <si>
    <t>12017</t>
  </si>
  <si>
    <t>12018</t>
  </si>
  <si>
    <t>12019</t>
  </si>
  <si>
    <t>12020</t>
  </si>
  <si>
    <t>利別第２農工団地</t>
  </si>
  <si>
    <t>12021</t>
  </si>
  <si>
    <t>12022</t>
  </si>
  <si>
    <t>12023</t>
  </si>
  <si>
    <t>13001</t>
  </si>
  <si>
    <t>13002</t>
  </si>
  <si>
    <t>13004</t>
  </si>
  <si>
    <t>13005</t>
  </si>
  <si>
    <t>13006</t>
  </si>
  <si>
    <t>13008</t>
  </si>
  <si>
    <t>13009</t>
  </si>
  <si>
    <t>13010</t>
  </si>
  <si>
    <t>13011</t>
  </si>
  <si>
    <t>函館テクノパーク</t>
  </si>
  <si>
    <t>西19～20条北2～3丁目</t>
  </si>
  <si>
    <t>五ヶ山工業団地</t>
  </si>
  <si>
    <t>02015</t>
  </si>
  <si>
    <t>函館市弁天町既存産業集積地域</t>
  </si>
  <si>
    <t>弁天町20番（20番180･224を除く）</t>
  </si>
  <si>
    <t>01046</t>
  </si>
  <si>
    <t>大曲工業団地</t>
  </si>
  <si>
    <t>大曲工業団地2丁目4番地6 他</t>
  </si>
  <si>
    <t>鈴蘭丘町3-1･3～5･8･14･25･26･57～64･86～99･111･120～123･125～133･142･144･147･149･150･152･155､東山町167-29･33･35･133･135～140･143～154</t>
  </si>
  <si>
    <t>函館</t>
  </si>
  <si>
    <t>２　分譲でもリース等賃貸でも可</t>
  </si>
  <si>
    <t>桔梗町236-2､桔梗町238-2､桔梗町239-2､桔梗町379-3･7･12～24･26･42･46･53～60</t>
  </si>
  <si>
    <t>港町2丁目36番32･33･36号内(函館港港町ふ頭内）</t>
  </si>
  <si>
    <t>沼田町</t>
  </si>
  <si>
    <t>09 ｵﾎｰﾂｸ</t>
  </si>
  <si>
    <t>01047</t>
  </si>
  <si>
    <t>北広島輪厚工業団地</t>
  </si>
  <si>
    <t>北広島市</t>
  </si>
  <si>
    <t>輪厚工業団地１・２丁目</t>
  </si>
  <si>
    <t>北広島市土地開発公社</t>
  </si>
  <si>
    <t>01048</t>
  </si>
  <si>
    <t>タクト恵庭流通団地</t>
  </si>
  <si>
    <t>恵庭市</t>
  </si>
  <si>
    <t>北柏木町４丁目３－７ 他９区画</t>
  </si>
  <si>
    <t>株式会社タクト</t>
  </si>
  <si>
    <t>国道36号と隣接</t>
  </si>
  <si>
    <t>室蘭市</t>
  </si>
  <si>
    <t>室蘭市</t>
  </si>
  <si>
    <t>10034</t>
  </si>
  <si>
    <t>室蘭市臨港地区東部地域</t>
  </si>
  <si>
    <t>札幌市</t>
  </si>
  <si>
    <t>登別室蘭</t>
  </si>
  <si>
    <t>新千歳空港</t>
  </si>
  <si>
    <t>室蘭港</t>
  </si>
  <si>
    <t>○</t>
  </si>
  <si>
    <t>10035</t>
  </si>
  <si>
    <t>室蘭市臨港地区西部地域</t>
  </si>
  <si>
    <t>絵鞆町2丁目2-7、絵鞆町4丁目2-12、祝津町1丁目124-3、祝津町4丁目16-8、築地町89-21 他</t>
  </si>
  <si>
    <t>茶津町2-1、御崎町1丁目72-2、御崎町2丁目33-29、仲町5-5、大沢町1丁目218-2、中島本町1丁目1-21、高平町1-29、港北町1丁目2-3、本輪西町1丁目10-1、幌萌町164-1、陣屋町1丁目172 他</t>
  </si>
  <si>
    <t>01049</t>
  </si>
  <si>
    <t>新千歳空港ロジスティクスセンター</t>
  </si>
  <si>
    <t>○</t>
  </si>
  <si>
    <t>01 石狩</t>
  </si>
  <si>
    <t>北海道空港㈱</t>
  </si>
  <si>
    <t>01 石狩</t>
  </si>
  <si>
    <t>02 渡島</t>
  </si>
  <si>
    <t>工栄町1-1 他</t>
  </si>
  <si>
    <t>東野幌107-1 他
西野幌24-4　他</t>
  </si>
  <si>
    <t>角山58-7 他</t>
  </si>
  <si>
    <t>江別市（H22年度まで江別市土地開発公社）</t>
  </si>
  <si>
    <t>江別市(区画整理事業）</t>
  </si>
  <si>
    <t>○</t>
  </si>
  <si>
    <t>戸磯47番地 他</t>
  </si>
  <si>
    <t>01 石狩</t>
  </si>
  <si>
    <t>01034</t>
  </si>
  <si>
    <t>01050</t>
  </si>
  <si>
    <t>戸磯南工業団地</t>
  </si>
  <si>
    <t>恵庭市</t>
  </si>
  <si>
    <t>戸磯445番地 他</t>
  </si>
  <si>
    <t>恵庭市戸磯南土地区画整理組合</t>
  </si>
  <si>
    <t>新千歳空港</t>
  </si>
  <si>
    <t>０　全て分譲のみでリース等賃貸は不可</t>
  </si>
  <si>
    <t>国道36号と隣接</t>
  </si>
  <si>
    <t>10017</t>
  </si>
  <si>
    <t>苫小牧西部工業基地</t>
  </si>
  <si>
    <t>10 胆振</t>
  </si>
  <si>
    <t>10015</t>
  </si>
  <si>
    <t>ウトナイ商工業団地</t>
  </si>
  <si>
    <t>千歳市</t>
  </si>
  <si>
    <t>千歳市第１工業団地</t>
  </si>
  <si>
    <t>千歳市第２工業団地</t>
  </si>
  <si>
    <t>千歳第３工業団地</t>
  </si>
  <si>
    <t>北星町2丁目521番</t>
  </si>
  <si>
    <t>ウトナイ南8丁目922番</t>
  </si>
  <si>
    <t>阿寒</t>
  </si>
  <si>
    <t>釧路市</t>
  </si>
  <si>
    <t>沼田工業団地</t>
  </si>
  <si>
    <t>札内みずほ町143-102･104～106･109･110･112～123･125～130､札内みずほ町160-1･18･63～69･71～74･79･81～84･88～92､95･96、札内みずほ町173-4･5､札内みずほ町326-1･17･22･29～47･49～56､札内みずほ町361-1･14､札内みずほ町362-1､札内みずほ町363-4･5､札内みずほ町364-4</t>
  </si>
  <si>
    <t>字千住397-1･4･6～34･38･40～44･46･48～56･57･59～63･65･66･68･69･71･73～90･92～94･96･97･98･110･111､字千住411-2･4～6</t>
  </si>
  <si>
    <t>留萌港</t>
  </si>
  <si>
    <t>動物園通り産業団地</t>
  </si>
  <si>
    <t>旭川市</t>
  </si>
  <si>
    <t>06016</t>
  </si>
  <si>
    <t>工業団地１条～３条３丁目</t>
  </si>
  <si>
    <t>株式会社旭川振興公社</t>
  </si>
  <si>
    <t>大楽毛</t>
  </si>
  <si>
    <t>釧路港</t>
  </si>
  <si>
    <t>白糠</t>
  </si>
  <si>
    <t>江別第２工業団地</t>
  </si>
  <si>
    <t>深川市</t>
  </si>
  <si>
    <t>帯広市西１９条北工業団地</t>
  </si>
  <si>
    <t>西19条北2～3丁目</t>
  </si>
  <si>
    <t>帯広市土地開発公社</t>
  </si>
  <si>
    <t>12027</t>
  </si>
  <si>
    <t>利別南町43-1、同43-2、同43-3、同43-4、同43-5、同43-6、同43-7、同43-8、同43-9、同43-10、同43-11、同43-12、同44、同45-1、同45-2、同45-3、同45-4、同45-5、同45-6、同45-7、同45-8、同45-9、同45-10、同46、同47、同48-1、同48-2、同49-1、同49-2、同50-1、同50-2、同51、同55-1、同55-2、同56、同57-1、同57-3、同58、同59、同60-1、同、同60-3、同61-1、同61-2、同61-3、同62-1、同62-2、同63-2、同63-5、同63-7、同63-8、同64-1、同64-2、同64-3、同64-4、同65-2、同65-4、同65-3、同65-5、同66-1、同67-1、同67-2、同68-1、同68-2、同69、同70、同72-1、同72-2、同73、同74、同75、同76、同77、同79、同82、同83、同87-1、同87-2、同87-3、同89、同90、同、同91-1、同91-2、同94、同95-1、同95-2、同96、同102、同103、同122、同123、同124、同134、同136-1、同136-2、同137、同138-1、同138-2、同139、同140、利別西町200-1、同201-1、同203-4、同204-1</t>
  </si>
  <si>
    <t>利別東町2-1、同2-3、同2-5、同3-1、同3-2、同3-3、同3-4、同3-5、同3-6、同5-1、同5-2、同5-3、同5-4、同5-5、同5-6、同5-7、同6、同7-1、同7-2、同7-3、同12-1、同12-5、同12-6、同13、同14、同15-1、同15-5、同15-6、同15-7、同15-8、同16-2、同17-2、同18-1、同19-1、同19-2、同19-5、同19-6、同19-7、同19-8、同19-9、同、同20、同21、同22、同23、同24、同25-2、同135-1、同135-3、同139-1、同139-6、同139-7、同140、同155</t>
  </si>
  <si>
    <t>利別第１農工団地</t>
  </si>
  <si>
    <t>中川郡</t>
  </si>
  <si>
    <t>① 字茶志内2番11､字茶志内250番1･4･5･8･9･15･18､字茶志内697番6､字茶志内726番14～19､字茶志内745番19･22､字茶志内726番20～29､字茶志内745番24･25､字茶志内745番30～32･35～41･43･44･48･49･54､字茶志内764番8､字茶志内800番1､字茶志内1030番3･40､字茶志内1899番1･4･6､字茶志内2616番3､字茶志内2811番1･67～70､字茶志内3623番1･10･13･14､字茶志内3629番5､字茶志内4777番2､字茶志内4778番3､字茶志内6536番2､字茶志内8543番1､字チャシュナイ697番8～11
② 字茶志内732番3､字茶志内934番10･11･14～16･19～21､字茶志内948番7･11･13～16･20･21､字茶志内949番3･10･11･14～18･20･25･29～41､字茶志内1687番17～19･23･27･29･31</t>
  </si>
  <si>
    <t>日高町</t>
  </si>
  <si>
    <t>庶路</t>
  </si>
  <si>
    <t>恋問6丁目</t>
  </si>
  <si>
    <t>０　全て分譲のみでリース等賃貸は不可</t>
  </si>
  <si>
    <t>①
② 奈井江町</t>
  </si>
  <si>
    <t xml:space="preserve">① 美唄市
② 空知郡 </t>
  </si>
  <si>
    <t>留萌市土地開発公社</t>
  </si>
  <si>
    <t>05007</t>
  </si>
  <si>
    <t>05008</t>
  </si>
  <si>
    <t>05009</t>
  </si>
  <si>
    <t>05010</t>
  </si>
  <si>
    <t>05011</t>
  </si>
  <si>
    <t>05012</t>
  </si>
  <si>
    <t>05013</t>
  </si>
  <si>
    <t>（令和4年9月現在）</t>
  </si>
  <si>
    <t>音別町若草1丁目､音別町海光1丁目
音別町あけぼの２丁目、音別町朝日１丁目</t>
  </si>
  <si>
    <t>忠類・大樹</t>
  </si>
  <si>
    <t>05032</t>
  </si>
  <si>
    <t>05033</t>
  </si>
  <si>
    <t>東陽西3丁目、東陽大通西3丁目</t>
  </si>
  <si>
    <t>釧路東</t>
  </si>
  <si>
    <t>14001</t>
  </si>
  <si>
    <t>温根沼</t>
  </si>
  <si>
    <t>14 根室</t>
  </si>
  <si>
    <t>10004</t>
  </si>
  <si>
    <t>10 胆振</t>
  </si>
  <si>
    <t>10005</t>
  </si>
  <si>
    <t>10006</t>
  </si>
  <si>
    <t>10007</t>
  </si>
  <si>
    <t>室蘭市</t>
  </si>
  <si>
    <t>あけぼの町 他</t>
  </si>
  <si>
    <t>錦西ニュータウン軽工業団地</t>
  </si>
  <si>
    <t>ウトナイ北、沼ノ端</t>
  </si>
  <si>
    <t>入船町、真砂町、字勇払 他</t>
  </si>
  <si>
    <t>東町</t>
  </si>
  <si>
    <t>栗沢町字由良</t>
  </si>
  <si>
    <r>
      <t>道央栗沢</t>
    </r>
    <r>
      <rPr>
        <sz val="10"/>
        <rFont val="ＭＳ 明朝"/>
        <family val="1"/>
      </rPr>
      <t>団地</t>
    </r>
  </si>
  <si>
    <t>栗沢町由良</t>
  </si>
  <si>
    <t>岩見沢市</t>
  </si>
  <si>
    <t>柏台南1丁目1番1号　他</t>
  </si>
  <si>
    <t>平和1006番1359 他</t>
  </si>
  <si>
    <t>字振別37番地</t>
  </si>
  <si>
    <t>旭川市</t>
  </si>
  <si>
    <t>忠類大樹</t>
  </si>
  <si>
    <t>05024</t>
  </si>
  <si>
    <t>05 空知</t>
  </si>
  <si>
    <t>05025</t>
  </si>
  <si>
    <t>滝川市</t>
  </si>
  <si>
    <t>０　全て分譲のみでリース等賃貸は不可</t>
  </si>
  <si>
    <t>05026</t>
  </si>
  <si>
    <t>北海道土地開発公社、滝川市</t>
  </si>
  <si>
    <t>一部未操業事業者とのマッチング可能</t>
  </si>
  <si>
    <t>02012</t>
  </si>
  <si>
    <t>06005</t>
  </si>
  <si>
    <t>名寄市</t>
  </si>
  <si>
    <t>06 上川</t>
  </si>
  <si>
    <t>野田生68-1･2､野田生70-7～9､野田生72-1～3･7･8･12･13･17･18､野田生79-1､野田生82-8～10･12･26･27､野田生90-1～4</t>
  </si>
  <si>
    <t>滝川工業団地</t>
  </si>
  <si>
    <r>
      <t>（独）中小企業基盤整備機構</t>
    </r>
    <r>
      <rPr>
        <sz val="10"/>
        <color indexed="8"/>
        <rFont val="ＭＳ Ｐゴシック"/>
        <family val="3"/>
      </rPr>
      <t xml:space="preserve"> 滝川市</t>
    </r>
  </si>
  <si>
    <t>中空知流通工業団地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</si>
</sst>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#,##0_);[Red]\(#,##0\)"/>
    <numFmt numFmtId="180" formatCode="#,##0.0_);[Red]\(#,##0.0\)"/>
    <numFmt numFmtId="181" formatCode="0.0"/>
    <numFmt numFmtId="182" formatCode="#,##0.00_);[Red]\(#,##0.00\)"/>
    <numFmt numFmtId="183" formatCode="#,##0.000_);[Red]\(#,##0.000\)"/>
    <numFmt numFmtId="184" formatCode="#,##0.0_ ;[Red]\-#,##0.0\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6"/>
      <name val="ＭＳ ゴシック"/>
      <family val="3"/>
    </font>
    <font>
      <sz val="10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8"/>
      <color theme="1"/>
      <name val="ＭＳ 明朝"/>
      <family val="1"/>
    </font>
    <font>
      <strike/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179" fontId="0" fillId="0" borderId="0" applyBorder="0" applyProtection="0">
      <alignment vertical="center"/>
    </xf>
    <xf numFmtId="0" fontId="38" fillId="32" borderId="0" applyNumberFormat="0" applyBorder="0" applyAlignment="0" applyProtection="0"/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39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1" applyNumberFormat="0" applyAlignment="0" applyProtection="0"/>
    <xf numFmtId="0" fontId="43" fillId="38" borderId="1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0" borderId="2" applyNumberFormat="0" applyFont="0" applyAlignment="0" applyProtection="0"/>
    <xf numFmtId="0" fontId="45" fillId="0" borderId="3" applyNumberFormat="0" applyFill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7" fillId="42" borderId="4" applyNumberFormat="0" applyAlignment="0" applyProtection="0"/>
    <xf numFmtId="0" fontId="47" fillId="42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9" applyNumberFormat="0" applyFill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43" borderId="4" applyNumberFormat="0" applyAlignment="0" applyProtection="0"/>
    <xf numFmtId="0" fontId="57" fillId="43" borderId="4" applyNumberFormat="0" applyAlignment="0" applyProtection="0"/>
    <xf numFmtId="0" fontId="4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1" xfId="81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79" fontId="5" fillId="0" borderId="12" xfId="81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79" fontId="5" fillId="0" borderId="13" xfId="81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80" fontId="5" fillId="0" borderId="11" xfId="81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9" fontId="5" fillId="0" borderId="0" xfId="81" applyNumberFormat="1" applyFont="1" applyFill="1" applyBorder="1" applyAlignment="1">
      <alignment vertical="center" wrapText="1"/>
    </xf>
    <xf numFmtId="180" fontId="5" fillId="0" borderId="13" xfId="81" applyNumberFormat="1" applyFont="1" applyFill="1" applyBorder="1" applyAlignment="1">
      <alignment vertical="center" wrapText="1"/>
    </xf>
    <xf numFmtId="179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4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45" borderId="0" xfId="0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center" vertical="center"/>
    </xf>
    <xf numFmtId="180" fontId="5" fillId="0" borderId="0" xfId="81" applyNumberFormat="1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1" fillId="46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79" fontId="5" fillId="0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" fillId="47" borderId="0" xfId="0" applyFont="1" applyFill="1" applyAlignment="1">
      <alignment horizontal="right" vertical="center"/>
    </xf>
    <xf numFmtId="0" fontId="1" fillId="45" borderId="0" xfId="0" applyFont="1" applyFill="1" applyAlignment="1">
      <alignment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179" fontId="5" fillId="0" borderId="16" xfId="81" applyNumberFormat="1" applyFont="1" applyFill="1" applyBorder="1" applyAlignment="1">
      <alignment vertical="center" wrapText="1"/>
    </xf>
    <xf numFmtId="180" fontId="5" fillId="0" borderId="16" xfId="81" applyNumberFormat="1" applyFont="1" applyFill="1" applyBorder="1" applyAlignment="1">
      <alignment vertical="center" wrapText="1"/>
    </xf>
    <xf numFmtId="179" fontId="5" fillId="0" borderId="1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180" fontId="5" fillId="0" borderId="12" xfId="81" applyNumberFormat="1" applyFont="1" applyFill="1" applyBorder="1" applyAlignment="1">
      <alignment vertical="center" wrapText="1"/>
    </xf>
    <xf numFmtId="179" fontId="5" fillId="0" borderId="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179" fontId="5" fillId="0" borderId="12" xfId="0" applyNumberFormat="1" applyFont="1" applyFill="1" applyBorder="1" applyAlignment="1">
      <alignment vertical="center" wrapText="1"/>
    </xf>
    <xf numFmtId="180" fontId="5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45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45" borderId="0" xfId="0" applyFont="1" applyFill="1" applyAlignment="1" quotePrefix="1">
      <alignment vertical="center"/>
    </xf>
    <xf numFmtId="49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 quotePrefix="1">
      <alignment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80" fontId="60" fillId="0" borderId="11" xfId="81" applyNumberFormat="1" applyFont="1" applyFill="1" applyBorder="1" applyAlignment="1">
      <alignment vertical="center" wrapText="1"/>
    </xf>
    <xf numFmtId="180" fontId="60" fillId="0" borderId="16" xfId="81" applyNumberFormat="1" applyFont="1" applyFill="1" applyBorder="1" applyAlignment="1">
      <alignment vertical="center" wrapText="1"/>
    </xf>
    <xf numFmtId="180" fontId="60" fillId="0" borderId="12" xfId="81" applyNumberFormat="1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179" fontId="60" fillId="0" borderId="11" xfId="81" applyNumberFormat="1" applyFont="1" applyFill="1" applyBorder="1" applyAlignment="1">
      <alignment vertical="center" wrapText="1"/>
    </xf>
    <xf numFmtId="179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left" vertical="center" wrapText="1"/>
    </xf>
    <xf numFmtId="179" fontId="60" fillId="0" borderId="16" xfId="81" applyNumberFormat="1" applyFont="1" applyFill="1" applyBorder="1" applyAlignment="1">
      <alignment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179" fontId="11" fillId="0" borderId="11" xfId="81" applyNumberFormat="1" applyFont="1" applyFill="1" applyBorder="1" applyAlignment="1">
      <alignment vertical="center" wrapText="1"/>
    </xf>
    <xf numFmtId="180" fontId="11" fillId="0" borderId="11" xfId="81" applyNumberFormat="1" applyFont="1" applyFill="1" applyBorder="1" applyAlignment="1">
      <alignment vertical="center" wrapText="1"/>
    </xf>
    <xf numFmtId="0" fontId="1" fillId="48" borderId="0" xfId="0" applyFont="1" applyFill="1" applyAlignment="1">
      <alignment horizontal="right" vertical="center"/>
    </xf>
    <xf numFmtId="0" fontId="5" fillId="49" borderId="11" xfId="0" applyFont="1" applyFill="1" applyBorder="1" applyAlignment="1">
      <alignment horizontal="center" vertical="center"/>
    </xf>
    <xf numFmtId="49" fontId="5" fillId="49" borderId="11" xfId="0" applyNumberFormat="1" applyFont="1" applyFill="1" applyBorder="1" applyAlignment="1">
      <alignment horizontal="center" vertical="center" wrapText="1"/>
    </xf>
    <xf numFmtId="0" fontId="5" fillId="49" borderId="11" xfId="0" applyFont="1" applyFill="1" applyBorder="1" applyAlignment="1">
      <alignment vertical="center" wrapText="1"/>
    </xf>
    <xf numFmtId="0" fontId="5" fillId="49" borderId="11" xfId="0" applyFont="1" applyFill="1" applyBorder="1" applyAlignment="1">
      <alignment horizontal="center" vertical="center" wrapText="1"/>
    </xf>
    <xf numFmtId="0" fontId="5" fillId="49" borderId="11" xfId="0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61" fillId="47" borderId="11" xfId="0" applyFont="1" applyFill="1" applyBorder="1" applyAlignment="1">
      <alignment vertical="center" wrapText="1"/>
    </xf>
    <xf numFmtId="179" fontId="61" fillId="47" borderId="11" xfId="81" applyNumberFormat="1" applyFont="1" applyFill="1" applyBorder="1" applyAlignment="1">
      <alignment vertical="center" wrapText="1"/>
    </xf>
    <xf numFmtId="180" fontId="61" fillId="47" borderId="11" xfId="81" applyNumberFormat="1" applyFont="1" applyFill="1" applyBorder="1" applyAlignment="1">
      <alignment vertical="center" wrapText="1"/>
    </xf>
    <xf numFmtId="179" fontId="61" fillId="47" borderId="11" xfId="0" applyNumberFormat="1" applyFont="1" applyFill="1" applyBorder="1" applyAlignment="1">
      <alignment horizontal="center" vertical="center"/>
    </xf>
    <xf numFmtId="0" fontId="61" fillId="47" borderId="11" xfId="0" applyFont="1" applyFill="1" applyBorder="1" applyAlignment="1">
      <alignment horizontal="center" vertical="center" wrapText="1"/>
    </xf>
    <xf numFmtId="0" fontId="61" fillId="47" borderId="0" xfId="0" applyFont="1" applyFill="1" applyAlignment="1">
      <alignment horizontal="right" vertical="center"/>
    </xf>
    <xf numFmtId="179" fontId="61" fillId="47" borderId="11" xfId="0" applyNumberFormat="1" applyFont="1" applyFill="1" applyBorder="1" applyAlignment="1">
      <alignment vertical="center" wrapText="1"/>
    </xf>
    <xf numFmtId="180" fontId="61" fillId="47" borderId="11" xfId="0" applyNumberFormat="1" applyFont="1" applyFill="1" applyBorder="1" applyAlignment="1">
      <alignment vertical="center" wrapText="1"/>
    </xf>
    <xf numFmtId="180" fontId="61" fillId="47" borderId="11" xfId="81" applyNumberFormat="1" applyFont="1" applyFill="1" applyBorder="1" applyAlignment="1">
      <alignment horizontal="right" vertical="center" wrapText="1"/>
    </xf>
    <xf numFmtId="0" fontId="61" fillId="47" borderId="18" xfId="0" applyFont="1" applyFill="1" applyBorder="1" applyAlignment="1">
      <alignment horizontal="left" vertical="center" wrapText="1"/>
    </xf>
    <xf numFmtId="0" fontId="61" fillId="47" borderId="16" xfId="0" applyFont="1" applyFill="1" applyBorder="1" applyAlignment="1">
      <alignment vertical="center" wrapText="1"/>
    </xf>
    <xf numFmtId="179" fontId="61" fillId="47" borderId="16" xfId="81" applyNumberFormat="1" applyFont="1" applyFill="1" applyBorder="1" applyAlignment="1">
      <alignment vertical="center" wrapText="1"/>
    </xf>
    <xf numFmtId="180" fontId="61" fillId="47" borderId="16" xfId="81" applyNumberFormat="1" applyFont="1" applyFill="1" applyBorder="1" applyAlignment="1">
      <alignment vertical="center" wrapText="1"/>
    </xf>
    <xf numFmtId="179" fontId="61" fillId="47" borderId="16" xfId="0" applyNumberFormat="1" applyFont="1" applyFill="1" applyBorder="1" applyAlignment="1">
      <alignment horizontal="center" vertical="center"/>
    </xf>
    <xf numFmtId="0" fontId="61" fillId="47" borderId="12" xfId="0" applyFont="1" applyFill="1" applyBorder="1" applyAlignment="1">
      <alignment vertical="center" wrapText="1"/>
    </xf>
    <xf numFmtId="179" fontId="61" fillId="47" borderId="12" xfId="81" applyNumberFormat="1" applyFont="1" applyFill="1" applyBorder="1" applyAlignment="1">
      <alignment vertical="center" wrapText="1"/>
    </xf>
    <xf numFmtId="180" fontId="61" fillId="47" borderId="12" xfId="81" applyNumberFormat="1" applyFont="1" applyFill="1" applyBorder="1" applyAlignment="1">
      <alignment vertical="center" wrapText="1"/>
    </xf>
    <xf numFmtId="179" fontId="61" fillId="47" borderId="12" xfId="0" applyNumberFormat="1" applyFont="1" applyFill="1" applyBorder="1" applyAlignment="1">
      <alignment horizontal="center" vertical="center"/>
    </xf>
    <xf numFmtId="0" fontId="61" fillId="47" borderId="16" xfId="0" applyFont="1" applyFill="1" applyBorder="1" applyAlignment="1">
      <alignment horizontal="center" vertical="center" wrapText="1"/>
    </xf>
    <xf numFmtId="0" fontId="61" fillId="47" borderId="17" xfId="0" applyFont="1" applyFill="1" applyBorder="1" applyAlignment="1">
      <alignment vertical="center" wrapText="1"/>
    </xf>
    <xf numFmtId="179" fontId="61" fillId="47" borderId="17" xfId="51" applyNumberFormat="1" applyFont="1" applyFill="1" applyBorder="1" applyAlignment="1" applyProtection="1">
      <alignment vertical="center" wrapText="1"/>
      <protection/>
    </xf>
    <xf numFmtId="180" fontId="61" fillId="47" borderId="17" xfId="51" applyNumberFormat="1" applyFont="1" applyFill="1" applyBorder="1" applyAlignment="1" applyProtection="1">
      <alignment vertical="center" wrapText="1"/>
      <protection/>
    </xf>
    <xf numFmtId="179" fontId="61" fillId="47" borderId="17" xfId="0" applyNumberFormat="1" applyFont="1" applyFill="1" applyBorder="1" applyAlignment="1">
      <alignment horizontal="center" vertical="center"/>
    </xf>
    <xf numFmtId="0" fontId="61" fillId="47" borderId="17" xfId="0" applyFont="1" applyFill="1" applyBorder="1" applyAlignment="1">
      <alignment horizontal="center" vertical="center" wrapText="1"/>
    </xf>
    <xf numFmtId="0" fontId="60" fillId="47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179" fontId="61" fillId="0" borderId="11" xfId="0" applyNumberFormat="1" applyFont="1" applyFill="1" applyBorder="1" applyAlignment="1">
      <alignment vertical="center" wrapText="1"/>
    </xf>
    <xf numFmtId="180" fontId="61" fillId="0" borderId="11" xfId="81" applyNumberFormat="1" applyFont="1" applyFill="1" applyBorder="1" applyAlignment="1">
      <alignment vertical="center" wrapText="1"/>
    </xf>
    <xf numFmtId="180" fontId="61" fillId="0" borderId="11" xfId="0" applyNumberFormat="1" applyFont="1" applyFill="1" applyBorder="1" applyAlignment="1">
      <alignment vertical="center" wrapText="1"/>
    </xf>
    <xf numFmtId="179" fontId="61" fillId="0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vertical="center"/>
    </xf>
    <xf numFmtId="179" fontId="61" fillId="0" borderId="11" xfId="81" applyNumberFormat="1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179" fontId="61" fillId="0" borderId="12" xfId="81" applyNumberFormat="1" applyFont="1" applyFill="1" applyBorder="1" applyAlignment="1">
      <alignment vertical="center" wrapText="1"/>
    </xf>
    <xf numFmtId="38" fontId="60" fillId="0" borderId="11" xfId="81" applyNumberFormat="1" applyFont="1" applyFill="1" applyBorder="1" applyAlignment="1">
      <alignment vertical="center" wrapText="1"/>
    </xf>
    <xf numFmtId="184" fontId="60" fillId="0" borderId="11" xfId="81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63" fillId="47" borderId="11" xfId="0" applyFont="1" applyFill="1" applyBorder="1" applyAlignment="1">
      <alignment vertical="center" wrapText="1"/>
    </xf>
    <xf numFmtId="0" fontId="5" fillId="47" borderId="11" xfId="0" applyFont="1" applyFill="1" applyBorder="1" applyAlignment="1">
      <alignment horizontal="center" vertical="center"/>
    </xf>
    <xf numFmtId="49" fontId="5" fillId="47" borderId="11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181" fontId="64" fillId="0" borderId="11" xfId="0" applyNumberFormat="1" applyFont="1" applyBorder="1" applyAlignment="1">
      <alignment vertical="center"/>
    </xf>
    <xf numFmtId="0" fontId="61" fillId="0" borderId="16" xfId="0" applyFont="1" applyFill="1" applyBorder="1" applyAlignment="1">
      <alignment vertical="center" wrapText="1"/>
    </xf>
    <xf numFmtId="179" fontId="61" fillId="0" borderId="16" xfId="81" applyNumberFormat="1" applyFont="1" applyFill="1" applyBorder="1" applyAlignment="1">
      <alignment vertical="center" wrapText="1"/>
    </xf>
    <xf numFmtId="180" fontId="61" fillId="0" borderId="16" xfId="81" applyNumberFormat="1" applyFont="1" applyFill="1" applyBorder="1" applyAlignment="1">
      <alignment vertical="center" wrapText="1"/>
    </xf>
    <xf numFmtId="179" fontId="61" fillId="0" borderId="16" xfId="0" applyNumberFormat="1" applyFont="1" applyFill="1" applyBorder="1" applyAlignment="1">
      <alignment horizontal="center" vertical="center"/>
    </xf>
    <xf numFmtId="0" fontId="60" fillId="49" borderId="11" xfId="0" applyFont="1" applyFill="1" applyBorder="1" applyAlignment="1">
      <alignment vertical="center" wrapText="1"/>
    </xf>
    <xf numFmtId="179" fontId="60" fillId="49" borderId="11" xfId="81" applyNumberFormat="1" applyFont="1" applyFill="1" applyBorder="1" applyAlignment="1">
      <alignment vertical="center" wrapText="1"/>
    </xf>
    <xf numFmtId="180" fontId="60" fillId="49" borderId="11" xfId="81" applyNumberFormat="1" applyFont="1" applyFill="1" applyBorder="1" applyAlignment="1">
      <alignment vertical="center" wrapText="1"/>
    </xf>
    <xf numFmtId="179" fontId="60" fillId="49" borderId="11" xfId="0" applyNumberFormat="1" applyFont="1" applyFill="1" applyBorder="1" applyAlignment="1">
      <alignment horizontal="center" vertical="center"/>
    </xf>
    <xf numFmtId="179" fontId="60" fillId="0" borderId="16" xfId="0" applyNumberFormat="1" applyFont="1" applyFill="1" applyBorder="1" applyAlignment="1">
      <alignment horizontal="center" vertical="center"/>
    </xf>
    <xf numFmtId="179" fontId="60" fillId="47" borderId="11" xfId="81" applyNumberFormat="1" applyFont="1" applyFill="1" applyBorder="1" applyAlignment="1">
      <alignment vertical="center" wrapText="1"/>
    </xf>
    <xf numFmtId="0" fontId="60" fillId="47" borderId="12" xfId="0" applyFont="1" applyFill="1" applyBorder="1" applyAlignment="1">
      <alignment vertical="center"/>
    </xf>
    <xf numFmtId="38" fontId="60" fillId="47" borderId="12" xfId="81" applyNumberFormat="1" applyFont="1" applyFill="1" applyBorder="1" applyAlignment="1">
      <alignment vertical="center" wrapText="1"/>
    </xf>
    <xf numFmtId="0" fontId="60" fillId="47" borderId="19" xfId="0" applyFont="1" applyFill="1" applyBorder="1" applyAlignment="1">
      <alignment vertical="center"/>
    </xf>
    <xf numFmtId="38" fontId="60" fillId="47" borderId="20" xfId="81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21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8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2" xfId="84"/>
    <cellStyle name="見出し 2 2" xfId="85"/>
    <cellStyle name="見出し 3" xfId="86"/>
    <cellStyle name="見出し 4" xfId="87"/>
    <cellStyle name="集計" xfId="88"/>
    <cellStyle name="集計 2" xfId="89"/>
    <cellStyle name="出力" xfId="90"/>
    <cellStyle name="出力 2" xfId="91"/>
    <cellStyle name="説明文" xfId="92"/>
    <cellStyle name="Currency [0]" xfId="93"/>
    <cellStyle name="Currency" xfId="94"/>
    <cellStyle name="入力" xfId="95"/>
    <cellStyle name="入力 2" xfId="96"/>
    <cellStyle name="Followed Hyperlink" xfId="97"/>
    <cellStyle name="良い" xfId="98"/>
    <cellStyle name="良い 2" xfId="99"/>
  </cellStyles>
  <dxfs count="84"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45"/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172" sqref="S172"/>
    </sheetView>
  </sheetViews>
  <sheetFormatPr defaultColWidth="9.00390625" defaultRowHeight="13.5"/>
  <cols>
    <col min="1" max="1" width="3.875" style="1" customWidth="1"/>
    <col min="2" max="2" width="6.625" style="1" customWidth="1"/>
    <col min="3" max="3" width="20.625" style="1" customWidth="1"/>
    <col min="4" max="5" width="11.125" style="1" customWidth="1"/>
    <col min="6" max="6" width="40.625" style="1" customWidth="1"/>
    <col min="7" max="7" width="20.625" style="1" customWidth="1"/>
    <col min="8" max="10" width="7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7" width="17.625" style="1" customWidth="1"/>
    <col min="18" max="18" width="9.625" style="1" customWidth="1"/>
    <col min="19" max="19" width="9.625" style="9" customWidth="1"/>
    <col min="20" max="23" width="8.625" style="9" customWidth="1"/>
    <col min="24" max="25" width="6.625" style="1" customWidth="1"/>
    <col min="26" max="26" width="18.625" style="1" customWidth="1"/>
    <col min="27" max="27" width="8.625" style="1" customWidth="1"/>
    <col min="28" max="28" width="5.125" style="1" customWidth="1"/>
    <col min="29" max="16384" width="9.00390625" style="1" customWidth="1"/>
  </cols>
  <sheetData>
    <row r="1" spans="1:27" s="39" customFormat="1" ht="19.5" customHeight="1">
      <c r="A1" s="167" t="s">
        <v>620</v>
      </c>
      <c r="B1" s="168"/>
      <c r="C1" s="168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7"/>
      <c r="U1" s="47"/>
      <c r="V1" s="47"/>
      <c r="W1" s="47"/>
      <c r="X1" s="46"/>
      <c r="Y1" s="46"/>
      <c r="Z1" s="46"/>
      <c r="AA1" s="38"/>
    </row>
    <row r="2" spans="1:27" ht="15" customHeight="1">
      <c r="A2" s="169" t="s">
        <v>1031</v>
      </c>
      <c r="B2" s="170"/>
      <c r="C2" s="170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A2" s="18"/>
    </row>
    <row r="3" spans="1:27" s="2" customFormat="1" ht="19.5" customHeight="1">
      <c r="A3" s="171" t="s">
        <v>686</v>
      </c>
      <c r="B3" s="174" t="s">
        <v>608</v>
      </c>
      <c r="C3" s="174" t="s">
        <v>618</v>
      </c>
      <c r="D3" s="177" t="s">
        <v>619</v>
      </c>
      <c r="E3" s="181"/>
      <c r="F3" s="181"/>
      <c r="G3" s="174" t="s">
        <v>24</v>
      </c>
      <c r="H3" s="177" t="s">
        <v>19</v>
      </c>
      <c r="I3" s="177"/>
      <c r="J3" s="177"/>
      <c r="K3" s="177"/>
      <c r="L3" s="177"/>
      <c r="M3" s="177"/>
      <c r="N3" s="177"/>
      <c r="O3" s="177"/>
      <c r="P3" s="177"/>
      <c r="Q3" s="174" t="s">
        <v>610</v>
      </c>
      <c r="R3" s="179" t="s">
        <v>612</v>
      </c>
      <c r="S3" s="51"/>
      <c r="T3" s="51"/>
      <c r="U3" s="51"/>
      <c r="V3" s="51"/>
      <c r="W3" s="52"/>
      <c r="X3" s="177" t="s">
        <v>0</v>
      </c>
      <c r="Y3" s="177"/>
      <c r="Z3" s="174" t="s">
        <v>20</v>
      </c>
      <c r="AA3" s="171" t="s">
        <v>388</v>
      </c>
    </row>
    <row r="4" spans="1:27" s="2" customFormat="1" ht="24.75" customHeight="1">
      <c r="A4" s="172"/>
      <c r="B4" s="175"/>
      <c r="C4" s="175"/>
      <c r="D4" s="174" t="s">
        <v>21</v>
      </c>
      <c r="E4" s="174" t="s">
        <v>22</v>
      </c>
      <c r="F4" s="174" t="s">
        <v>23</v>
      </c>
      <c r="G4" s="180"/>
      <c r="H4" s="174" t="s">
        <v>609</v>
      </c>
      <c r="I4" s="174" t="s">
        <v>602</v>
      </c>
      <c r="J4" s="174" t="s">
        <v>603</v>
      </c>
      <c r="K4" s="174" t="s">
        <v>597</v>
      </c>
      <c r="L4" s="174" t="s">
        <v>604</v>
      </c>
      <c r="M4" s="174" t="s">
        <v>25</v>
      </c>
      <c r="N4" s="174" t="s">
        <v>605</v>
      </c>
      <c r="O4" s="174" t="s">
        <v>26</v>
      </c>
      <c r="P4" s="174" t="s">
        <v>606</v>
      </c>
      <c r="Q4" s="178"/>
      <c r="R4" s="175"/>
      <c r="S4" s="179" t="s">
        <v>613</v>
      </c>
      <c r="T4" s="53"/>
      <c r="U4" s="53"/>
      <c r="V4" s="54"/>
      <c r="W4" s="174" t="s">
        <v>617</v>
      </c>
      <c r="X4" s="174" t="s">
        <v>670</v>
      </c>
      <c r="Y4" s="174" t="s">
        <v>669</v>
      </c>
      <c r="Z4" s="175"/>
      <c r="AA4" s="172"/>
    </row>
    <row r="5" spans="1:27" s="2" customFormat="1" ht="36">
      <c r="A5" s="173"/>
      <c r="B5" s="173"/>
      <c r="C5" s="173"/>
      <c r="D5" s="176"/>
      <c r="E5" s="176"/>
      <c r="F5" s="176"/>
      <c r="G5" s="173"/>
      <c r="H5" s="176"/>
      <c r="I5" s="176"/>
      <c r="J5" s="176"/>
      <c r="K5" s="176"/>
      <c r="L5" s="176"/>
      <c r="M5" s="176"/>
      <c r="N5" s="176"/>
      <c r="O5" s="176"/>
      <c r="P5" s="176"/>
      <c r="Q5" s="173"/>
      <c r="R5" s="173"/>
      <c r="S5" s="176"/>
      <c r="T5" s="50" t="s">
        <v>614</v>
      </c>
      <c r="U5" s="50" t="s">
        <v>615</v>
      </c>
      <c r="V5" s="50" t="s">
        <v>616</v>
      </c>
      <c r="W5" s="176"/>
      <c r="X5" s="176"/>
      <c r="Y5" s="176"/>
      <c r="Z5" s="173"/>
      <c r="AA5" s="173"/>
    </row>
    <row r="6" spans="1:28" s="9" customFormat="1" ht="42" customHeight="1">
      <c r="A6" s="55">
        <v>1</v>
      </c>
      <c r="B6" s="3" t="s">
        <v>607</v>
      </c>
      <c r="C6" s="4" t="s">
        <v>611</v>
      </c>
      <c r="D6" s="109" t="s">
        <v>601</v>
      </c>
      <c r="E6" s="109"/>
      <c r="F6" s="109" t="s">
        <v>682</v>
      </c>
      <c r="G6" s="109" t="s">
        <v>37</v>
      </c>
      <c r="H6" s="109" t="s">
        <v>28</v>
      </c>
      <c r="I6" s="110">
        <v>15</v>
      </c>
      <c r="J6" s="110">
        <v>0</v>
      </c>
      <c r="K6" s="109" t="s">
        <v>347</v>
      </c>
      <c r="L6" s="110">
        <v>7000</v>
      </c>
      <c r="M6" s="109" t="s">
        <v>401</v>
      </c>
      <c r="N6" s="110">
        <v>55000</v>
      </c>
      <c r="O6" s="109" t="s">
        <v>384</v>
      </c>
      <c r="P6" s="110">
        <v>0</v>
      </c>
      <c r="Q6" s="109" t="s">
        <v>410</v>
      </c>
      <c r="R6" s="111">
        <f>S6+W6</f>
        <v>2919.7999999999997</v>
      </c>
      <c r="S6" s="111">
        <f>SUM(T6:V6)</f>
        <v>1283.6999999999998</v>
      </c>
      <c r="T6" s="111">
        <v>884.8</v>
      </c>
      <c r="U6" s="111">
        <v>118.3</v>
      </c>
      <c r="V6" s="111">
        <v>280.6</v>
      </c>
      <c r="W6" s="111">
        <v>1636.1</v>
      </c>
      <c r="X6" s="112">
        <f aca="true" t="shared" si="0" ref="X6:X13">IF(S6-T6=0,"○","")</f>
      </c>
      <c r="Y6" s="112" t="str">
        <f aca="true" t="shared" si="1" ref="Y6:Y13">IF(S6-T6&gt;0,"○","")</f>
        <v>○</v>
      </c>
      <c r="Z6" s="109"/>
      <c r="AA6" s="113" t="s">
        <v>962</v>
      </c>
      <c r="AB6" s="2"/>
    </row>
    <row r="7" spans="1:28" s="9" customFormat="1" ht="189" customHeight="1">
      <c r="A7" s="55">
        <f>A6+1</f>
        <v>2</v>
      </c>
      <c r="B7" s="3" t="s">
        <v>698</v>
      </c>
      <c r="C7" s="4" t="s">
        <v>699</v>
      </c>
      <c r="D7" s="109" t="s">
        <v>1022</v>
      </c>
      <c r="E7" s="109" t="s">
        <v>1021</v>
      </c>
      <c r="F7" s="109" t="s">
        <v>1016</v>
      </c>
      <c r="G7" s="109" t="s">
        <v>700</v>
      </c>
      <c r="H7" s="109" t="s">
        <v>28</v>
      </c>
      <c r="I7" s="115">
        <v>65</v>
      </c>
      <c r="J7" s="115">
        <v>100</v>
      </c>
      <c r="K7" s="109" t="s">
        <v>337</v>
      </c>
      <c r="L7" s="115">
        <v>7000</v>
      </c>
      <c r="M7" s="109" t="s">
        <v>401</v>
      </c>
      <c r="N7" s="115">
        <v>80000</v>
      </c>
      <c r="O7" s="109" t="s">
        <v>384</v>
      </c>
      <c r="P7" s="115">
        <v>85000</v>
      </c>
      <c r="Q7" s="109" t="s">
        <v>585</v>
      </c>
      <c r="R7" s="111">
        <v>276.6</v>
      </c>
      <c r="S7" s="111">
        <v>247.3</v>
      </c>
      <c r="T7" s="116">
        <v>180</v>
      </c>
      <c r="U7" s="116">
        <v>67.3</v>
      </c>
      <c r="V7" s="116">
        <v>0</v>
      </c>
      <c r="W7" s="116">
        <v>29.3</v>
      </c>
      <c r="X7" s="112">
        <f t="shared" si="0"/>
      </c>
      <c r="Y7" s="112" t="str">
        <f t="shared" si="1"/>
        <v>○</v>
      </c>
      <c r="Z7" s="109"/>
      <c r="AA7" s="113" t="s">
        <v>599</v>
      </c>
      <c r="AB7" s="2"/>
    </row>
    <row r="8" spans="1:28" s="9" customFormat="1" ht="42" customHeight="1">
      <c r="A8" s="55">
        <f>A7+1</f>
        <v>3</v>
      </c>
      <c r="B8" s="3" t="s">
        <v>701</v>
      </c>
      <c r="C8" s="4" t="s">
        <v>702</v>
      </c>
      <c r="D8" s="109" t="s">
        <v>703</v>
      </c>
      <c r="E8" s="109" t="s">
        <v>704</v>
      </c>
      <c r="F8" s="109" t="s">
        <v>705</v>
      </c>
      <c r="G8" s="109" t="s">
        <v>307</v>
      </c>
      <c r="H8" s="109" t="s">
        <v>28</v>
      </c>
      <c r="I8" s="115">
        <v>49</v>
      </c>
      <c r="J8" s="115">
        <v>0</v>
      </c>
      <c r="K8" s="109" t="s">
        <v>488</v>
      </c>
      <c r="L8" s="115">
        <v>0</v>
      </c>
      <c r="M8" s="109" t="s">
        <v>401</v>
      </c>
      <c r="N8" s="115">
        <v>15000</v>
      </c>
      <c r="O8" s="109" t="s">
        <v>377</v>
      </c>
      <c r="P8" s="115">
        <v>0</v>
      </c>
      <c r="Q8" s="109" t="s">
        <v>410</v>
      </c>
      <c r="R8" s="111">
        <f>S8+W8</f>
        <v>10700</v>
      </c>
      <c r="S8" s="111">
        <f>SUM(T8:V8)</f>
        <v>5500</v>
      </c>
      <c r="T8" s="116">
        <v>1115.5</v>
      </c>
      <c r="U8" s="116">
        <v>4384.5</v>
      </c>
      <c r="V8" s="116">
        <v>0</v>
      </c>
      <c r="W8" s="116">
        <v>5200</v>
      </c>
      <c r="X8" s="112">
        <f t="shared" si="0"/>
      </c>
      <c r="Y8" s="112" t="str">
        <f t="shared" si="1"/>
        <v>○</v>
      </c>
      <c r="Z8" s="109" t="s">
        <v>706</v>
      </c>
      <c r="AA8" s="113" t="s">
        <v>600</v>
      </c>
      <c r="AB8" s="2"/>
    </row>
    <row r="9" spans="1:28" s="44" customFormat="1" ht="139.5" customHeight="1">
      <c r="A9" s="55">
        <f aca="true" t="shared" si="2" ref="A9:A80">A8+1</f>
        <v>4</v>
      </c>
      <c r="B9" s="3" t="s">
        <v>707</v>
      </c>
      <c r="C9" s="4" t="s">
        <v>708</v>
      </c>
      <c r="D9" s="109" t="s">
        <v>709</v>
      </c>
      <c r="E9" s="109" t="s">
        <v>710</v>
      </c>
      <c r="F9" s="109" t="s">
        <v>711</v>
      </c>
      <c r="G9" s="109" t="s">
        <v>414</v>
      </c>
      <c r="H9" s="109" t="s">
        <v>212</v>
      </c>
      <c r="I9" s="110">
        <v>317</v>
      </c>
      <c r="J9" s="110">
        <v>200</v>
      </c>
      <c r="K9" s="109" t="s">
        <v>1018</v>
      </c>
      <c r="L9" s="110">
        <v>20000</v>
      </c>
      <c r="M9" s="109" t="s">
        <v>431</v>
      </c>
      <c r="N9" s="110">
        <v>7000</v>
      </c>
      <c r="O9" s="109" t="s">
        <v>380</v>
      </c>
      <c r="P9" s="110">
        <v>11000</v>
      </c>
      <c r="Q9" s="109" t="s">
        <v>585</v>
      </c>
      <c r="R9" s="111">
        <f aca="true" t="shared" si="3" ref="R9:R76">S9+W9</f>
        <v>340.3</v>
      </c>
      <c r="S9" s="111">
        <f aca="true" t="shared" si="4" ref="S9:S76">SUM(T9:V9)</f>
        <v>248.8</v>
      </c>
      <c r="T9" s="111">
        <v>242.4</v>
      </c>
      <c r="U9" s="111">
        <v>6.4</v>
      </c>
      <c r="V9" s="111">
        <v>0</v>
      </c>
      <c r="W9" s="111">
        <v>91.5</v>
      </c>
      <c r="X9" s="112">
        <f t="shared" si="0"/>
      </c>
      <c r="Y9" s="112" t="str">
        <f t="shared" si="1"/>
        <v>○</v>
      </c>
      <c r="Z9" s="109"/>
      <c r="AA9" s="113" t="s">
        <v>598</v>
      </c>
      <c r="AB9" s="2"/>
    </row>
    <row r="10" spans="1:28" s="9" customFormat="1" ht="30" customHeight="1">
      <c r="A10" s="55">
        <f t="shared" si="2"/>
        <v>5</v>
      </c>
      <c r="B10" s="3" t="s">
        <v>712</v>
      </c>
      <c r="C10" s="4" t="s">
        <v>236</v>
      </c>
      <c r="D10" s="109" t="s">
        <v>28</v>
      </c>
      <c r="E10" s="109" t="s">
        <v>3</v>
      </c>
      <c r="F10" s="109" t="s">
        <v>530</v>
      </c>
      <c r="G10" s="109" t="s">
        <v>28</v>
      </c>
      <c r="H10" s="109" t="s">
        <v>28</v>
      </c>
      <c r="I10" s="110">
        <v>0</v>
      </c>
      <c r="J10" s="110">
        <v>3000</v>
      </c>
      <c r="K10" s="109" t="s">
        <v>348</v>
      </c>
      <c r="L10" s="110">
        <v>4600</v>
      </c>
      <c r="M10" s="109" t="s">
        <v>401</v>
      </c>
      <c r="N10" s="110">
        <v>58000</v>
      </c>
      <c r="O10" s="109" t="s">
        <v>384</v>
      </c>
      <c r="P10" s="110">
        <v>10900</v>
      </c>
      <c r="Q10" s="109" t="s">
        <v>410</v>
      </c>
      <c r="R10" s="111">
        <f t="shared" si="3"/>
        <v>14.3</v>
      </c>
      <c r="S10" s="111">
        <f>SUM(T10:V10)</f>
        <v>11.1</v>
      </c>
      <c r="T10" s="111">
        <v>11.1</v>
      </c>
      <c r="U10" s="111">
        <v>0</v>
      </c>
      <c r="V10" s="111">
        <v>0</v>
      </c>
      <c r="W10" s="111">
        <v>3.2</v>
      </c>
      <c r="X10" s="112" t="str">
        <f t="shared" si="0"/>
        <v>○</v>
      </c>
      <c r="Y10" s="112">
        <f t="shared" si="1"/>
      </c>
      <c r="Z10" s="109"/>
      <c r="AA10" s="113" t="s">
        <v>389</v>
      </c>
      <c r="AB10" s="2"/>
    </row>
    <row r="11" spans="1:28" s="9" customFormat="1" ht="30" customHeight="1">
      <c r="A11" s="55">
        <f t="shared" si="2"/>
        <v>6</v>
      </c>
      <c r="B11" s="3" t="s">
        <v>713</v>
      </c>
      <c r="C11" s="4" t="s">
        <v>27</v>
      </c>
      <c r="D11" s="109" t="s">
        <v>28</v>
      </c>
      <c r="E11" s="109" t="s">
        <v>313</v>
      </c>
      <c r="F11" s="109" t="s">
        <v>400</v>
      </c>
      <c r="G11" s="109" t="s">
        <v>714</v>
      </c>
      <c r="H11" s="109" t="s">
        <v>28</v>
      </c>
      <c r="I11" s="110">
        <v>0</v>
      </c>
      <c r="J11" s="110">
        <v>100</v>
      </c>
      <c r="K11" s="109" t="s">
        <v>351</v>
      </c>
      <c r="L11" s="110">
        <v>800</v>
      </c>
      <c r="M11" s="109" t="s">
        <v>401</v>
      </c>
      <c r="N11" s="110">
        <v>46600</v>
      </c>
      <c r="O11" s="109" t="s">
        <v>384</v>
      </c>
      <c r="P11" s="110">
        <v>21400</v>
      </c>
      <c r="Q11" s="109" t="s">
        <v>585</v>
      </c>
      <c r="R11" s="111">
        <f>S11+W11</f>
        <v>4.5</v>
      </c>
      <c r="S11" s="111">
        <f t="shared" si="4"/>
        <v>3.5</v>
      </c>
      <c r="T11" s="111">
        <v>3.5</v>
      </c>
      <c r="U11" s="111">
        <v>0</v>
      </c>
      <c r="V11" s="111">
        <v>0</v>
      </c>
      <c r="W11" s="111">
        <v>1</v>
      </c>
      <c r="X11" s="112" t="str">
        <f t="shared" si="0"/>
        <v>○</v>
      </c>
      <c r="Y11" s="112">
        <f t="shared" si="1"/>
      </c>
      <c r="Z11" s="109" t="s">
        <v>316</v>
      </c>
      <c r="AA11" s="113" t="s">
        <v>389</v>
      </c>
      <c r="AB11" s="2"/>
    </row>
    <row r="12" spans="1:28" s="9" customFormat="1" ht="30" customHeight="1">
      <c r="A12" s="55">
        <f t="shared" si="2"/>
        <v>7</v>
      </c>
      <c r="B12" s="3" t="s">
        <v>715</v>
      </c>
      <c r="C12" s="4" t="s">
        <v>30</v>
      </c>
      <c r="D12" s="109" t="s">
        <v>28</v>
      </c>
      <c r="E12" s="109" t="s">
        <v>313</v>
      </c>
      <c r="F12" s="109" t="s">
        <v>404</v>
      </c>
      <c r="G12" s="109" t="s">
        <v>31</v>
      </c>
      <c r="H12" s="109" t="s">
        <v>28</v>
      </c>
      <c r="I12" s="110">
        <v>0</v>
      </c>
      <c r="J12" s="110">
        <v>4200</v>
      </c>
      <c r="K12" s="109" t="s">
        <v>350</v>
      </c>
      <c r="L12" s="110">
        <v>4200</v>
      </c>
      <c r="M12" s="109" t="s">
        <v>401</v>
      </c>
      <c r="N12" s="110">
        <v>52400</v>
      </c>
      <c r="O12" s="109" t="s">
        <v>384</v>
      </c>
      <c r="P12" s="110">
        <v>16900</v>
      </c>
      <c r="Q12" s="109" t="s">
        <v>585</v>
      </c>
      <c r="R12" s="111">
        <f t="shared" si="3"/>
        <v>53.3</v>
      </c>
      <c r="S12" s="111">
        <f t="shared" si="4"/>
        <v>34.9</v>
      </c>
      <c r="T12" s="111">
        <v>34.9</v>
      </c>
      <c r="U12" s="111">
        <v>0</v>
      </c>
      <c r="V12" s="111">
        <v>0</v>
      </c>
      <c r="W12" s="111">
        <v>18.4</v>
      </c>
      <c r="X12" s="112" t="str">
        <f t="shared" si="0"/>
        <v>○</v>
      </c>
      <c r="Y12" s="112">
        <f t="shared" si="1"/>
      </c>
      <c r="Z12" s="109" t="s">
        <v>316</v>
      </c>
      <c r="AA12" s="113" t="s">
        <v>389</v>
      </c>
      <c r="AB12" s="2"/>
    </row>
    <row r="13" spans="1:28" s="9" customFormat="1" ht="30" customHeight="1">
      <c r="A13" s="55">
        <f t="shared" si="2"/>
        <v>8</v>
      </c>
      <c r="B13" s="3" t="s">
        <v>716</v>
      </c>
      <c r="C13" s="4" t="s">
        <v>186</v>
      </c>
      <c r="D13" s="109" t="s">
        <v>28</v>
      </c>
      <c r="E13" s="109" t="s">
        <v>313</v>
      </c>
      <c r="F13" s="109" t="s">
        <v>501</v>
      </c>
      <c r="G13" s="109" t="s">
        <v>28</v>
      </c>
      <c r="H13" s="109" t="s">
        <v>28</v>
      </c>
      <c r="I13" s="110">
        <v>0</v>
      </c>
      <c r="J13" s="110">
        <v>3900</v>
      </c>
      <c r="K13" s="109" t="s">
        <v>350</v>
      </c>
      <c r="L13" s="110">
        <v>4700</v>
      </c>
      <c r="M13" s="109" t="s">
        <v>401</v>
      </c>
      <c r="N13" s="110">
        <v>52800</v>
      </c>
      <c r="O13" s="109" t="s">
        <v>384</v>
      </c>
      <c r="P13" s="110">
        <v>14700</v>
      </c>
      <c r="Q13" s="109" t="s">
        <v>585</v>
      </c>
      <c r="R13" s="111">
        <f t="shared" si="3"/>
        <v>8</v>
      </c>
      <c r="S13" s="111">
        <f t="shared" si="4"/>
        <v>5.8</v>
      </c>
      <c r="T13" s="111">
        <v>5.8</v>
      </c>
      <c r="U13" s="111">
        <v>0</v>
      </c>
      <c r="V13" s="111">
        <v>0</v>
      </c>
      <c r="W13" s="111">
        <v>2.2</v>
      </c>
      <c r="X13" s="112" t="str">
        <f t="shared" si="0"/>
        <v>○</v>
      </c>
      <c r="Y13" s="112">
        <f t="shared" si="1"/>
      </c>
      <c r="Z13" s="109" t="s">
        <v>316</v>
      </c>
      <c r="AA13" s="113" t="s">
        <v>389</v>
      </c>
      <c r="AB13" s="2"/>
    </row>
    <row r="14" spans="1:28" s="9" customFormat="1" ht="30" customHeight="1">
      <c r="A14" s="55">
        <f t="shared" si="2"/>
        <v>9</v>
      </c>
      <c r="B14" s="3" t="s">
        <v>717</v>
      </c>
      <c r="C14" s="4" t="s">
        <v>262</v>
      </c>
      <c r="D14" s="109" t="s">
        <v>28</v>
      </c>
      <c r="E14" s="109" t="s">
        <v>6</v>
      </c>
      <c r="F14" s="109" t="s">
        <v>549</v>
      </c>
      <c r="G14" s="109" t="s">
        <v>28</v>
      </c>
      <c r="H14" s="109" t="s">
        <v>28</v>
      </c>
      <c r="I14" s="110">
        <v>0</v>
      </c>
      <c r="J14" s="110">
        <v>820</v>
      </c>
      <c r="K14" s="109" t="s">
        <v>332</v>
      </c>
      <c r="L14" s="110">
        <v>820</v>
      </c>
      <c r="M14" s="109" t="s">
        <v>401</v>
      </c>
      <c r="N14" s="110">
        <v>45300</v>
      </c>
      <c r="O14" s="109" t="s">
        <v>384</v>
      </c>
      <c r="P14" s="110">
        <v>22200</v>
      </c>
      <c r="Q14" s="109" t="s">
        <v>585</v>
      </c>
      <c r="R14" s="111">
        <f t="shared" si="3"/>
        <v>5.6</v>
      </c>
      <c r="S14" s="111">
        <f t="shared" si="4"/>
        <v>5.3</v>
      </c>
      <c r="T14" s="111">
        <v>5.3</v>
      </c>
      <c r="U14" s="111">
        <v>0</v>
      </c>
      <c r="V14" s="111">
        <v>0</v>
      </c>
      <c r="W14" s="111">
        <v>0.3</v>
      </c>
      <c r="X14" s="112" t="str">
        <f aca="true" t="shared" si="5" ref="X14:X23">IF(S14-T14=0,"○","")</f>
        <v>○</v>
      </c>
      <c r="Y14" s="112">
        <f aca="true" t="shared" si="6" ref="Y14:Y23">IF(S14-T14&gt;0,"○","")</f>
      </c>
      <c r="Z14" s="109"/>
      <c r="AA14" s="113" t="s">
        <v>389</v>
      </c>
      <c r="AB14" s="2"/>
    </row>
    <row r="15" spans="1:28" s="9" customFormat="1" ht="30" customHeight="1">
      <c r="A15" s="55">
        <f t="shared" si="2"/>
        <v>10</v>
      </c>
      <c r="B15" s="3" t="s">
        <v>718</v>
      </c>
      <c r="C15" s="4" t="s">
        <v>29</v>
      </c>
      <c r="D15" s="109" t="s">
        <v>28</v>
      </c>
      <c r="E15" s="109" t="s">
        <v>314</v>
      </c>
      <c r="F15" s="109" t="s">
        <v>402</v>
      </c>
      <c r="G15" s="109" t="s">
        <v>28</v>
      </c>
      <c r="H15" s="109" t="s">
        <v>28</v>
      </c>
      <c r="I15" s="110">
        <v>0</v>
      </c>
      <c r="J15" s="110">
        <v>600</v>
      </c>
      <c r="K15" s="109" t="s">
        <v>348</v>
      </c>
      <c r="L15" s="110">
        <v>8500</v>
      </c>
      <c r="M15" s="109" t="s">
        <v>401</v>
      </c>
      <c r="N15" s="110">
        <v>57800</v>
      </c>
      <c r="O15" s="109" t="s">
        <v>384</v>
      </c>
      <c r="P15" s="110">
        <v>14400</v>
      </c>
      <c r="Q15" s="109" t="s">
        <v>585</v>
      </c>
      <c r="R15" s="111">
        <f t="shared" si="3"/>
        <v>17.8</v>
      </c>
      <c r="S15" s="111">
        <f t="shared" si="4"/>
        <v>13.1</v>
      </c>
      <c r="T15" s="111">
        <v>13.1</v>
      </c>
      <c r="U15" s="111">
        <v>0</v>
      </c>
      <c r="V15" s="111">
        <v>0</v>
      </c>
      <c r="W15" s="111">
        <v>4.7</v>
      </c>
      <c r="X15" s="112" t="str">
        <f t="shared" si="5"/>
        <v>○</v>
      </c>
      <c r="Y15" s="112">
        <f t="shared" si="6"/>
      </c>
      <c r="Z15" s="109" t="s">
        <v>316</v>
      </c>
      <c r="AA15" s="113" t="s">
        <v>389</v>
      </c>
      <c r="AB15" s="2"/>
    </row>
    <row r="16" spans="1:28" s="9" customFormat="1" ht="30" customHeight="1">
      <c r="A16" s="55">
        <f t="shared" si="2"/>
        <v>11</v>
      </c>
      <c r="B16" s="3" t="s">
        <v>719</v>
      </c>
      <c r="C16" s="4" t="s">
        <v>32</v>
      </c>
      <c r="D16" s="109" t="s">
        <v>28</v>
      </c>
      <c r="E16" s="109" t="s">
        <v>314</v>
      </c>
      <c r="F16" s="109" t="s">
        <v>405</v>
      </c>
      <c r="G16" s="109" t="s">
        <v>28</v>
      </c>
      <c r="H16" s="109" t="s">
        <v>28</v>
      </c>
      <c r="I16" s="110">
        <v>0</v>
      </c>
      <c r="J16" s="110">
        <v>1100</v>
      </c>
      <c r="K16" s="109" t="s">
        <v>348</v>
      </c>
      <c r="L16" s="110">
        <v>2700</v>
      </c>
      <c r="M16" s="109" t="s">
        <v>401</v>
      </c>
      <c r="N16" s="110">
        <v>56900</v>
      </c>
      <c r="O16" s="109" t="s">
        <v>384</v>
      </c>
      <c r="P16" s="110">
        <v>13200</v>
      </c>
      <c r="Q16" s="109" t="s">
        <v>585</v>
      </c>
      <c r="R16" s="111">
        <f t="shared" si="3"/>
        <v>39.1</v>
      </c>
      <c r="S16" s="111">
        <f t="shared" si="4"/>
        <v>33.9</v>
      </c>
      <c r="T16" s="111">
        <v>33.9</v>
      </c>
      <c r="U16" s="111">
        <v>0</v>
      </c>
      <c r="V16" s="111">
        <v>0</v>
      </c>
      <c r="W16" s="111">
        <v>5.2</v>
      </c>
      <c r="X16" s="112" t="str">
        <f t="shared" si="5"/>
        <v>○</v>
      </c>
      <c r="Y16" s="112">
        <f t="shared" si="6"/>
      </c>
      <c r="Z16" s="109" t="s">
        <v>316</v>
      </c>
      <c r="AA16" s="113" t="s">
        <v>389</v>
      </c>
      <c r="AB16" s="2"/>
    </row>
    <row r="17" spans="1:28" s="9" customFormat="1" ht="30" customHeight="1">
      <c r="A17" s="55">
        <f t="shared" si="2"/>
        <v>12</v>
      </c>
      <c r="B17" s="3" t="s">
        <v>720</v>
      </c>
      <c r="C17" s="4" t="s">
        <v>33</v>
      </c>
      <c r="D17" s="109" t="s">
        <v>28</v>
      </c>
      <c r="E17" s="109" t="s">
        <v>314</v>
      </c>
      <c r="F17" s="109" t="s">
        <v>406</v>
      </c>
      <c r="G17" s="109" t="s">
        <v>28</v>
      </c>
      <c r="H17" s="109" t="s">
        <v>28</v>
      </c>
      <c r="I17" s="110">
        <v>0</v>
      </c>
      <c r="J17" s="110">
        <v>1200</v>
      </c>
      <c r="K17" s="109" t="s">
        <v>348</v>
      </c>
      <c r="L17" s="110">
        <v>2800</v>
      </c>
      <c r="M17" s="109" t="s">
        <v>401</v>
      </c>
      <c r="N17" s="110">
        <v>57100</v>
      </c>
      <c r="O17" s="109" t="s">
        <v>384</v>
      </c>
      <c r="P17" s="110">
        <v>13100</v>
      </c>
      <c r="Q17" s="109" t="s">
        <v>585</v>
      </c>
      <c r="R17" s="111">
        <f t="shared" si="3"/>
        <v>80.7</v>
      </c>
      <c r="S17" s="111">
        <f t="shared" si="4"/>
        <v>61.9</v>
      </c>
      <c r="T17" s="111">
        <v>61.9</v>
      </c>
      <c r="U17" s="111">
        <v>0</v>
      </c>
      <c r="V17" s="111">
        <v>0</v>
      </c>
      <c r="W17" s="111">
        <v>18.8</v>
      </c>
      <c r="X17" s="112" t="str">
        <f t="shared" si="5"/>
        <v>○</v>
      </c>
      <c r="Y17" s="112">
        <f t="shared" si="6"/>
      </c>
      <c r="Z17" s="109" t="s">
        <v>316</v>
      </c>
      <c r="AA17" s="113" t="s">
        <v>389</v>
      </c>
      <c r="AB17" s="2"/>
    </row>
    <row r="18" spans="1:28" s="9" customFormat="1" ht="30" customHeight="1">
      <c r="A18" s="55">
        <f t="shared" si="2"/>
        <v>13</v>
      </c>
      <c r="B18" s="3" t="s">
        <v>721</v>
      </c>
      <c r="C18" s="4" t="s">
        <v>84</v>
      </c>
      <c r="D18" s="109" t="s">
        <v>28</v>
      </c>
      <c r="E18" s="109" t="s">
        <v>314</v>
      </c>
      <c r="F18" s="109" t="s">
        <v>435</v>
      </c>
      <c r="G18" s="109" t="s">
        <v>28</v>
      </c>
      <c r="H18" s="109" t="s">
        <v>28</v>
      </c>
      <c r="I18" s="110">
        <v>0</v>
      </c>
      <c r="J18" s="110">
        <v>2500</v>
      </c>
      <c r="K18" s="109" t="s">
        <v>348</v>
      </c>
      <c r="L18" s="110">
        <v>3700</v>
      </c>
      <c r="M18" s="109" t="s">
        <v>401</v>
      </c>
      <c r="N18" s="110">
        <v>57500</v>
      </c>
      <c r="O18" s="109" t="s">
        <v>384</v>
      </c>
      <c r="P18" s="110">
        <v>11900</v>
      </c>
      <c r="Q18" s="109" t="s">
        <v>585</v>
      </c>
      <c r="R18" s="111">
        <f t="shared" si="3"/>
        <v>11.399999999999999</v>
      </c>
      <c r="S18" s="111">
        <f t="shared" si="4"/>
        <v>7.3</v>
      </c>
      <c r="T18" s="111">
        <v>7.3</v>
      </c>
      <c r="U18" s="111">
        <v>0</v>
      </c>
      <c r="V18" s="111">
        <v>0</v>
      </c>
      <c r="W18" s="111">
        <v>4.1</v>
      </c>
      <c r="X18" s="112" t="str">
        <f t="shared" si="5"/>
        <v>○</v>
      </c>
      <c r="Y18" s="112">
        <f t="shared" si="6"/>
      </c>
      <c r="Z18" s="109" t="s">
        <v>316</v>
      </c>
      <c r="AA18" s="113" t="s">
        <v>389</v>
      </c>
      <c r="AB18" s="2"/>
    </row>
    <row r="19" spans="1:28" s="9" customFormat="1" ht="30" customHeight="1">
      <c r="A19" s="55">
        <f t="shared" si="2"/>
        <v>14</v>
      </c>
      <c r="B19" s="3" t="s">
        <v>722</v>
      </c>
      <c r="C19" s="4" t="s">
        <v>180</v>
      </c>
      <c r="D19" s="109" t="s">
        <v>28</v>
      </c>
      <c r="E19" s="109" t="s">
        <v>314</v>
      </c>
      <c r="F19" s="109" t="s">
        <v>496</v>
      </c>
      <c r="G19" s="109" t="s">
        <v>28</v>
      </c>
      <c r="H19" s="109" t="s">
        <v>28</v>
      </c>
      <c r="I19" s="110">
        <v>0</v>
      </c>
      <c r="J19" s="110">
        <v>1900</v>
      </c>
      <c r="K19" s="109" t="s">
        <v>348</v>
      </c>
      <c r="L19" s="110">
        <v>2300</v>
      </c>
      <c r="M19" s="109" t="s">
        <v>401</v>
      </c>
      <c r="N19" s="110">
        <v>57800</v>
      </c>
      <c r="O19" s="109" t="s">
        <v>384</v>
      </c>
      <c r="P19" s="110">
        <v>12500</v>
      </c>
      <c r="Q19" s="109" t="s">
        <v>585</v>
      </c>
      <c r="R19" s="111">
        <f t="shared" si="3"/>
        <v>4.3</v>
      </c>
      <c r="S19" s="111">
        <f t="shared" si="4"/>
        <v>1.3</v>
      </c>
      <c r="T19" s="111">
        <v>1.3</v>
      </c>
      <c r="U19" s="111">
        <v>0</v>
      </c>
      <c r="V19" s="111">
        <v>0</v>
      </c>
      <c r="W19" s="111">
        <v>3</v>
      </c>
      <c r="X19" s="112" t="str">
        <f t="shared" si="5"/>
        <v>○</v>
      </c>
      <c r="Y19" s="112">
        <f t="shared" si="6"/>
      </c>
      <c r="Z19" s="109" t="s">
        <v>316</v>
      </c>
      <c r="AA19" s="113" t="s">
        <v>389</v>
      </c>
      <c r="AB19" s="2"/>
    </row>
    <row r="20" spans="1:28" s="9" customFormat="1" ht="30" customHeight="1">
      <c r="A20" s="55">
        <f t="shared" si="2"/>
        <v>15</v>
      </c>
      <c r="B20" s="3" t="s">
        <v>723</v>
      </c>
      <c r="C20" s="4" t="s">
        <v>185</v>
      </c>
      <c r="D20" s="109" t="s">
        <v>28</v>
      </c>
      <c r="E20" s="109" t="s">
        <v>314</v>
      </c>
      <c r="F20" s="109" t="s">
        <v>500</v>
      </c>
      <c r="G20" s="109" t="s">
        <v>28</v>
      </c>
      <c r="H20" s="109" t="s">
        <v>28</v>
      </c>
      <c r="I20" s="110">
        <v>0</v>
      </c>
      <c r="J20" s="110">
        <v>1600</v>
      </c>
      <c r="K20" s="109" t="s">
        <v>348</v>
      </c>
      <c r="L20" s="110">
        <v>1800</v>
      </c>
      <c r="M20" s="109" t="s">
        <v>401</v>
      </c>
      <c r="N20" s="110">
        <v>58300</v>
      </c>
      <c r="O20" s="109" t="s">
        <v>384</v>
      </c>
      <c r="P20" s="110">
        <v>13400</v>
      </c>
      <c r="Q20" s="109" t="s">
        <v>585</v>
      </c>
      <c r="R20" s="111">
        <f t="shared" si="3"/>
        <v>3</v>
      </c>
      <c r="S20" s="111">
        <f t="shared" si="4"/>
        <v>2.4</v>
      </c>
      <c r="T20" s="111">
        <v>2.4</v>
      </c>
      <c r="U20" s="111">
        <v>0</v>
      </c>
      <c r="V20" s="111">
        <v>0</v>
      </c>
      <c r="W20" s="111">
        <v>0.6</v>
      </c>
      <c r="X20" s="112" t="str">
        <f t="shared" si="5"/>
        <v>○</v>
      </c>
      <c r="Y20" s="112">
        <f t="shared" si="6"/>
      </c>
      <c r="Z20" s="109" t="s">
        <v>316</v>
      </c>
      <c r="AA20" s="113" t="s">
        <v>389</v>
      </c>
      <c r="AB20" s="2"/>
    </row>
    <row r="21" spans="1:28" s="9" customFormat="1" ht="30" customHeight="1">
      <c r="A21" s="55">
        <f t="shared" si="2"/>
        <v>16</v>
      </c>
      <c r="B21" s="3" t="s">
        <v>724</v>
      </c>
      <c r="C21" s="4" t="s">
        <v>83</v>
      </c>
      <c r="D21" s="109" t="s">
        <v>28</v>
      </c>
      <c r="E21" s="109" t="s">
        <v>12</v>
      </c>
      <c r="F21" s="109" t="s">
        <v>434</v>
      </c>
      <c r="G21" s="109" t="s">
        <v>28</v>
      </c>
      <c r="H21" s="109" t="s">
        <v>28</v>
      </c>
      <c r="I21" s="110">
        <v>0</v>
      </c>
      <c r="J21" s="110">
        <v>100</v>
      </c>
      <c r="K21" s="109" t="s">
        <v>330</v>
      </c>
      <c r="L21" s="110">
        <v>4100</v>
      </c>
      <c r="M21" s="109" t="s">
        <v>401</v>
      </c>
      <c r="N21" s="110">
        <v>41000</v>
      </c>
      <c r="O21" s="109" t="s">
        <v>384</v>
      </c>
      <c r="P21" s="110">
        <v>30400</v>
      </c>
      <c r="Q21" s="109" t="s">
        <v>585</v>
      </c>
      <c r="R21" s="111">
        <f t="shared" si="3"/>
        <v>10.1</v>
      </c>
      <c r="S21" s="111">
        <f t="shared" si="4"/>
        <v>3.8</v>
      </c>
      <c r="T21" s="111">
        <v>3.8</v>
      </c>
      <c r="U21" s="111">
        <v>0</v>
      </c>
      <c r="V21" s="111">
        <v>0</v>
      </c>
      <c r="W21" s="111">
        <v>6.3</v>
      </c>
      <c r="X21" s="112" t="str">
        <f t="shared" si="5"/>
        <v>○</v>
      </c>
      <c r="Y21" s="112">
        <f t="shared" si="6"/>
      </c>
      <c r="Z21" s="109" t="s">
        <v>316</v>
      </c>
      <c r="AA21" s="113" t="s">
        <v>389</v>
      </c>
      <c r="AB21" s="2"/>
    </row>
    <row r="22" spans="1:28" s="9" customFormat="1" ht="30" customHeight="1">
      <c r="A22" s="55">
        <f t="shared" si="2"/>
        <v>17</v>
      </c>
      <c r="B22" s="3" t="s">
        <v>725</v>
      </c>
      <c r="C22" s="4" t="s">
        <v>181</v>
      </c>
      <c r="D22" s="109" t="s">
        <v>28</v>
      </c>
      <c r="E22" s="109" t="s">
        <v>12</v>
      </c>
      <c r="F22" s="109" t="s">
        <v>497</v>
      </c>
      <c r="G22" s="109" t="s">
        <v>28</v>
      </c>
      <c r="H22" s="109" t="s">
        <v>28</v>
      </c>
      <c r="I22" s="110">
        <v>0</v>
      </c>
      <c r="J22" s="110">
        <v>500</v>
      </c>
      <c r="K22" s="109" t="s">
        <v>330</v>
      </c>
      <c r="L22" s="110">
        <v>3700</v>
      </c>
      <c r="M22" s="109" t="s">
        <v>401</v>
      </c>
      <c r="N22" s="110">
        <v>41400</v>
      </c>
      <c r="O22" s="109" t="s">
        <v>384</v>
      </c>
      <c r="P22" s="110">
        <v>30100</v>
      </c>
      <c r="Q22" s="109" t="s">
        <v>585</v>
      </c>
      <c r="R22" s="111">
        <f t="shared" si="3"/>
        <v>6.6000000000000005</v>
      </c>
      <c r="S22" s="111">
        <f t="shared" si="4"/>
        <v>4.9</v>
      </c>
      <c r="T22" s="111">
        <v>4.9</v>
      </c>
      <c r="U22" s="111">
        <v>0</v>
      </c>
      <c r="V22" s="111">
        <v>0</v>
      </c>
      <c r="W22" s="111">
        <v>1.7</v>
      </c>
      <c r="X22" s="112" t="str">
        <f t="shared" si="5"/>
        <v>○</v>
      </c>
      <c r="Y22" s="112">
        <f t="shared" si="6"/>
      </c>
      <c r="Z22" s="109" t="s">
        <v>316</v>
      </c>
      <c r="AA22" s="113" t="s">
        <v>389</v>
      </c>
      <c r="AB22" s="2"/>
    </row>
    <row r="23" spans="1:28" s="44" customFormat="1" ht="30" customHeight="1">
      <c r="A23" s="55">
        <f t="shared" si="2"/>
        <v>18</v>
      </c>
      <c r="B23" s="3" t="s">
        <v>726</v>
      </c>
      <c r="C23" s="4" t="s">
        <v>193</v>
      </c>
      <c r="D23" s="109" t="s">
        <v>28</v>
      </c>
      <c r="E23" s="109" t="s">
        <v>12</v>
      </c>
      <c r="F23" s="109" t="s">
        <v>507</v>
      </c>
      <c r="G23" s="109" t="s">
        <v>695</v>
      </c>
      <c r="H23" s="109" t="s">
        <v>28</v>
      </c>
      <c r="I23" s="110">
        <v>0</v>
      </c>
      <c r="J23" s="110">
        <v>2900</v>
      </c>
      <c r="K23" s="109" t="s">
        <v>331</v>
      </c>
      <c r="L23" s="110">
        <v>8800</v>
      </c>
      <c r="M23" s="109" t="s">
        <v>401</v>
      </c>
      <c r="N23" s="110">
        <v>42200</v>
      </c>
      <c r="O23" s="109" t="s">
        <v>384</v>
      </c>
      <c r="P23" s="110">
        <v>33400</v>
      </c>
      <c r="Q23" s="109" t="s">
        <v>585</v>
      </c>
      <c r="R23" s="111">
        <f t="shared" si="3"/>
        <v>26.799999999999997</v>
      </c>
      <c r="S23" s="111">
        <f t="shared" si="4"/>
        <v>12.6</v>
      </c>
      <c r="T23" s="111">
        <v>12.6</v>
      </c>
      <c r="U23" s="111">
        <v>0</v>
      </c>
      <c r="V23" s="111">
        <v>0</v>
      </c>
      <c r="W23" s="111">
        <v>14.2</v>
      </c>
      <c r="X23" s="112" t="str">
        <f t="shared" si="5"/>
        <v>○</v>
      </c>
      <c r="Y23" s="112">
        <f t="shared" si="6"/>
      </c>
      <c r="Z23" s="109"/>
      <c r="AA23" s="113" t="s">
        <v>389</v>
      </c>
      <c r="AB23" s="2"/>
    </row>
    <row r="24" spans="1:28" s="9" customFormat="1" ht="30" customHeight="1">
      <c r="A24" s="55">
        <f t="shared" si="2"/>
        <v>19</v>
      </c>
      <c r="B24" s="3" t="s">
        <v>727</v>
      </c>
      <c r="C24" s="4" t="s">
        <v>312</v>
      </c>
      <c r="D24" s="109" t="s">
        <v>28</v>
      </c>
      <c r="E24" s="109" t="s">
        <v>315</v>
      </c>
      <c r="F24" s="109" t="s">
        <v>403</v>
      </c>
      <c r="G24" s="109" t="s">
        <v>28</v>
      </c>
      <c r="H24" s="109" t="s">
        <v>28</v>
      </c>
      <c r="I24" s="110">
        <v>0</v>
      </c>
      <c r="J24" s="110">
        <v>1500</v>
      </c>
      <c r="K24" s="109" t="s">
        <v>347</v>
      </c>
      <c r="L24" s="110">
        <v>3300</v>
      </c>
      <c r="M24" s="109" t="s">
        <v>401</v>
      </c>
      <c r="N24" s="110">
        <v>65300</v>
      </c>
      <c r="O24" s="109" t="s">
        <v>384</v>
      </c>
      <c r="P24" s="110">
        <v>12400</v>
      </c>
      <c r="Q24" s="109" t="s">
        <v>585</v>
      </c>
      <c r="R24" s="111">
        <f t="shared" si="3"/>
        <v>32.4</v>
      </c>
      <c r="S24" s="111">
        <f t="shared" si="4"/>
        <v>27.8</v>
      </c>
      <c r="T24" s="111">
        <v>27.8</v>
      </c>
      <c r="U24" s="111">
        <v>0</v>
      </c>
      <c r="V24" s="111">
        <v>0</v>
      </c>
      <c r="W24" s="111">
        <v>4.6</v>
      </c>
      <c r="X24" s="112" t="str">
        <f aca="true" t="shared" si="7" ref="X24:X54">IF(S24-T24=0,"○","")</f>
        <v>○</v>
      </c>
      <c r="Y24" s="112">
        <f aca="true" t="shared" si="8" ref="Y24:Y54">IF(S24-T24&gt;0,"○","")</f>
      </c>
      <c r="Z24" s="109" t="s">
        <v>316</v>
      </c>
      <c r="AA24" s="113" t="s">
        <v>389</v>
      </c>
      <c r="AB24" s="2"/>
    </row>
    <row r="25" spans="1:28" s="9" customFormat="1" ht="30" customHeight="1">
      <c r="A25" s="55">
        <f t="shared" si="2"/>
        <v>20</v>
      </c>
      <c r="B25" s="3" t="s">
        <v>728</v>
      </c>
      <c r="C25" s="4" t="s">
        <v>182</v>
      </c>
      <c r="D25" s="109" t="s">
        <v>28</v>
      </c>
      <c r="E25" s="109" t="s">
        <v>315</v>
      </c>
      <c r="F25" s="109" t="s">
        <v>498</v>
      </c>
      <c r="G25" s="109" t="s">
        <v>183</v>
      </c>
      <c r="H25" s="109" t="s">
        <v>28</v>
      </c>
      <c r="I25" s="110">
        <v>0</v>
      </c>
      <c r="J25" s="110">
        <v>1600</v>
      </c>
      <c r="K25" s="109" t="s">
        <v>346</v>
      </c>
      <c r="L25" s="110">
        <v>5200</v>
      </c>
      <c r="M25" s="109" t="s">
        <v>401</v>
      </c>
      <c r="N25" s="110">
        <v>64400</v>
      </c>
      <c r="O25" s="109" t="s">
        <v>384</v>
      </c>
      <c r="P25" s="110">
        <v>13900</v>
      </c>
      <c r="Q25" s="109" t="s">
        <v>585</v>
      </c>
      <c r="R25" s="111">
        <f t="shared" si="3"/>
        <v>19.9</v>
      </c>
      <c r="S25" s="111">
        <f t="shared" si="4"/>
        <v>13.4</v>
      </c>
      <c r="T25" s="111">
        <v>13.4</v>
      </c>
      <c r="U25" s="111">
        <v>0</v>
      </c>
      <c r="V25" s="111">
        <v>0</v>
      </c>
      <c r="W25" s="111">
        <v>6.5</v>
      </c>
      <c r="X25" s="112" t="str">
        <f t="shared" si="7"/>
        <v>○</v>
      </c>
      <c r="Y25" s="112">
        <f t="shared" si="8"/>
      </c>
      <c r="Z25" s="109" t="s">
        <v>316</v>
      </c>
      <c r="AA25" s="113" t="s">
        <v>389</v>
      </c>
      <c r="AB25" s="2"/>
    </row>
    <row r="26" spans="1:28" s="9" customFormat="1" ht="30" customHeight="1">
      <c r="A26" s="55">
        <v>21</v>
      </c>
      <c r="B26" s="3" t="s">
        <v>729</v>
      </c>
      <c r="C26" s="4" t="s">
        <v>209</v>
      </c>
      <c r="D26" s="109" t="s">
        <v>28</v>
      </c>
      <c r="E26" s="109" t="s">
        <v>18</v>
      </c>
      <c r="F26" s="109" t="s">
        <v>515</v>
      </c>
      <c r="G26" s="109" t="s">
        <v>28</v>
      </c>
      <c r="H26" s="109" t="s">
        <v>28</v>
      </c>
      <c r="I26" s="110">
        <v>0</v>
      </c>
      <c r="J26" s="110">
        <v>3000</v>
      </c>
      <c r="K26" s="109" t="s">
        <v>329</v>
      </c>
      <c r="L26" s="110">
        <v>5900</v>
      </c>
      <c r="M26" s="109" t="s">
        <v>401</v>
      </c>
      <c r="N26" s="110">
        <v>37800</v>
      </c>
      <c r="O26" s="109" t="s">
        <v>384</v>
      </c>
      <c r="P26" s="110">
        <v>36200</v>
      </c>
      <c r="Q26" s="109" t="s">
        <v>410</v>
      </c>
      <c r="R26" s="111">
        <f t="shared" si="3"/>
        <v>42.7</v>
      </c>
      <c r="S26" s="111">
        <f t="shared" si="4"/>
        <v>13.5</v>
      </c>
      <c r="T26" s="111">
        <v>13.5</v>
      </c>
      <c r="U26" s="111">
        <v>0</v>
      </c>
      <c r="V26" s="111">
        <v>0</v>
      </c>
      <c r="W26" s="111">
        <v>29.2</v>
      </c>
      <c r="X26" s="112" t="str">
        <f t="shared" si="7"/>
        <v>○</v>
      </c>
      <c r="Y26" s="112">
        <f t="shared" si="8"/>
      </c>
      <c r="Z26" s="109"/>
      <c r="AA26" s="113" t="s">
        <v>389</v>
      </c>
      <c r="AB26" s="2"/>
    </row>
    <row r="27" spans="1:28" s="9" customFormat="1" ht="30" customHeight="1">
      <c r="A27" s="55">
        <f t="shared" si="2"/>
        <v>22</v>
      </c>
      <c r="B27" s="3" t="s">
        <v>730</v>
      </c>
      <c r="C27" s="4" t="s">
        <v>85</v>
      </c>
      <c r="D27" s="109" t="s">
        <v>86</v>
      </c>
      <c r="E27" s="109" t="s">
        <v>316</v>
      </c>
      <c r="F27" s="109" t="s">
        <v>964</v>
      </c>
      <c r="G27" s="109" t="s">
        <v>968</v>
      </c>
      <c r="H27" s="109" t="s">
        <v>28</v>
      </c>
      <c r="I27" s="110">
        <v>15</v>
      </c>
      <c r="J27" s="110">
        <v>0</v>
      </c>
      <c r="K27" s="109" t="s">
        <v>333</v>
      </c>
      <c r="L27" s="110">
        <v>3200</v>
      </c>
      <c r="M27" s="109" t="s">
        <v>401</v>
      </c>
      <c r="N27" s="110">
        <v>40000</v>
      </c>
      <c r="O27" s="109" t="s">
        <v>384</v>
      </c>
      <c r="P27" s="110">
        <v>23000</v>
      </c>
      <c r="Q27" s="109" t="s">
        <v>585</v>
      </c>
      <c r="R27" s="111">
        <f t="shared" si="3"/>
        <v>197.7</v>
      </c>
      <c r="S27" s="111">
        <f t="shared" si="4"/>
        <v>139.2</v>
      </c>
      <c r="T27" s="117">
        <v>139.2</v>
      </c>
      <c r="U27" s="111">
        <v>0</v>
      </c>
      <c r="V27" s="111">
        <v>0</v>
      </c>
      <c r="W27" s="117">
        <v>58.5</v>
      </c>
      <c r="X27" s="112" t="str">
        <f t="shared" si="7"/>
        <v>○</v>
      </c>
      <c r="Y27" s="112">
        <f t="shared" si="8"/>
      </c>
      <c r="Z27" s="109"/>
      <c r="AA27" s="113" t="s">
        <v>389</v>
      </c>
      <c r="AB27" s="2"/>
    </row>
    <row r="28" spans="1:28" s="44" customFormat="1" ht="41.25" customHeight="1">
      <c r="A28" s="55">
        <f t="shared" si="2"/>
        <v>23</v>
      </c>
      <c r="B28" s="3" t="s">
        <v>731</v>
      </c>
      <c r="C28" s="4" t="s">
        <v>228</v>
      </c>
      <c r="D28" s="109" t="s">
        <v>86</v>
      </c>
      <c r="E28" s="109" t="s">
        <v>316</v>
      </c>
      <c r="F28" s="118" t="s">
        <v>965</v>
      </c>
      <c r="G28" s="109" t="s">
        <v>967</v>
      </c>
      <c r="H28" s="109" t="s">
        <v>28</v>
      </c>
      <c r="I28" s="110">
        <v>17</v>
      </c>
      <c r="J28" s="110">
        <v>3000</v>
      </c>
      <c r="K28" s="109" t="s">
        <v>333</v>
      </c>
      <c r="L28" s="110">
        <v>6000</v>
      </c>
      <c r="M28" s="109" t="s">
        <v>401</v>
      </c>
      <c r="N28" s="110">
        <v>40000</v>
      </c>
      <c r="O28" s="109" t="s">
        <v>384</v>
      </c>
      <c r="P28" s="110">
        <v>40000</v>
      </c>
      <c r="Q28" s="109" t="s">
        <v>638</v>
      </c>
      <c r="R28" s="111">
        <v>95.9</v>
      </c>
      <c r="S28" s="111">
        <v>44.6</v>
      </c>
      <c r="T28" s="117">
        <v>43.9</v>
      </c>
      <c r="U28" s="117">
        <v>0.8</v>
      </c>
      <c r="V28" s="117">
        <v>0</v>
      </c>
      <c r="W28" s="117">
        <v>51.2</v>
      </c>
      <c r="X28" s="112">
        <f t="shared" si="7"/>
      </c>
      <c r="Y28" s="112" t="str">
        <f t="shared" si="8"/>
        <v>○</v>
      </c>
      <c r="Z28" s="109"/>
      <c r="AA28" s="113" t="s">
        <v>389</v>
      </c>
      <c r="AB28" s="2"/>
    </row>
    <row r="29" spans="1:28" s="9" customFormat="1" ht="30" customHeight="1">
      <c r="A29" s="55">
        <f t="shared" si="2"/>
        <v>24</v>
      </c>
      <c r="B29" s="3" t="s">
        <v>732</v>
      </c>
      <c r="C29" s="4" t="s">
        <v>1006</v>
      </c>
      <c r="D29" s="109" t="s">
        <v>86</v>
      </c>
      <c r="E29" s="109" t="s">
        <v>316</v>
      </c>
      <c r="F29" s="109" t="s">
        <v>966</v>
      </c>
      <c r="G29" s="109" t="s">
        <v>229</v>
      </c>
      <c r="H29" s="109" t="s">
        <v>28</v>
      </c>
      <c r="I29" s="110">
        <v>15</v>
      </c>
      <c r="J29" s="110">
        <v>0</v>
      </c>
      <c r="K29" s="109" t="s">
        <v>333</v>
      </c>
      <c r="L29" s="110">
        <v>3700</v>
      </c>
      <c r="M29" s="109" t="s">
        <v>401</v>
      </c>
      <c r="N29" s="110">
        <v>40000</v>
      </c>
      <c r="O29" s="109" t="s">
        <v>384</v>
      </c>
      <c r="P29" s="110">
        <v>23000</v>
      </c>
      <c r="Q29" s="109" t="s">
        <v>585</v>
      </c>
      <c r="R29" s="111">
        <f t="shared" si="3"/>
        <v>94.30000000000001</v>
      </c>
      <c r="S29" s="111">
        <f t="shared" si="4"/>
        <v>86.4</v>
      </c>
      <c r="T29" s="117">
        <v>86.4</v>
      </c>
      <c r="U29" s="111">
        <v>0</v>
      </c>
      <c r="V29" s="117">
        <v>0</v>
      </c>
      <c r="W29" s="111">
        <v>7.9</v>
      </c>
      <c r="X29" s="112" t="str">
        <f t="shared" si="7"/>
        <v>○</v>
      </c>
      <c r="Y29" s="112">
        <f t="shared" si="8"/>
      </c>
      <c r="Z29" s="109"/>
      <c r="AA29" s="113" t="s">
        <v>389</v>
      </c>
      <c r="AB29" s="2"/>
    </row>
    <row r="30" spans="1:28" s="9" customFormat="1" ht="30" customHeight="1">
      <c r="A30" s="55">
        <f t="shared" si="2"/>
        <v>25</v>
      </c>
      <c r="B30" s="3" t="s">
        <v>733</v>
      </c>
      <c r="C30" s="4" t="s">
        <v>987</v>
      </c>
      <c r="D30" s="109" t="s">
        <v>34</v>
      </c>
      <c r="E30" s="109" t="s">
        <v>316</v>
      </c>
      <c r="F30" s="109" t="s">
        <v>407</v>
      </c>
      <c r="G30" s="109" t="s">
        <v>34</v>
      </c>
      <c r="H30" s="109" t="s">
        <v>28</v>
      </c>
      <c r="I30" s="110">
        <v>36</v>
      </c>
      <c r="J30" s="110">
        <v>0</v>
      </c>
      <c r="K30" s="109" t="s">
        <v>327</v>
      </c>
      <c r="L30" s="110">
        <v>6000</v>
      </c>
      <c r="M30" s="109" t="s">
        <v>401</v>
      </c>
      <c r="N30" s="110">
        <v>8800</v>
      </c>
      <c r="O30" s="109" t="s">
        <v>377</v>
      </c>
      <c r="P30" s="110">
        <v>29700</v>
      </c>
      <c r="Q30" s="109" t="s">
        <v>585</v>
      </c>
      <c r="R30" s="111">
        <f t="shared" si="3"/>
        <v>55.7</v>
      </c>
      <c r="S30" s="111">
        <f t="shared" si="4"/>
        <v>48</v>
      </c>
      <c r="T30" s="111">
        <v>48</v>
      </c>
      <c r="U30" s="111">
        <v>0</v>
      </c>
      <c r="V30" s="111">
        <v>0</v>
      </c>
      <c r="W30" s="111">
        <v>7.7</v>
      </c>
      <c r="X30" s="112" t="str">
        <f t="shared" si="7"/>
        <v>○</v>
      </c>
      <c r="Y30" s="112">
        <f t="shared" si="8"/>
      </c>
      <c r="Z30" s="109"/>
      <c r="AA30" s="113" t="s">
        <v>389</v>
      </c>
      <c r="AB30" s="2"/>
    </row>
    <row r="31" spans="1:28" s="9" customFormat="1" ht="30" customHeight="1">
      <c r="A31" s="55">
        <f t="shared" si="2"/>
        <v>26</v>
      </c>
      <c r="B31" s="3" t="s">
        <v>734</v>
      </c>
      <c r="C31" s="4" t="s">
        <v>988</v>
      </c>
      <c r="D31" s="109" t="s">
        <v>34</v>
      </c>
      <c r="E31" s="109" t="s">
        <v>316</v>
      </c>
      <c r="F31" s="109" t="s">
        <v>408</v>
      </c>
      <c r="G31" s="109" t="s">
        <v>34</v>
      </c>
      <c r="H31" s="109" t="s">
        <v>28</v>
      </c>
      <c r="I31" s="110">
        <v>34</v>
      </c>
      <c r="J31" s="110">
        <v>0</v>
      </c>
      <c r="K31" s="109" t="s">
        <v>327</v>
      </c>
      <c r="L31" s="110">
        <v>6000</v>
      </c>
      <c r="M31" s="109" t="s">
        <v>401</v>
      </c>
      <c r="N31" s="110">
        <v>8800</v>
      </c>
      <c r="O31" s="109" t="s">
        <v>377</v>
      </c>
      <c r="P31" s="110">
        <v>29700</v>
      </c>
      <c r="Q31" s="109" t="s">
        <v>585</v>
      </c>
      <c r="R31" s="111">
        <f t="shared" si="3"/>
        <v>83</v>
      </c>
      <c r="S31" s="111">
        <f t="shared" si="4"/>
        <v>64.6</v>
      </c>
      <c r="T31" s="111">
        <v>64.6</v>
      </c>
      <c r="U31" s="111">
        <v>0</v>
      </c>
      <c r="V31" s="111">
        <v>0</v>
      </c>
      <c r="W31" s="111">
        <v>18.4</v>
      </c>
      <c r="X31" s="112" t="str">
        <f t="shared" si="7"/>
        <v>○</v>
      </c>
      <c r="Y31" s="112">
        <f t="shared" si="8"/>
      </c>
      <c r="Z31" s="109"/>
      <c r="AA31" s="113" t="s">
        <v>389</v>
      </c>
      <c r="AB31" s="2"/>
    </row>
    <row r="32" spans="1:28" s="105" customFormat="1" ht="30" customHeight="1">
      <c r="A32" s="55">
        <f t="shared" si="2"/>
        <v>27</v>
      </c>
      <c r="B32" s="3" t="s">
        <v>735</v>
      </c>
      <c r="C32" s="4" t="s">
        <v>989</v>
      </c>
      <c r="D32" s="109" t="s">
        <v>34</v>
      </c>
      <c r="E32" s="109" t="s">
        <v>316</v>
      </c>
      <c r="F32" s="109" t="s">
        <v>409</v>
      </c>
      <c r="G32" s="109" t="s">
        <v>986</v>
      </c>
      <c r="H32" s="109" t="s">
        <v>28</v>
      </c>
      <c r="I32" s="110">
        <v>36</v>
      </c>
      <c r="J32" s="110">
        <v>0</v>
      </c>
      <c r="K32" s="109" t="s">
        <v>327</v>
      </c>
      <c r="L32" s="110">
        <v>7100</v>
      </c>
      <c r="M32" s="109" t="s">
        <v>401</v>
      </c>
      <c r="N32" s="110">
        <v>9900</v>
      </c>
      <c r="O32" s="109" t="s">
        <v>377</v>
      </c>
      <c r="P32" s="110">
        <v>33300</v>
      </c>
      <c r="Q32" s="109" t="s">
        <v>410</v>
      </c>
      <c r="R32" s="111">
        <f t="shared" si="3"/>
        <v>94.20000000000002</v>
      </c>
      <c r="S32" s="111">
        <f t="shared" si="4"/>
        <v>78.30000000000001</v>
      </c>
      <c r="T32" s="111">
        <v>77.9</v>
      </c>
      <c r="U32" s="111">
        <v>0.4</v>
      </c>
      <c r="V32" s="111">
        <v>0</v>
      </c>
      <c r="W32" s="111">
        <v>15.9</v>
      </c>
      <c r="X32" s="112">
        <f t="shared" si="7"/>
      </c>
      <c r="Y32" s="112" t="str">
        <f t="shared" si="8"/>
        <v>○</v>
      </c>
      <c r="Z32" s="109"/>
      <c r="AA32" s="113" t="s">
        <v>389</v>
      </c>
      <c r="AB32" s="2"/>
    </row>
    <row r="33" spans="1:28" s="105" customFormat="1" ht="30" customHeight="1">
      <c r="A33" s="55">
        <f t="shared" si="2"/>
        <v>28</v>
      </c>
      <c r="B33" s="3" t="s">
        <v>736</v>
      </c>
      <c r="C33" s="4" t="s">
        <v>138</v>
      </c>
      <c r="D33" s="109" t="s">
        <v>34</v>
      </c>
      <c r="E33" s="109" t="s">
        <v>316</v>
      </c>
      <c r="F33" s="109" t="s">
        <v>465</v>
      </c>
      <c r="G33" s="109" t="s">
        <v>986</v>
      </c>
      <c r="H33" s="109" t="s">
        <v>28</v>
      </c>
      <c r="I33" s="110">
        <v>47</v>
      </c>
      <c r="J33" s="110">
        <v>7100</v>
      </c>
      <c r="K33" s="109" t="s">
        <v>950</v>
      </c>
      <c r="L33" s="110">
        <v>2600</v>
      </c>
      <c r="M33" s="109" t="s">
        <v>401</v>
      </c>
      <c r="N33" s="110">
        <v>8600</v>
      </c>
      <c r="O33" s="109" t="s">
        <v>377</v>
      </c>
      <c r="P33" s="110">
        <v>24200</v>
      </c>
      <c r="Q33" s="109" t="s">
        <v>410</v>
      </c>
      <c r="R33" s="111">
        <f>S33+W33</f>
        <v>433.8</v>
      </c>
      <c r="S33" s="111">
        <v>214.3</v>
      </c>
      <c r="T33" s="111">
        <v>176</v>
      </c>
      <c r="U33" s="111">
        <v>38.2</v>
      </c>
      <c r="V33" s="111">
        <v>0</v>
      </c>
      <c r="W33" s="111">
        <v>219.5</v>
      </c>
      <c r="X33" s="112">
        <f t="shared" si="7"/>
      </c>
      <c r="Y33" s="112" t="str">
        <f t="shared" si="8"/>
        <v>○</v>
      </c>
      <c r="Z33" s="109"/>
      <c r="AA33" s="113" t="s">
        <v>389</v>
      </c>
      <c r="AB33" s="2"/>
    </row>
    <row r="34" spans="1:28" s="105" customFormat="1" ht="30" customHeight="1">
      <c r="A34" s="55">
        <f t="shared" si="2"/>
        <v>29</v>
      </c>
      <c r="B34" s="3" t="s">
        <v>737</v>
      </c>
      <c r="C34" s="4" t="s">
        <v>234</v>
      </c>
      <c r="D34" s="109" t="s">
        <v>34</v>
      </c>
      <c r="E34" s="109" t="s">
        <v>316</v>
      </c>
      <c r="F34" s="109" t="s">
        <v>528</v>
      </c>
      <c r="G34" s="109" t="s">
        <v>986</v>
      </c>
      <c r="H34" s="109" t="s">
        <v>28</v>
      </c>
      <c r="I34" s="110">
        <v>49</v>
      </c>
      <c r="J34" s="110">
        <v>7000</v>
      </c>
      <c r="K34" s="109" t="s">
        <v>950</v>
      </c>
      <c r="L34" s="110">
        <v>3600</v>
      </c>
      <c r="M34" s="109" t="s">
        <v>401</v>
      </c>
      <c r="N34" s="110">
        <v>9600</v>
      </c>
      <c r="O34" s="109" t="s">
        <v>377</v>
      </c>
      <c r="P34" s="110">
        <v>25700</v>
      </c>
      <c r="Q34" s="109" t="s">
        <v>410</v>
      </c>
      <c r="R34" s="111">
        <f t="shared" si="3"/>
        <v>12.4</v>
      </c>
      <c r="S34" s="111">
        <v>9</v>
      </c>
      <c r="T34" s="111">
        <v>5.7</v>
      </c>
      <c r="U34" s="111">
        <v>3.3</v>
      </c>
      <c r="V34" s="111">
        <v>0</v>
      </c>
      <c r="W34" s="111">
        <v>3.4</v>
      </c>
      <c r="X34" s="112">
        <f t="shared" si="7"/>
      </c>
      <c r="Y34" s="112" t="str">
        <f t="shared" si="8"/>
        <v>○</v>
      </c>
      <c r="Z34" s="109"/>
      <c r="AA34" s="113" t="s">
        <v>389</v>
      </c>
      <c r="AB34" s="2"/>
    </row>
    <row r="35" spans="1:28" s="105" customFormat="1" ht="30" customHeight="1">
      <c r="A35" s="55">
        <f t="shared" si="2"/>
        <v>30</v>
      </c>
      <c r="B35" s="3" t="s">
        <v>738</v>
      </c>
      <c r="C35" s="4" t="s">
        <v>235</v>
      </c>
      <c r="D35" s="109" t="s">
        <v>34</v>
      </c>
      <c r="E35" s="109" t="s">
        <v>316</v>
      </c>
      <c r="F35" s="109" t="s">
        <v>529</v>
      </c>
      <c r="G35" s="109" t="s">
        <v>34</v>
      </c>
      <c r="H35" s="109" t="s">
        <v>28</v>
      </c>
      <c r="I35" s="110">
        <v>36</v>
      </c>
      <c r="J35" s="110">
        <v>0</v>
      </c>
      <c r="K35" s="109" t="s">
        <v>327</v>
      </c>
      <c r="L35" s="110">
        <v>6300</v>
      </c>
      <c r="M35" s="109" t="s">
        <v>401</v>
      </c>
      <c r="N35" s="110">
        <v>8700</v>
      </c>
      <c r="O35" s="109" t="s">
        <v>377</v>
      </c>
      <c r="P35" s="110">
        <v>32500</v>
      </c>
      <c r="Q35" s="109" t="s">
        <v>410</v>
      </c>
      <c r="R35" s="111">
        <f t="shared" si="3"/>
        <v>38.4</v>
      </c>
      <c r="S35" s="111">
        <f t="shared" si="4"/>
        <v>31.4</v>
      </c>
      <c r="T35" s="111">
        <v>24.9</v>
      </c>
      <c r="U35" s="111">
        <v>6.5</v>
      </c>
      <c r="V35" s="111">
        <v>0</v>
      </c>
      <c r="W35" s="111">
        <v>7</v>
      </c>
      <c r="X35" s="112">
        <f t="shared" si="7"/>
      </c>
      <c r="Y35" s="112" t="str">
        <f t="shared" si="8"/>
        <v>○</v>
      </c>
      <c r="Z35" s="109"/>
      <c r="AA35" s="113" t="s">
        <v>389</v>
      </c>
      <c r="AB35" s="2"/>
    </row>
    <row r="36" spans="1:28" s="105" customFormat="1" ht="30" customHeight="1">
      <c r="A36" s="55">
        <f t="shared" si="2"/>
        <v>31</v>
      </c>
      <c r="B36" s="3" t="s">
        <v>739</v>
      </c>
      <c r="C36" s="4" t="s">
        <v>254</v>
      </c>
      <c r="D36" s="109" t="s">
        <v>34</v>
      </c>
      <c r="E36" s="109" t="s">
        <v>316</v>
      </c>
      <c r="F36" s="109" t="s">
        <v>542</v>
      </c>
      <c r="G36" s="109" t="s">
        <v>986</v>
      </c>
      <c r="H36" s="109" t="s">
        <v>28</v>
      </c>
      <c r="I36" s="110">
        <v>46</v>
      </c>
      <c r="J36" s="110">
        <v>1200</v>
      </c>
      <c r="K36" s="109" t="s">
        <v>327</v>
      </c>
      <c r="L36" s="110">
        <v>8000</v>
      </c>
      <c r="M36" s="109" t="s">
        <v>401</v>
      </c>
      <c r="N36" s="110">
        <v>4200</v>
      </c>
      <c r="O36" s="109" t="s">
        <v>377</v>
      </c>
      <c r="P36" s="110">
        <v>22900</v>
      </c>
      <c r="Q36" s="109" t="s">
        <v>410</v>
      </c>
      <c r="R36" s="111">
        <f t="shared" si="3"/>
        <v>147.5</v>
      </c>
      <c r="S36" s="111">
        <f t="shared" si="4"/>
        <v>111.60000000000001</v>
      </c>
      <c r="T36" s="111">
        <v>44.2</v>
      </c>
      <c r="U36" s="111">
        <v>67.4</v>
      </c>
      <c r="V36" s="111">
        <v>0</v>
      </c>
      <c r="W36" s="111">
        <v>35.9</v>
      </c>
      <c r="X36" s="112">
        <f t="shared" si="7"/>
      </c>
      <c r="Y36" s="112" t="str">
        <f t="shared" si="8"/>
        <v>○</v>
      </c>
      <c r="Z36" s="109"/>
      <c r="AA36" s="113" t="s">
        <v>389</v>
      </c>
      <c r="AB36" s="2"/>
    </row>
    <row r="37" spans="1:28" s="105" customFormat="1" ht="30" customHeight="1">
      <c r="A37" s="55">
        <f t="shared" si="2"/>
        <v>32</v>
      </c>
      <c r="B37" s="3" t="s">
        <v>740</v>
      </c>
      <c r="C37" s="4" t="s">
        <v>255</v>
      </c>
      <c r="D37" s="109" t="s">
        <v>34</v>
      </c>
      <c r="E37" s="109" t="s">
        <v>316</v>
      </c>
      <c r="F37" s="109" t="s">
        <v>543</v>
      </c>
      <c r="G37" s="109" t="s">
        <v>986</v>
      </c>
      <c r="H37" s="109" t="s">
        <v>28</v>
      </c>
      <c r="I37" s="110">
        <v>41</v>
      </c>
      <c r="J37" s="110">
        <v>3400</v>
      </c>
      <c r="K37" s="109" t="s">
        <v>327</v>
      </c>
      <c r="L37" s="110">
        <v>5600</v>
      </c>
      <c r="M37" s="109" t="s">
        <v>401</v>
      </c>
      <c r="N37" s="110">
        <v>5400</v>
      </c>
      <c r="O37" s="109" t="s">
        <v>377</v>
      </c>
      <c r="P37" s="110">
        <v>26600</v>
      </c>
      <c r="Q37" s="109" t="s">
        <v>410</v>
      </c>
      <c r="R37" s="111">
        <f t="shared" si="3"/>
        <v>52.7</v>
      </c>
      <c r="S37" s="111">
        <f t="shared" si="4"/>
        <v>30.200000000000003</v>
      </c>
      <c r="T37" s="111">
        <v>15.9</v>
      </c>
      <c r="U37" s="111">
        <v>14.3</v>
      </c>
      <c r="V37" s="111">
        <v>0</v>
      </c>
      <c r="W37" s="111">
        <v>22.5</v>
      </c>
      <c r="X37" s="112">
        <f t="shared" si="7"/>
      </c>
      <c r="Y37" s="112" t="str">
        <f t="shared" si="8"/>
        <v>○</v>
      </c>
      <c r="Z37" s="109"/>
      <c r="AA37" s="113" t="s">
        <v>389</v>
      </c>
      <c r="AB37" s="2"/>
    </row>
    <row r="38" spans="1:28" s="9" customFormat="1" ht="36.75" customHeight="1">
      <c r="A38" s="55">
        <f t="shared" si="2"/>
        <v>33</v>
      </c>
      <c r="B38" s="3" t="s">
        <v>741</v>
      </c>
      <c r="C38" s="4" t="s">
        <v>272</v>
      </c>
      <c r="D38" s="109" t="s">
        <v>34</v>
      </c>
      <c r="E38" s="109" t="s">
        <v>316</v>
      </c>
      <c r="F38" s="109" t="s">
        <v>1056</v>
      </c>
      <c r="G38" s="109" t="s">
        <v>986</v>
      </c>
      <c r="H38" s="109" t="s">
        <v>28</v>
      </c>
      <c r="I38" s="110">
        <v>44</v>
      </c>
      <c r="J38" s="110">
        <v>0</v>
      </c>
      <c r="K38" s="109" t="s">
        <v>327</v>
      </c>
      <c r="L38" s="110">
        <v>5000</v>
      </c>
      <c r="M38" s="109" t="s">
        <v>401</v>
      </c>
      <c r="N38" s="110">
        <v>3000</v>
      </c>
      <c r="O38" s="109" t="s">
        <v>377</v>
      </c>
      <c r="P38" s="110">
        <v>20000</v>
      </c>
      <c r="Q38" s="109" t="s">
        <v>410</v>
      </c>
      <c r="R38" s="111">
        <f t="shared" si="3"/>
        <v>39.4</v>
      </c>
      <c r="S38" s="111">
        <f t="shared" si="4"/>
        <v>29.7</v>
      </c>
      <c r="T38" s="111">
        <v>29.7</v>
      </c>
      <c r="U38" s="111">
        <v>0</v>
      </c>
      <c r="V38" s="111">
        <v>0</v>
      </c>
      <c r="W38" s="111">
        <v>9.7</v>
      </c>
      <c r="X38" s="112" t="str">
        <f t="shared" si="7"/>
        <v>○</v>
      </c>
      <c r="Y38" s="112">
        <f t="shared" si="8"/>
      </c>
      <c r="Z38" s="109"/>
      <c r="AA38" s="113" t="s">
        <v>389</v>
      </c>
      <c r="AB38" s="2"/>
    </row>
    <row r="39" spans="1:28" s="9" customFormat="1" ht="30" customHeight="1">
      <c r="A39" s="55">
        <f t="shared" si="2"/>
        <v>34</v>
      </c>
      <c r="B39" s="3" t="s">
        <v>742</v>
      </c>
      <c r="C39" s="4" t="s">
        <v>273</v>
      </c>
      <c r="D39" s="109" t="s">
        <v>34</v>
      </c>
      <c r="E39" s="109" t="s">
        <v>316</v>
      </c>
      <c r="F39" s="109" t="s">
        <v>555</v>
      </c>
      <c r="G39" s="109" t="s">
        <v>34</v>
      </c>
      <c r="H39" s="109" t="s">
        <v>28</v>
      </c>
      <c r="I39" s="110">
        <v>39</v>
      </c>
      <c r="J39" s="110">
        <v>0</v>
      </c>
      <c r="K39" s="109" t="s">
        <v>327</v>
      </c>
      <c r="L39" s="110">
        <v>5500</v>
      </c>
      <c r="M39" s="109" t="s">
        <v>401</v>
      </c>
      <c r="N39" s="110">
        <v>7300</v>
      </c>
      <c r="O39" s="109" t="s">
        <v>377</v>
      </c>
      <c r="P39" s="110">
        <v>28000</v>
      </c>
      <c r="Q39" s="109" t="s">
        <v>585</v>
      </c>
      <c r="R39" s="111">
        <f t="shared" si="3"/>
        <v>7</v>
      </c>
      <c r="S39" s="111">
        <f t="shared" si="4"/>
        <v>6.4</v>
      </c>
      <c r="T39" s="111">
        <v>5.3</v>
      </c>
      <c r="U39" s="111">
        <v>1.1</v>
      </c>
      <c r="V39" s="111">
        <v>0</v>
      </c>
      <c r="W39" s="111">
        <v>0.6</v>
      </c>
      <c r="X39" s="112">
        <f t="shared" si="7"/>
      </c>
      <c r="Y39" s="112" t="str">
        <f t="shared" si="8"/>
        <v>○</v>
      </c>
      <c r="Z39" s="109"/>
      <c r="AA39" s="113" t="s">
        <v>389</v>
      </c>
      <c r="AB39" s="2"/>
    </row>
    <row r="40" spans="1:28" s="9" customFormat="1" ht="30" customHeight="1">
      <c r="A40" s="57">
        <v>35</v>
      </c>
      <c r="B40" s="58" t="s">
        <v>957</v>
      </c>
      <c r="C40" s="59" t="s">
        <v>958</v>
      </c>
      <c r="D40" s="119" t="s">
        <v>34</v>
      </c>
      <c r="E40" s="119"/>
      <c r="F40" s="119" t="s">
        <v>1057</v>
      </c>
      <c r="G40" s="119" t="s">
        <v>961</v>
      </c>
      <c r="H40" s="119" t="s">
        <v>28</v>
      </c>
      <c r="I40" s="120">
        <v>43</v>
      </c>
      <c r="J40" s="120">
        <v>8000</v>
      </c>
      <c r="K40" s="119" t="s">
        <v>950</v>
      </c>
      <c r="L40" s="120">
        <v>900</v>
      </c>
      <c r="M40" s="119" t="s">
        <v>401</v>
      </c>
      <c r="N40" s="120">
        <v>6300</v>
      </c>
      <c r="O40" s="119" t="s">
        <v>377</v>
      </c>
      <c r="P40" s="120">
        <v>21800</v>
      </c>
      <c r="Q40" s="119" t="s">
        <v>585</v>
      </c>
      <c r="R40" s="121">
        <v>45.7</v>
      </c>
      <c r="S40" s="121">
        <v>33.6</v>
      </c>
      <c r="T40" s="121">
        <v>6.6</v>
      </c>
      <c r="U40" s="121">
        <v>27</v>
      </c>
      <c r="V40" s="121">
        <v>0</v>
      </c>
      <c r="W40" s="121">
        <v>12.1</v>
      </c>
      <c r="X40" s="122"/>
      <c r="Y40" s="122" t="s">
        <v>959</v>
      </c>
      <c r="Z40" s="119"/>
      <c r="AA40" s="113" t="s">
        <v>960</v>
      </c>
      <c r="AB40" s="2"/>
    </row>
    <row r="41" spans="1:28" s="9" customFormat="1" ht="30" customHeight="1">
      <c r="A41" s="55">
        <v>36</v>
      </c>
      <c r="B41" s="3" t="s">
        <v>743</v>
      </c>
      <c r="C41" s="4" t="s">
        <v>79</v>
      </c>
      <c r="D41" s="109" t="s">
        <v>80</v>
      </c>
      <c r="E41" s="109" t="s">
        <v>316</v>
      </c>
      <c r="F41" s="109" t="s">
        <v>432</v>
      </c>
      <c r="G41" s="109" t="s">
        <v>80</v>
      </c>
      <c r="H41" s="109" t="s">
        <v>28</v>
      </c>
      <c r="I41" s="110">
        <v>35</v>
      </c>
      <c r="J41" s="110">
        <v>1000</v>
      </c>
      <c r="K41" s="109" t="s">
        <v>328</v>
      </c>
      <c r="L41" s="110">
        <v>4500</v>
      </c>
      <c r="M41" s="109" t="s">
        <v>401</v>
      </c>
      <c r="N41" s="110">
        <v>10000</v>
      </c>
      <c r="O41" s="109" t="s">
        <v>377</v>
      </c>
      <c r="P41" s="110">
        <v>38000</v>
      </c>
      <c r="Q41" s="109" t="s">
        <v>585</v>
      </c>
      <c r="R41" s="111">
        <f t="shared" si="3"/>
        <v>6.1</v>
      </c>
      <c r="S41" s="111">
        <f t="shared" si="4"/>
        <v>4.7</v>
      </c>
      <c r="T41" s="111">
        <v>4.7</v>
      </c>
      <c r="U41" s="111">
        <v>0</v>
      </c>
      <c r="V41" s="111">
        <v>0</v>
      </c>
      <c r="W41" s="111">
        <v>1.4</v>
      </c>
      <c r="X41" s="112" t="str">
        <f t="shared" si="7"/>
        <v>○</v>
      </c>
      <c r="Y41" s="112">
        <f t="shared" si="8"/>
      </c>
      <c r="Z41" s="109" t="s">
        <v>316</v>
      </c>
      <c r="AA41" s="113" t="s">
        <v>389</v>
      </c>
      <c r="AB41" s="2"/>
    </row>
    <row r="42" spans="1:28" s="9" customFormat="1" ht="30" customHeight="1">
      <c r="A42" s="55">
        <f t="shared" si="2"/>
        <v>37</v>
      </c>
      <c r="B42" s="3" t="s">
        <v>744</v>
      </c>
      <c r="C42" s="4" t="s">
        <v>192</v>
      </c>
      <c r="D42" s="109" t="s">
        <v>80</v>
      </c>
      <c r="E42" s="109" t="s">
        <v>316</v>
      </c>
      <c r="F42" s="109" t="s">
        <v>506</v>
      </c>
      <c r="G42" s="109" t="s">
        <v>80</v>
      </c>
      <c r="H42" s="109" t="s">
        <v>28</v>
      </c>
      <c r="I42" s="110">
        <v>35</v>
      </c>
      <c r="J42" s="110">
        <v>0</v>
      </c>
      <c r="K42" s="109" t="s">
        <v>328</v>
      </c>
      <c r="L42" s="110">
        <v>4400</v>
      </c>
      <c r="M42" s="109" t="s">
        <v>401</v>
      </c>
      <c r="N42" s="110">
        <v>10000</v>
      </c>
      <c r="O42" s="109" t="s">
        <v>377</v>
      </c>
      <c r="P42" s="110">
        <v>38000</v>
      </c>
      <c r="Q42" s="109" t="s">
        <v>585</v>
      </c>
      <c r="R42" s="111">
        <f t="shared" si="3"/>
        <v>13.3</v>
      </c>
      <c r="S42" s="111">
        <f t="shared" si="4"/>
        <v>11</v>
      </c>
      <c r="T42" s="111">
        <v>11</v>
      </c>
      <c r="U42" s="111">
        <v>0</v>
      </c>
      <c r="V42" s="111">
        <v>0</v>
      </c>
      <c r="W42" s="111">
        <v>2.3</v>
      </c>
      <c r="X42" s="112" t="str">
        <f t="shared" si="7"/>
        <v>○</v>
      </c>
      <c r="Y42" s="112">
        <f t="shared" si="8"/>
      </c>
      <c r="Z42" s="109" t="s">
        <v>316</v>
      </c>
      <c r="AA42" s="113" t="s">
        <v>389</v>
      </c>
      <c r="AB42" s="2"/>
    </row>
    <row r="43" spans="1:28" s="44" customFormat="1" ht="30" customHeight="1">
      <c r="A43" s="55">
        <v>38</v>
      </c>
      <c r="B43" s="3" t="s">
        <v>972</v>
      </c>
      <c r="C43" s="4" t="s">
        <v>194</v>
      </c>
      <c r="D43" s="109" t="s">
        <v>80</v>
      </c>
      <c r="E43" s="109" t="s">
        <v>316</v>
      </c>
      <c r="F43" s="109" t="s">
        <v>970</v>
      </c>
      <c r="G43" s="109" t="s">
        <v>80</v>
      </c>
      <c r="H43" s="109" t="s">
        <v>28</v>
      </c>
      <c r="I43" s="110">
        <v>35</v>
      </c>
      <c r="J43" s="110">
        <v>0</v>
      </c>
      <c r="K43" s="109" t="s">
        <v>328</v>
      </c>
      <c r="L43" s="110">
        <v>5500</v>
      </c>
      <c r="M43" s="109" t="s">
        <v>401</v>
      </c>
      <c r="N43" s="110">
        <v>15000</v>
      </c>
      <c r="O43" s="109" t="s">
        <v>377</v>
      </c>
      <c r="P43" s="110">
        <v>40000</v>
      </c>
      <c r="Q43" s="109" t="s">
        <v>585</v>
      </c>
      <c r="R43" s="111">
        <v>127</v>
      </c>
      <c r="S43" s="111">
        <v>89.1</v>
      </c>
      <c r="T43" s="111">
        <v>89.1</v>
      </c>
      <c r="U43" s="111">
        <v>0</v>
      </c>
      <c r="V43" s="111">
        <v>9.1</v>
      </c>
      <c r="W43" s="111">
        <v>28</v>
      </c>
      <c r="X43" s="112" t="s">
        <v>959</v>
      </c>
      <c r="Y43" s="112"/>
      <c r="Z43" s="109" t="s">
        <v>316</v>
      </c>
      <c r="AA43" s="113" t="s">
        <v>971</v>
      </c>
      <c r="AB43" s="2"/>
    </row>
    <row r="44" spans="1:28" s="9" customFormat="1" ht="30" customHeight="1">
      <c r="A44" s="55">
        <f t="shared" si="2"/>
        <v>39</v>
      </c>
      <c r="B44" s="3" t="s">
        <v>745</v>
      </c>
      <c r="C44" s="4" t="s">
        <v>230</v>
      </c>
      <c r="D44" s="109" t="s">
        <v>80</v>
      </c>
      <c r="E44" s="109" t="s">
        <v>316</v>
      </c>
      <c r="F44" s="109" t="s">
        <v>526</v>
      </c>
      <c r="G44" s="109" t="s">
        <v>231</v>
      </c>
      <c r="H44" s="109" t="s">
        <v>28</v>
      </c>
      <c r="I44" s="110">
        <v>27</v>
      </c>
      <c r="J44" s="110">
        <v>1000</v>
      </c>
      <c r="K44" s="109" t="s">
        <v>328</v>
      </c>
      <c r="L44" s="110">
        <v>3000</v>
      </c>
      <c r="M44" s="109" t="s">
        <v>401</v>
      </c>
      <c r="N44" s="110">
        <v>15000</v>
      </c>
      <c r="O44" s="109" t="s">
        <v>377</v>
      </c>
      <c r="P44" s="110">
        <v>43000</v>
      </c>
      <c r="Q44" s="109" t="s">
        <v>585</v>
      </c>
      <c r="R44" s="111">
        <f t="shared" si="3"/>
        <v>0.8</v>
      </c>
      <c r="S44" s="111">
        <f t="shared" si="4"/>
        <v>0.8</v>
      </c>
      <c r="T44" s="111">
        <v>0.8</v>
      </c>
      <c r="U44" s="111">
        <v>0</v>
      </c>
      <c r="V44" s="111">
        <v>0</v>
      </c>
      <c r="W44" s="111">
        <v>0</v>
      </c>
      <c r="X44" s="112" t="str">
        <f t="shared" si="7"/>
        <v>○</v>
      </c>
      <c r="Y44" s="112">
        <f t="shared" si="8"/>
      </c>
      <c r="Z44" s="109" t="s">
        <v>316</v>
      </c>
      <c r="AA44" s="113" t="s">
        <v>389</v>
      </c>
      <c r="AB44" s="2"/>
    </row>
    <row r="45" spans="1:28" s="9" customFormat="1" ht="30" customHeight="1">
      <c r="A45" s="63">
        <f t="shared" si="2"/>
        <v>40</v>
      </c>
      <c r="B45" s="64" t="s">
        <v>746</v>
      </c>
      <c r="C45" s="12" t="s">
        <v>239</v>
      </c>
      <c r="D45" s="123" t="s">
        <v>747</v>
      </c>
      <c r="E45" s="123" t="s">
        <v>316</v>
      </c>
      <c r="F45" s="123" t="s">
        <v>533</v>
      </c>
      <c r="G45" s="123" t="s">
        <v>240</v>
      </c>
      <c r="H45" s="123" t="s">
        <v>28</v>
      </c>
      <c r="I45" s="124">
        <v>35</v>
      </c>
      <c r="J45" s="124">
        <v>40</v>
      </c>
      <c r="K45" s="123" t="s">
        <v>328</v>
      </c>
      <c r="L45" s="124">
        <v>4000</v>
      </c>
      <c r="M45" s="123" t="s">
        <v>401</v>
      </c>
      <c r="N45" s="124">
        <v>12000</v>
      </c>
      <c r="O45" s="123" t="s">
        <v>377</v>
      </c>
      <c r="P45" s="124">
        <v>38000</v>
      </c>
      <c r="Q45" s="123" t="s">
        <v>585</v>
      </c>
      <c r="R45" s="125">
        <f t="shared" si="3"/>
        <v>10.1</v>
      </c>
      <c r="S45" s="125">
        <f t="shared" si="4"/>
        <v>7.3</v>
      </c>
      <c r="T45" s="125">
        <v>7.3</v>
      </c>
      <c r="U45" s="125">
        <v>0</v>
      </c>
      <c r="V45" s="125">
        <v>0</v>
      </c>
      <c r="W45" s="125">
        <v>2.8</v>
      </c>
      <c r="X45" s="126" t="str">
        <f t="shared" si="7"/>
        <v>○</v>
      </c>
      <c r="Y45" s="126">
        <f t="shared" si="8"/>
      </c>
      <c r="Z45" s="123" t="s">
        <v>316</v>
      </c>
      <c r="AA45" s="113" t="s">
        <v>389</v>
      </c>
      <c r="AB45" s="2"/>
    </row>
    <row r="46" spans="1:28" s="9" customFormat="1" ht="30" customHeight="1">
      <c r="A46" s="55">
        <f t="shared" si="2"/>
        <v>41</v>
      </c>
      <c r="B46" s="3" t="s">
        <v>748</v>
      </c>
      <c r="C46" s="4" t="s">
        <v>749</v>
      </c>
      <c r="D46" s="109" t="s">
        <v>747</v>
      </c>
      <c r="E46" s="109"/>
      <c r="F46" s="109" t="s">
        <v>692</v>
      </c>
      <c r="G46" s="113" t="s">
        <v>750</v>
      </c>
      <c r="H46" s="109" t="s">
        <v>28</v>
      </c>
      <c r="I46" s="110">
        <v>30</v>
      </c>
      <c r="J46" s="110">
        <v>0</v>
      </c>
      <c r="K46" s="109" t="s">
        <v>328</v>
      </c>
      <c r="L46" s="110">
        <v>3000</v>
      </c>
      <c r="M46" s="109" t="s">
        <v>649</v>
      </c>
      <c r="N46" s="110">
        <v>18000</v>
      </c>
      <c r="O46" s="109" t="s">
        <v>377</v>
      </c>
      <c r="P46" s="110">
        <v>42000</v>
      </c>
      <c r="Q46" s="109" t="s">
        <v>638</v>
      </c>
      <c r="R46" s="111">
        <f t="shared" si="3"/>
        <v>65.8</v>
      </c>
      <c r="S46" s="111">
        <f t="shared" si="4"/>
        <v>65.8</v>
      </c>
      <c r="T46" s="111">
        <v>65.8</v>
      </c>
      <c r="U46" s="111">
        <v>0</v>
      </c>
      <c r="V46" s="111">
        <v>0</v>
      </c>
      <c r="W46" s="111">
        <v>0</v>
      </c>
      <c r="X46" s="112" t="str">
        <f t="shared" si="7"/>
        <v>○</v>
      </c>
      <c r="Y46" s="112">
        <f t="shared" si="8"/>
      </c>
      <c r="Z46" s="109"/>
      <c r="AA46" s="113" t="s">
        <v>389</v>
      </c>
      <c r="AB46" s="2"/>
    </row>
    <row r="47" spans="1:28" s="9" customFormat="1" ht="30" customHeight="1">
      <c r="A47" s="55">
        <f t="shared" si="2"/>
        <v>42</v>
      </c>
      <c r="B47" s="3" t="s">
        <v>751</v>
      </c>
      <c r="C47" s="4" t="s">
        <v>752</v>
      </c>
      <c r="D47" s="109" t="s">
        <v>747</v>
      </c>
      <c r="E47" s="109"/>
      <c r="F47" s="109" t="s">
        <v>693</v>
      </c>
      <c r="G47" s="113" t="s">
        <v>750</v>
      </c>
      <c r="H47" s="109" t="s">
        <v>28</v>
      </c>
      <c r="I47" s="110">
        <v>30</v>
      </c>
      <c r="J47" s="110">
        <v>3000</v>
      </c>
      <c r="K47" s="109" t="s">
        <v>328</v>
      </c>
      <c r="L47" s="110">
        <v>3000</v>
      </c>
      <c r="M47" s="109" t="s">
        <v>649</v>
      </c>
      <c r="N47" s="110">
        <v>20000</v>
      </c>
      <c r="O47" s="109" t="s">
        <v>377</v>
      </c>
      <c r="P47" s="110">
        <v>44000</v>
      </c>
      <c r="Q47" s="109" t="s">
        <v>638</v>
      </c>
      <c r="R47" s="111">
        <f t="shared" si="3"/>
        <v>11.4</v>
      </c>
      <c r="S47" s="111">
        <f t="shared" si="4"/>
        <v>11.4</v>
      </c>
      <c r="T47" s="111">
        <v>11.4</v>
      </c>
      <c r="U47" s="111">
        <v>0</v>
      </c>
      <c r="V47" s="111">
        <v>0</v>
      </c>
      <c r="W47" s="111">
        <v>0</v>
      </c>
      <c r="X47" s="112" t="str">
        <f t="shared" si="7"/>
        <v>○</v>
      </c>
      <c r="Y47" s="112">
        <f t="shared" si="8"/>
      </c>
      <c r="Z47" s="109"/>
      <c r="AA47" s="113" t="s">
        <v>389</v>
      </c>
      <c r="AB47" s="2"/>
    </row>
    <row r="48" spans="1:28" s="9" customFormat="1" ht="30" customHeight="1">
      <c r="A48" s="55">
        <f t="shared" si="2"/>
        <v>43</v>
      </c>
      <c r="B48" s="3" t="s">
        <v>753</v>
      </c>
      <c r="C48" s="4" t="s">
        <v>754</v>
      </c>
      <c r="D48" s="109" t="s">
        <v>747</v>
      </c>
      <c r="E48" s="109"/>
      <c r="F48" s="109" t="s">
        <v>694</v>
      </c>
      <c r="G48" s="109" t="s">
        <v>747</v>
      </c>
      <c r="H48" s="109" t="s">
        <v>28</v>
      </c>
      <c r="I48" s="110">
        <v>35</v>
      </c>
      <c r="J48" s="110">
        <v>0</v>
      </c>
      <c r="K48" s="109" t="s">
        <v>328</v>
      </c>
      <c r="L48" s="110">
        <v>4400</v>
      </c>
      <c r="M48" s="109" t="s">
        <v>649</v>
      </c>
      <c r="N48" s="110">
        <v>10000</v>
      </c>
      <c r="O48" s="109" t="s">
        <v>377</v>
      </c>
      <c r="P48" s="110">
        <v>38000</v>
      </c>
      <c r="Q48" s="109" t="s">
        <v>638</v>
      </c>
      <c r="R48" s="111">
        <f t="shared" si="3"/>
        <v>116.1</v>
      </c>
      <c r="S48" s="111">
        <f t="shared" si="4"/>
        <v>116.1</v>
      </c>
      <c r="T48" s="111">
        <v>116.1</v>
      </c>
      <c r="U48" s="111">
        <v>0</v>
      </c>
      <c r="V48" s="111">
        <v>0</v>
      </c>
      <c r="W48" s="111">
        <v>0</v>
      </c>
      <c r="X48" s="112" t="str">
        <f t="shared" si="7"/>
        <v>○</v>
      </c>
      <c r="Y48" s="112">
        <f t="shared" si="8"/>
      </c>
      <c r="Z48" s="109"/>
      <c r="AA48" s="113" t="s">
        <v>389</v>
      </c>
      <c r="AB48" s="2"/>
    </row>
    <row r="49" spans="1:28" ht="30" customHeight="1">
      <c r="A49" s="7">
        <f t="shared" si="2"/>
        <v>44</v>
      </c>
      <c r="B49" s="3" t="s">
        <v>938</v>
      </c>
      <c r="C49" s="4" t="s">
        <v>939</v>
      </c>
      <c r="D49" s="109" t="s">
        <v>940</v>
      </c>
      <c r="E49" s="109"/>
      <c r="F49" s="109" t="s">
        <v>941</v>
      </c>
      <c r="G49" s="109" t="s">
        <v>942</v>
      </c>
      <c r="H49" s="109" t="s">
        <v>28</v>
      </c>
      <c r="I49" s="110">
        <v>25.4</v>
      </c>
      <c r="J49" s="110">
        <v>0</v>
      </c>
      <c r="K49" s="109" t="s">
        <v>328</v>
      </c>
      <c r="L49" s="110">
        <v>9.7</v>
      </c>
      <c r="M49" s="109" t="s">
        <v>649</v>
      </c>
      <c r="N49" s="110">
        <v>19.1</v>
      </c>
      <c r="O49" s="109" t="s">
        <v>377</v>
      </c>
      <c r="P49" s="110">
        <v>42.2</v>
      </c>
      <c r="Q49" s="109" t="s">
        <v>638</v>
      </c>
      <c r="R49" s="111">
        <f t="shared" si="3"/>
        <v>9</v>
      </c>
      <c r="S49" s="111">
        <f t="shared" si="4"/>
        <v>9</v>
      </c>
      <c r="T49" s="111">
        <v>9</v>
      </c>
      <c r="U49" s="111">
        <v>0</v>
      </c>
      <c r="V49" s="111">
        <v>0</v>
      </c>
      <c r="W49" s="111">
        <v>0</v>
      </c>
      <c r="X49" s="112" t="s">
        <v>969</v>
      </c>
      <c r="Y49" s="112"/>
      <c r="Z49" s="109" t="s">
        <v>943</v>
      </c>
      <c r="AA49" s="113" t="s">
        <v>389</v>
      </c>
      <c r="AB49" s="2"/>
    </row>
    <row r="50" spans="1:28" s="45" customFormat="1" ht="30" customHeight="1">
      <c r="A50" s="67">
        <v>45</v>
      </c>
      <c r="B50" s="3" t="s">
        <v>973</v>
      </c>
      <c r="C50" s="4" t="s">
        <v>974</v>
      </c>
      <c r="D50" s="109" t="s">
        <v>975</v>
      </c>
      <c r="E50" s="109"/>
      <c r="F50" s="109" t="s">
        <v>976</v>
      </c>
      <c r="G50" s="109" t="s">
        <v>977</v>
      </c>
      <c r="H50" s="109" t="s">
        <v>28</v>
      </c>
      <c r="I50" s="110">
        <v>37</v>
      </c>
      <c r="J50" s="110">
        <v>0</v>
      </c>
      <c r="K50" s="109" t="s">
        <v>328</v>
      </c>
      <c r="L50" s="110">
        <v>5800</v>
      </c>
      <c r="M50" s="109" t="s">
        <v>978</v>
      </c>
      <c r="N50" s="110">
        <v>12000</v>
      </c>
      <c r="O50" s="109" t="s">
        <v>377</v>
      </c>
      <c r="P50" s="110">
        <v>35000</v>
      </c>
      <c r="Q50" s="109" t="s">
        <v>979</v>
      </c>
      <c r="R50" s="111">
        <v>18.6</v>
      </c>
      <c r="S50" s="111">
        <v>16.8</v>
      </c>
      <c r="T50" s="111">
        <v>16.8</v>
      </c>
      <c r="U50" s="111">
        <v>0</v>
      </c>
      <c r="V50" s="111">
        <v>0</v>
      </c>
      <c r="W50" s="111">
        <v>1.8</v>
      </c>
      <c r="X50" s="112" t="s">
        <v>959</v>
      </c>
      <c r="Y50" s="112" t="s">
        <v>316</v>
      </c>
      <c r="Z50" s="109" t="s">
        <v>980</v>
      </c>
      <c r="AA50" s="113" t="s">
        <v>971</v>
      </c>
      <c r="AB50" s="2"/>
    </row>
    <row r="51" spans="1:28" s="9" customFormat="1" ht="30" customHeight="1">
      <c r="A51" s="57">
        <v>46</v>
      </c>
      <c r="B51" s="58" t="s">
        <v>755</v>
      </c>
      <c r="C51" s="59" t="s">
        <v>38</v>
      </c>
      <c r="D51" s="119" t="s">
        <v>39</v>
      </c>
      <c r="E51" s="119" t="s">
        <v>316</v>
      </c>
      <c r="F51" s="119" t="s">
        <v>756</v>
      </c>
      <c r="G51" s="119" t="s">
        <v>39</v>
      </c>
      <c r="H51" s="119" t="s">
        <v>28</v>
      </c>
      <c r="I51" s="120">
        <v>17</v>
      </c>
      <c r="J51" s="120">
        <v>0</v>
      </c>
      <c r="K51" s="119" t="s">
        <v>329</v>
      </c>
      <c r="L51" s="120">
        <v>7000</v>
      </c>
      <c r="M51" s="119" t="s">
        <v>649</v>
      </c>
      <c r="N51" s="120">
        <v>26000</v>
      </c>
      <c r="O51" s="119" t="s">
        <v>377</v>
      </c>
      <c r="P51" s="120">
        <v>41000</v>
      </c>
      <c r="Q51" s="119" t="s">
        <v>638</v>
      </c>
      <c r="R51" s="121">
        <f aca="true" t="shared" si="9" ref="R51:R56">S51+W51</f>
        <v>54.599999999999994</v>
      </c>
      <c r="S51" s="121">
        <f t="shared" si="4"/>
        <v>45.8</v>
      </c>
      <c r="T51" s="121">
        <v>45.8</v>
      </c>
      <c r="U51" s="121">
        <v>0</v>
      </c>
      <c r="V51" s="121">
        <v>0</v>
      </c>
      <c r="W51" s="121">
        <v>8.8</v>
      </c>
      <c r="X51" s="122" t="str">
        <f t="shared" si="7"/>
        <v>○</v>
      </c>
      <c r="Y51" s="122">
        <f t="shared" si="8"/>
      </c>
      <c r="Z51" s="119" t="s">
        <v>316</v>
      </c>
      <c r="AA51" s="127" t="s">
        <v>389</v>
      </c>
      <c r="AB51" s="2"/>
    </row>
    <row r="52" spans="1:28" s="9" customFormat="1" ht="30" customHeight="1">
      <c r="A52" s="55">
        <f t="shared" si="2"/>
        <v>47</v>
      </c>
      <c r="B52" s="3" t="s">
        <v>757</v>
      </c>
      <c r="C52" s="4" t="s">
        <v>132</v>
      </c>
      <c r="D52" s="109" t="s">
        <v>39</v>
      </c>
      <c r="E52" s="109" t="s">
        <v>316</v>
      </c>
      <c r="F52" s="109" t="s">
        <v>758</v>
      </c>
      <c r="G52" s="109" t="s">
        <v>133</v>
      </c>
      <c r="H52" s="109" t="s">
        <v>28</v>
      </c>
      <c r="I52" s="110">
        <v>17</v>
      </c>
      <c r="J52" s="110">
        <v>0</v>
      </c>
      <c r="K52" s="109" t="s">
        <v>329</v>
      </c>
      <c r="L52" s="110">
        <v>7000</v>
      </c>
      <c r="M52" s="109" t="s">
        <v>649</v>
      </c>
      <c r="N52" s="110">
        <v>26000</v>
      </c>
      <c r="O52" s="109" t="s">
        <v>377</v>
      </c>
      <c r="P52" s="110">
        <v>41000</v>
      </c>
      <c r="Q52" s="109" t="s">
        <v>638</v>
      </c>
      <c r="R52" s="111">
        <f t="shared" si="9"/>
        <v>52.6</v>
      </c>
      <c r="S52" s="111">
        <f t="shared" si="4"/>
        <v>42.7</v>
      </c>
      <c r="T52" s="111">
        <v>42.7</v>
      </c>
      <c r="U52" s="111">
        <v>0</v>
      </c>
      <c r="V52" s="111">
        <v>0</v>
      </c>
      <c r="W52" s="111">
        <v>9.9</v>
      </c>
      <c r="X52" s="112" t="str">
        <f t="shared" si="7"/>
        <v>○</v>
      </c>
      <c r="Y52" s="112">
        <f t="shared" si="8"/>
      </c>
      <c r="Z52" s="109" t="s">
        <v>316</v>
      </c>
      <c r="AA52" s="113" t="s">
        <v>389</v>
      </c>
      <c r="AB52" s="2"/>
    </row>
    <row r="53" spans="1:28" s="9" customFormat="1" ht="30" customHeight="1">
      <c r="A53" s="55">
        <f t="shared" si="2"/>
        <v>48</v>
      </c>
      <c r="B53" s="3" t="s">
        <v>759</v>
      </c>
      <c r="C53" s="4" t="s">
        <v>208</v>
      </c>
      <c r="D53" s="109" t="s">
        <v>39</v>
      </c>
      <c r="E53" s="109" t="s">
        <v>316</v>
      </c>
      <c r="F53" s="109" t="s">
        <v>514</v>
      </c>
      <c r="G53" s="109" t="s">
        <v>39</v>
      </c>
      <c r="H53" s="109" t="s">
        <v>28</v>
      </c>
      <c r="I53" s="110">
        <v>15</v>
      </c>
      <c r="J53" s="110">
        <v>500</v>
      </c>
      <c r="K53" s="109" t="s">
        <v>329</v>
      </c>
      <c r="L53" s="110">
        <v>2000</v>
      </c>
      <c r="M53" s="109" t="s">
        <v>649</v>
      </c>
      <c r="N53" s="110">
        <v>25000</v>
      </c>
      <c r="O53" s="109" t="s">
        <v>377</v>
      </c>
      <c r="P53" s="110">
        <v>38000</v>
      </c>
      <c r="Q53" s="109" t="s">
        <v>638</v>
      </c>
      <c r="R53" s="111">
        <f t="shared" si="9"/>
        <v>33.4</v>
      </c>
      <c r="S53" s="111">
        <f t="shared" si="4"/>
        <v>23.8</v>
      </c>
      <c r="T53" s="111">
        <v>23.8</v>
      </c>
      <c r="U53" s="111">
        <v>0</v>
      </c>
      <c r="V53" s="111">
        <v>0</v>
      </c>
      <c r="W53" s="111">
        <v>9.6</v>
      </c>
      <c r="X53" s="112" t="str">
        <f t="shared" si="7"/>
        <v>○</v>
      </c>
      <c r="Y53" s="112">
        <f t="shared" si="8"/>
      </c>
      <c r="Z53" s="109" t="s">
        <v>316</v>
      </c>
      <c r="AA53" s="113" t="s">
        <v>389</v>
      </c>
      <c r="AB53" s="2"/>
    </row>
    <row r="54" spans="1:28" s="9" customFormat="1" ht="30" customHeight="1">
      <c r="A54" s="63">
        <f t="shared" si="2"/>
        <v>49</v>
      </c>
      <c r="B54" s="64" t="s">
        <v>760</v>
      </c>
      <c r="C54" s="12" t="s">
        <v>227</v>
      </c>
      <c r="D54" s="123" t="s">
        <v>39</v>
      </c>
      <c r="E54" s="123" t="s">
        <v>316</v>
      </c>
      <c r="F54" s="123" t="s">
        <v>525</v>
      </c>
      <c r="G54" s="123" t="s">
        <v>133</v>
      </c>
      <c r="H54" s="123" t="s">
        <v>28</v>
      </c>
      <c r="I54" s="124">
        <v>14</v>
      </c>
      <c r="J54" s="124">
        <v>800</v>
      </c>
      <c r="K54" s="123" t="s">
        <v>329</v>
      </c>
      <c r="L54" s="124">
        <v>1000</v>
      </c>
      <c r="M54" s="123" t="s">
        <v>649</v>
      </c>
      <c r="N54" s="124">
        <v>26000</v>
      </c>
      <c r="O54" s="123" t="s">
        <v>377</v>
      </c>
      <c r="P54" s="124">
        <v>39000</v>
      </c>
      <c r="Q54" s="123" t="s">
        <v>638</v>
      </c>
      <c r="R54" s="125">
        <f t="shared" si="9"/>
        <v>50.3</v>
      </c>
      <c r="S54" s="125">
        <f t="shared" si="4"/>
        <v>29</v>
      </c>
      <c r="T54" s="125">
        <v>29</v>
      </c>
      <c r="U54" s="125">
        <v>0</v>
      </c>
      <c r="V54" s="125">
        <v>0</v>
      </c>
      <c r="W54" s="125">
        <v>21.3</v>
      </c>
      <c r="X54" s="126" t="str">
        <f t="shared" si="7"/>
        <v>○</v>
      </c>
      <c r="Y54" s="126">
        <f t="shared" si="8"/>
      </c>
      <c r="Z54" s="123" t="s">
        <v>316</v>
      </c>
      <c r="AA54" s="113" t="s">
        <v>389</v>
      </c>
      <c r="AB54" s="2"/>
    </row>
    <row r="55" spans="1:28" s="9" customFormat="1" ht="30" customHeight="1">
      <c r="A55" s="55">
        <f t="shared" si="2"/>
        <v>50</v>
      </c>
      <c r="B55" s="3" t="s">
        <v>923</v>
      </c>
      <c r="C55" s="4" t="s">
        <v>924</v>
      </c>
      <c r="D55" s="109" t="s">
        <v>39</v>
      </c>
      <c r="E55" s="109" t="s">
        <v>316</v>
      </c>
      <c r="F55" s="109" t="s">
        <v>925</v>
      </c>
      <c r="G55" s="109" t="s">
        <v>691</v>
      </c>
      <c r="H55" s="109" t="s">
        <v>28</v>
      </c>
      <c r="I55" s="110">
        <v>15</v>
      </c>
      <c r="J55" s="110">
        <v>500</v>
      </c>
      <c r="K55" s="109" t="s">
        <v>329</v>
      </c>
      <c r="L55" s="110">
        <v>2000</v>
      </c>
      <c r="M55" s="109" t="s">
        <v>649</v>
      </c>
      <c r="N55" s="110">
        <v>25000</v>
      </c>
      <c r="O55" s="109" t="s">
        <v>377</v>
      </c>
      <c r="P55" s="110">
        <v>38000</v>
      </c>
      <c r="Q55" s="109" t="s">
        <v>638</v>
      </c>
      <c r="R55" s="111">
        <f t="shared" si="9"/>
        <v>72.8</v>
      </c>
      <c r="S55" s="111">
        <f>SUM(T55:V55)</f>
        <v>67</v>
      </c>
      <c r="T55" s="111">
        <v>67</v>
      </c>
      <c r="U55" s="111">
        <v>0</v>
      </c>
      <c r="V55" s="111">
        <v>0</v>
      </c>
      <c r="W55" s="111">
        <v>5.8</v>
      </c>
      <c r="X55" s="112" t="str">
        <f>IF(S55-T55=0,"○","")</f>
        <v>○</v>
      </c>
      <c r="Y55" s="112">
        <f>IF(S55-T55&gt;0,"○","")</f>
      </c>
      <c r="Z55" s="109"/>
      <c r="AA55" s="113" t="s">
        <v>389</v>
      </c>
      <c r="AB55" s="2"/>
    </row>
    <row r="56" spans="1:28" ht="30" customHeight="1">
      <c r="A56" s="7">
        <f t="shared" si="2"/>
        <v>51</v>
      </c>
      <c r="B56" s="3" t="s">
        <v>933</v>
      </c>
      <c r="C56" s="4" t="s">
        <v>934</v>
      </c>
      <c r="D56" s="109" t="s">
        <v>935</v>
      </c>
      <c r="E56" s="109"/>
      <c r="F56" s="109" t="s">
        <v>936</v>
      </c>
      <c r="G56" s="109" t="s">
        <v>937</v>
      </c>
      <c r="H56" s="109" t="s">
        <v>28</v>
      </c>
      <c r="I56" s="110">
        <v>17</v>
      </c>
      <c r="J56" s="110">
        <v>0</v>
      </c>
      <c r="K56" s="109" t="s">
        <v>329</v>
      </c>
      <c r="L56" s="110">
        <v>3000</v>
      </c>
      <c r="M56" s="109" t="s">
        <v>649</v>
      </c>
      <c r="N56" s="110">
        <v>23000</v>
      </c>
      <c r="O56" s="109" t="s">
        <v>377</v>
      </c>
      <c r="P56" s="110">
        <v>50000</v>
      </c>
      <c r="Q56" s="109" t="s">
        <v>638</v>
      </c>
      <c r="R56" s="111">
        <f t="shared" si="9"/>
        <v>60.900000000000006</v>
      </c>
      <c r="S56" s="111">
        <f>SUM(T56:V56)</f>
        <v>38.800000000000004</v>
      </c>
      <c r="T56" s="111">
        <v>38.1</v>
      </c>
      <c r="U56" s="111">
        <v>0.7</v>
      </c>
      <c r="V56" s="111">
        <v>0</v>
      </c>
      <c r="W56" s="111">
        <v>22.1</v>
      </c>
      <c r="X56" s="112">
        <f>IF(S56-T56=0,"○","")</f>
      </c>
      <c r="Y56" s="112" t="str">
        <f>IF(S56-T56&gt;0,"○","")</f>
        <v>○</v>
      </c>
      <c r="Z56" s="109"/>
      <c r="AA56" s="113" t="s">
        <v>389</v>
      </c>
      <c r="AB56" s="2"/>
    </row>
    <row r="57" spans="1:28" s="9" customFormat="1" ht="30" customHeight="1">
      <c r="A57" s="57">
        <f t="shared" si="2"/>
        <v>52</v>
      </c>
      <c r="B57" s="58" t="s">
        <v>761</v>
      </c>
      <c r="C57" s="59" t="s">
        <v>35</v>
      </c>
      <c r="D57" s="119" t="s">
        <v>36</v>
      </c>
      <c r="E57" s="119" t="s">
        <v>316</v>
      </c>
      <c r="F57" s="119" t="s">
        <v>411</v>
      </c>
      <c r="G57" s="119" t="s">
        <v>37</v>
      </c>
      <c r="H57" s="119" t="s">
        <v>28</v>
      </c>
      <c r="I57" s="120">
        <v>15</v>
      </c>
      <c r="J57" s="120">
        <v>0</v>
      </c>
      <c r="K57" s="119" t="s">
        <v>349</v>
      </c>
      <c r="L57" s="120">
        <v>10000</v>
      </c>
      <c r="M57" s="119" t="s">
        <v>401</v>
      </c>
      <c r="N57" s="120">
        <v>55000</v>
      </c>
      <c r="O57" s="119" t="s">
        <v>384</v>
      </c>
      <c r="P57" s="120">
        <v>3000</v>
      </c>
      <c r="Q57" s="119" t="s">
        <v>410</v>
      </c>
      <c r="R57" s="121">
        <f t="shared" si="3"/>
        <v>101.80000000000001</v>
      </c>
      <c r="S57" s="121">
        <f t="shared" si="4"/>
        <v>85.60000000000001</v>
      </c>
      <c r="T57" s="121">
        <v>80.4</v>
      </c>
      <c r="U57" s="121">
        <v>5.2</v>
      </c>
      <c r="V57" s="121">
        <v>0</v>
      </c>
      <c r="W57" s="121">
        <v>16.2</v>
      </c>
      <c r="X57" s="122">
        <f aca="true" t="shared" si="10" ref="X57:X91">IF(S57-T57=0,"○","")</f>
      </c>
      <c r="Y57" s="122" t="str">
        <f aca="true" t="shared" si="11" ref="Y57:Y91">IF(S57-T57&gt;0,"○","")</f>
        <v>○</v>
      </c>
      <c r="Z57" s="119" t="s">
        <v>316</v>
      </c>
      <c r="AA57" s="127" t="s">
        <v>389</v>
      </c>
      <c r="AB57" s="2"/>
    </row>
    <row r="58" spans="1:28" s="9" customFormat="1" ht="55.5" customHeight="1">
      <c r="A58" s="55">
        <v>53</v>
      </c>
      <c r="B58" s="3" t="s">
        <v>762</v>
      </c>
      <c r="C58" s="4" t="s">
        <v>195</v>
      </c>
      <c r="D58" s="109" t="s">
        <v>196</v>
      </c>
      <c r="E58" s="109" t="s">
        <v>316</v>
      </c>
      <c r="F58" s="109" t="s">
        <v>926</v>
      </c>
      <c r="G58" s="109" t="s">
        <v>196</v>
      </c>
      <c r="H58" s="109" t="s">
        <v>196</v>
      </c>
      <c r="I58" s="110">
        <v>9</v>
      </c>
      <c r="J58" s="110">
        <v>9000</v>
      </c>
      <c r="K58" s="109" t="s">
        <v>927</v>
      </c>
      <c r="L58" s="110">
        <v>10000</v>
      </c>
      <c r="M58" s="109" t="s">
        <v>482</v>
      </c>
      <c r="N58" s="110">
        <v>8000</v>
      </c>
      <c r="O58" s="109" t="s">
        <v>378</v>
      </c>
      <c r="P58" s="110">
        <v>9000</v>
      </c>
      <c r="Q58" s="109" t="s">
        <v>410</v>
      </c>
      <c r="R58" s="111">
        <f>S58+W58</f>
        <v>56.900000000000006</v>
      </c>
      <c r="S58" s="111">
        <f t="shared" si="4"/>
        <v>27.3</v>
      </c>
      <c r="T58" s="111">
        <v>21.3</v>
      </c>
      <c r="U58" s="111">
        <v>6</v>
      </c>
      <c r="V58" s="111">
        <v>0</v>
      </c>
      <c r="W58" s="111">
        <v>29.6</v>
      </c>
      <c r="X58" s="112">
        <f t="shared" si="10"/>
      </c>
      <c r="Y58" s="112" t="str">
        <f t="shared" si="11"/>
        <v>○</v>
      </c>
      <c r="Z58" s="109" t="s">
        <v>316</v>
      </c>
      <c r="AA58" s="113" t="s">
        <v>390</v>
      </c>
      <c r="AB58" s="2"/>
    </row>
    <row r="59" spans="1:28" s="9" customFormat="1" ht="120.75" customHeight="1">
      <c r="A59" s="55">
        <f t="shared" si="2"/>
        <v>54</v>
      </c>
      <c r="B59" s="3" t="s">
        <v>763</v>
      </c>
      <c r="C59" s="4" t="s">
        <v>252</v>
      </c>
      <c r="D59" s="109" t="s">
        <v>196</v>
      </c>
      <c r="E59" s="109" t="s">
        <v>316</v>
      </c>
      <c r="F59" s="109" t="s">
        <v>541</v>
      </c>
      <c r="G59" s="109" t="s">
        <v>253</v>
      </c>
      <c r="H59" s="109" t="s">
        <v>196</v>
      </c>
      <c r="I59" s="110">
        <v>5</v>
      </c>
      <c r="J59" s="110">
        <v>1000</v>
      </c>
      <c r="K59" s="109" t="s">
        <v>360</v>
      </c>
      <c r="L59" s="110">
        <v>70000</v>
      </c>
      <c r="M59" s="109" t="s">
        <v>482</v>
      </c>
      <c r="N59" s="110">
        <v>8000</v>
      </c>
      <c r="O59" s="109" t="s">
        <v>378</v>
      </c>
      <c r="P59" s="110">
        <v>3000</v>
      </c>
      <c r="Q59" s="109" t="s">
        <v>585</v>
      </c>
      <c r="R59" s="111">
        <f t="shared" si="3"/>
        <v>42.7</v>
      </c>
      <c r="S59" s="111">
        <f t="shared" si="4"/>
        <v>30</v>
      </c>
      <c r="T59" s="111">
        <v>30</v>
      </c>
      <c r="U59" s="111">
        <v>0</v>
      </c>
      <c r="V59" s="111">
        <v>0</v>
      </c>
      <c r="W59" s="111">
        <v>12.7</v>
      </c>
      <c r="X59" s="112" t="str">
        <f t="shared" si="10"/>
        <v>○</v>
      </c>
      <c r="Y59" s="112">
        <f t="shared" si="11"/>
      </c>
      <c r="Z59" s="109" t="s">
        <v>316</v>
      </c>
      <c r="AA59" s="113" t="s">
        <v>390</v>
      </c>
      <c r="AB59" s="2"/>
    </row>
    <row r="60" spans="1:28" s="9" customFormat="1" ht="30" customHeight="1">
      <c r="A60" s="55">
        <f t="shared" si="2"/>
        <v>55</v>
      </c>
      <c r="B60" s="3" t="s">
        <v>764</v>
      </c>
      <c r="C60" s="4" t="s">
        <v>917</v>
      </c>
      <c r="D60" s="109" t="s">
        <v>196</v>
      </c>
      <c r="E60" s="109" t="s">
        <v>316</v>
      </c>
      <c r="F60" s="109" t="s">
        <v>929</v>
      </c>
      <c r="G60" s="109" t="s">
        <v>196</v>
      </c>
      <c r="H60" s="109" t="s">
        <v>196</v>
      </c>
      <c r="I60" s="110">
        <v>7</v>
      </c>
      <c r="J60" s="110">
        <v>500</v>
      </c>
      <c r="K60" s="109" t="s">
        <v>626</v>
      </c>
      <c r="L60" s="110">
        <v>1000</v>
      </c>
      <c r="M60" s="109" t="s">
        <v>482</v>
      </c>
      <c r="N60" s="110">
        <v>10000</v>
      </c>
      <c r="O60" s="109" t="s">
        <v>378</v>
      </c>
      <c r="P60" s="110">
        <v>3000</v>
      </c>
      <c r="Q60" s="109" t="s">
        <v>928</v>
      </c>
      <c r="R60" s="111">
        <f t="shared" si="3"/>
        <v>6.5</v>
      </c>
      <c r="S60" s="111">
        <f t="shared" si="4"/>
        <v>2.5</v>
      </c>
      <c r="T60" s="111">
        <v>2.5</v>
      </c>
      <c r="U60" s="111">
        <v>0</v>
      </c>
      <c r="V60" s="111">
        <v>0</v>
      </c>
      <c r="W60" s="111">
        <v>4</v>
      </c>
      <c r="X60" s="112" t="str">
        <f t="shared" si="10"/>
        <v>○</v>
      </c>
      <c r="Y60" s="112">
        <f t="shared" si="11"/>
      </c>
      <c r="Z60" s="109" t="s">
        <v>316</v>
      </c>
      <c r="AA60" s="113" t="s">
        <v>390</v>
      </c>
      <c r="AB60" s="2"/>
    </row>
    <row r="61" spans="1:28" s="9" customFormat="1" ht="30" customHeight="1">
      <c r="A61" s="55">
        <f t="shared" si="2"/>
        <v>56</v>
      </c>
      <c r="B61" s="3" t="s">
        <v>765</v>
      </c>
      <c r="C61" s="4" t="s">
        <v>291</v>
      </c>
      <c r="D61" s="109" t="s">
        <v>196</v>
      </c>
      <c r="E61" s="109" t="s">
        <v>316</v>
      </c>
      <c r="F61" s="109" t="s">
        <v>567</v>
      </c>
      <c r="G61" s="109" t="s">
        <v>196</v>
      </c>
      <c r="H61" s="109" t="s">
        <v>196</v>
      </c>
      <c r="I61" s="110">
        <v>5</v>
      </c>
      <c r="J61" s="110">
        <v>100</v>
      </c>
      <c r="K61" s="109" t="s">
        <v>360</v>
      </c>
      <c r="L61" s="110">
        <v>100000</v>
      </c>
      <c r="M61" s="109" t="s">
        <v>482</v>
      </c>
      <c r="N61" s="110">
        <v>10000</v>
      </c>
      <c r="O61" s="109" t="s">
        <v>378</v>
      </c>
      <c r="P61" s="110">
        <v>0</v>
      </c>
      <c r="Q61" s="109" t="s">
        <v>585</v>
      </c>
      <c r="R61" s="111">
        <f t="shared" si="3"/>
        <v>30.8</v>
      </c>
      <c r="S61" s="111">
        <f t="shared" si="4"/>
        <v>24</v>
      </c>
      <c r="T61" s="111">
        <v>24</v>
      </c>
      <c r="U61" s="111">
        <v>0</v>
      </c>
      <c r="V61" s="111">
        <v>0</v>
      </c>
      <c r="W61" s="111">
        <v>6.8</v>
      </c>
      <c r="X61" s="112" t="str">
        <f t="shared" si="10"/>
        <v>○</v>
      </c>
      <c r="Y61" s="112">
        <f t="shared" si="11"/>
      </c>
      <c r="Z61" s="109" t="s">
        <v>316</v>
      </c>
      <c r="AA61" s="113" t="s">
        <v>390</v>
      </c>
      <c r="AB61" s="2"/>
    </row>
    <row r="62" spans="1:28" s="9" customFormat="1" ht="30" customHeight="1">
      <c r="A62" s="55">
        <f t="shared" si="2"/>
        <v>57</v>
      </c>
      <c r="B62" s="64" t="s">
        <v>766</v>
      </c>
      <c r="C62" s="12" t="s">
        <v>301</v>
      </c>
      <c r="D62" s="123" t="s">
        <v>196</v>
      </c>
      <c r="E62" s="123" t="s">
        <v>316</v>
      </c>
      <c r="F62" s="123" t="s">
        <v>575</v>
      </c>
      <c r="G62" s="123" t="s">
        <v>302</v>
      </c>
      <c r="H62" s="123" t="s">
        <v>196</v>
      </c>
      <c r="I62" s="124">
        <v>3</v>
      </c>
      <c r="J62" s="124">
        <v>100</v>
      </c>
      <c r="K62" s="123" t="s">
        <v>360</v>
      </c>
      <c r="L62" s="124">
        <v>100000</v>
      </c>
      <c r="M62" s="123" t="s">
        <v>482</v>
      </c>
      <c r="N62" s="124">
        <v>7500</v>
      </c>
      <c r="O62" s="123" t="s">
        <v>378</v>
      </c>
      <c r="P62" s="124">
        <v>0</v>
      </c>
      <c r="Q62" s="123" t="s">
        <v>585</v>
      </c>
      <c r="R62" s="125">
        <f t="shared" si="3"/>
        <v>7</v>
      </c>
      <c r="S62" s="125">
        <f t="shared" si="4"/>
        <v>6.3</v>
      </c>
      <c r="T62" s="125">
        <v>6.3</v>
      </c>
      <c r="U62" s="125">
        <v>0</v>
      </c>
      <c r="V62" s="125">
        <v>0</v>
      </c>
      <c r="W62" s="125">
        <v>0.7</v>
      </c>
      <c r="X62" s="126" t="str">
        <f t="shared" si="10"/>
        <v>○</v>
      </c>
      <c r="Y62" s="126">
        <f t="shared" si="11"/>
      </c>
      <c r="Z62" s="123" t="s">
        <v>316</v>
      </c>
      <c r="AA62" s="113" t="s">
        <v>390</v>
      </c>
      <c r="AB62" s="2"/>
    </row>
    <row r="63" spans="1:28" s="9" customFormat="1" ht="30" customHeight="1">
      <c r="A63" s="55">
        <f t="shared" si="2"/>
        <v>58</v>
      </c>
      <c r="B63" s="64" t="s">
        <v>767</v>
      </c>
      <c r="C63" s="12" t="s">
        <v>768</v>
      </c>
      <c r="D63" s="123" t="s">
        <v>196</v>
      </c>
      <c r="E63" s="123"/>
      <c r="F63" s="123" t="s">
        <v>930</v>
      </c>
      <c r="G63" s="123" t="s">
        <v>196</v>
      </c>
      <c r="H63" s="123" t="s">
        <v>196</v>
      </c>
      <c r="I63" s="124">
        <v>6</v>
      </c>
      <c r="J63" s="124">
        <v>1000</v>
      </c>
      <c r="K63" s="123" t="s">
        <v>626</v>
      </c>
      <c r="L63" s="124">
        <v>7000</v>
      </c>
      <c r="M63" s="123" t="s">
        <v>650</v>
      </c>
      <c r="N63" s="124">
        <v>16000</v>
      </c>
      <c r="O63" s="123" t="s">
        <v>378</v>
      </c>
      <c r="P63" s="124">
        <v>100</v>
      </c>
      <c r="Q63" s="123" t="s">
        <v>638</v>
      </c>
      <c r="R63" s="125">
        <f t="shared" si="3"/>
        <v>7</v>
      </c>
      <c r="S63" s="125">
        <f t="shared" si="4"/>
        <v>7</v>
      </c>
      <c r="T63" s="125">
        <v>7</v>
      </c>
      <c r="U63" s="125">
        <v>0</v>
      </c>
      <c r="V63" s="125">
        <v>0</v>
      </c>
      <c r="W63" s="125">
        <v>0</v>
      </c>
      <c r="X63" s="126" t="str">
        <f t="shared" si="10"/>
        <v>○</v>
      </c>
      <c r="Y63" s="126">
        <f t="shared" si="11"/>
      </c>
      <c r="Z63" s="123"/>
      <c r="AA63" s="113" t="s">
        <v>390</v>
      </c>
      <c r="AB63" s="2"/>
    </row>
    <row r="64" spans="1:28" s="9" customFormat="1" ht="30" customHeight="1">
      <c r="A64" s="55">
        <f t="shared" si="2"/>
        <v>59</v>
      </c>
      <c r="B64" s="3" t="s">
        <v>920</v>
      </c>
      <c r="C64" s="4" t="s">
        <v>921</v>
      </c>
      <c r="D64" s="109" t="s">
        <v>196</v>
      </c>
      <c r="E64" s="109"/>
      <c r="F64" s="109" t="s">
        <v>922</v>
      </c>
      <c r="G64" s="109" t="s">
        <v>196</v>
      </c>
      <c r="H64" s="109" t="s">
        <v>196</v>
      </c>
      <c r="I64" s="110">
        <v>3</v>
      </c>
      <c r="J64" s="110">
        <v>3000</v>
      </c>
      <c r="K64" s="109" t="s">
        <v>626</v>
      </c>
      <c r="L64" s="110">
        <v>11000</v>
      </c>
      <c r="M64" s="109" t="s">
        <v>650</v>
      </c>
      <c r="N64" s="110">
        <v>11000</v>
      </c>
      <c r="O64" s="109" t="s">
        <v>378</v>
      </c>
      <c r="P64" s="110">
        <v>7000</v>
      </c>
      <c r="Q64" s="109" t="s">
        <v>623</v>
      </c>
      <c r="R64" s="111">
        <f>S64+W64</f>
        <v>15.7</v>
      </c>
      <c r="S64" s="111">
        <f>SUM(T64:V64)</f>
        <v>15.7</v>
      </c>
      <c r="T64" s="111">
        <v>15.7</v>
      </c>
      <c r="U64" s="111">
        <v>0</v>
      </c>
      <c r="V64" s="111">
        <v>0</v>
      </c>
      <c r="W64" s="111">
        <v>0</v>
      </c>
      <c r="X64" s="112" t="str">
        <f>IF(S64-T64=0,"○","")</f>
        <v>○</v>
      </c>
      <c r="Y64" s="112">
        <f>IF(S64-T64&gt;0,"○","")</f>
      </c>
      <c r="Z64" s="109"/>
      <c r="AA64" s="113" t="s">
        <v>390</v>
      </c>
      <c r="AB64" s="2"/>
    </row>
    <row r="65" spans="1:28" s="9" customFormat="1" ht="30" customHeight="1">
      <c r="A65" s="55">
        <f t="shared" si="2"/>
        <v>60</v>
      </c>
      <c r="B65" s="58" t="s">
        <v>769</v>
      </c>
      <c r="C65" s="59" t="s">
        <v>189</v>
      </c>
      <c r="D65" s="119" t="s">
        <v>504</v>
      </c>
      <c r="E65" s="119"/>
      <c r="F65" s="119" t="s">
        <v>505</v>
      </c>
      <c r="G65" s="119" t="s">
        <v>191</v>
      </c>
      <c r="H65" s="119" t="s">
        <v>196</v>
      </c>
      <c r="I65" s="120">
        <v>6</v>
      </c>
      <c r="J65" s="120">
        <v>400</v>
      </c>
      <c r="K65" s="119" t="s">
        <v>360</v>
      </c>
      <c r="L65" s="120">
        <v>90000</v>
      </c>
      <c r="M65" s="119" t="s">
        <v>482</v>
      </c>
      <c r="N65" s="120">
        <v>13000</v>
      </c>
      <c r="O65" s="119" t="s">
        <v>378</v>
      </c>
      <c r="P65" s="120">
        <v>5000</v>
      </c>
      <c r="Q65" s="119" t="s">
        <v>585</v>
      </c>
      <c r="R65" s="121">
        <f t="shared" si="3"/>
        <v>25.8</v>
      </c>
      <c r="S65" s="121">
        <f t="shared" si="4"/>
        <v>23.5</v>
      </c>
      <c r="T65" s="121">
        <v>23.5</v>
      </c>
      <c r="U65" s="121">
        <v>0</v>
      </c>
      <c r="V65" s="121">
        <v>0</v>
      </c>
      <c r="W65" s="121">
        <v>2.3</v>
      </c>
      <c r="X65" s="122" t="str">
        <f t="shared" si="10"/>
        <v>○</v>
      </c>
      <c r="Y65" s="122">
        <f t="shared" si="11"/>
      </c>
      <c r="Z65" s="119" t="s">
        <v>316</v>
      </c>
      <c r="AA65" s="113" t="s">
        <v>390</v>
      </c>
      <c r="AB65" s="2"/>
    </row>
    <row r="66" spans="1:28" s="9" customFormat="1" ht="30" customHeight="1">
      <c r="A66" s="55">
        <f t="shared" si="2"/>
        <v>61</v>
      </c>
      <c r="B66" s="3" t="s">
        <v>770</v>
      </c>
      <c r="C66" s="4" t="s">
        <v>232</v>
      </c>
      <c r="D66" s="109" t="s">
        <v>504</v>
      </c>
      <c r="E66" s="109"/>
      <c r="F66" s="109" t="s">
        <v>527</v>
      </c>
      <c r="G66" s="109" t="s">
        <v>233</v>
      </c>
      <c r="H66" s="109" t="s">
        <v>196</v>
      </c>
      <c r="I66" s="110">
        <v>6</v>
      </c>
      <c r="J66" s="110">
        <v>300</v>
      </c>
      <c r="K66" s="109" t="s">
        <v>360</v>
      </c>
      <c r="L66" s="110">
        <v>90000</v>
      </c>
      <c r="M66" s="109" t="s">
        <v>482</v>
      </c>
      <c r="N66" s="110">
        <v>13000</v>
      </c>
      <c r="O66" s="109" t="s">
        <v>378</v>
      </c>
      <c r="P66" s="110">
        <v>5000</v>
      </c>
      <c r="Q66" s="109" t="s">
        <v>585</v>
      </c>
      <c r="R66" s="111">
        <f t="shared" si="3"/>
        <v>10.1</v>
      </c>
      <c r="S66" s="111">
        <f t="shared" si="4"/>
        <v>8.2</v>
      </c>
      <c r="T66" s="111">
        <v>8.2</v>
      </c>
      <c r="U66" s="111">
        <v>0</v>
      </c>
      <c r="V66" s="111">
        <v>0</v>
      </c>
      <c r="W66" s="111">
        <v>1.9</v>
      </c>
      <c r="X66" s="112" t="str">
        <f t="shared" si="10"/>
        <v>○</v>
      </c>
      <c r="Y66" s="112">
        <f t="shared" si="11"/>
      </c>
      <c r="Z66" s="109" t="s">
        <v>316</v>
      </c>
      <c r="AA66" s="113" t="s">
        <v>390</v>
      </c>
      <c r="AB66" s="2"/>
    </row>
    <row r="67" spans="1:28" s="9" customFormat="1" ht="54" customHeight="1">
      <c r="A67" s="55">
        <f t="shared" si="2"/>
        <v>62</v>
      </c>
      <c r="B67" s="3" t="s">
        <v>771</v>
      </c>
      <c r="C67" s="4" t="s">
        <v>246</v>
      </c>
      <c r="D67" s="109" t="s">
        <v>504</v>
      </c>
      <c r="E67" s="109"/>
      <c r="F67" s="109" t="s">
        <v>537</v>
      </c>
      <c r="G67" s="109" t="s">
        <v>247</v>
      </c>
      <c r="H67" s="109" t="s">
        <v>196</v>
      </c>
      <c r="I67" s="110">
        <v>12</v>
      </c>
      <c r="J67" s="110">
        <v>0</v>
      </c>
      <c r="K67" s="109" t="s">
        <v>360</v>
      </c>
      <c r="L67" s="110">
        <v>100000</v>
      </c>
      <c r="M67" s="109" t="s">
        <v>482</v>
      </c>
      <c r="N67" s="110">
        <v>17500</v>
      </c>
      <c r="O67" s="109" t="s">
        <v>378</v>
      </c>
      <c r="P67" s="110">
        <v>7500</v>
      </c>
      <c r="Q67" s="109" t="s">
        <v>585</v>
      </c>
      <c r="R67" s="111">
        <f t="shared" si="3"/>
        <v>18.8</v>
      </c>
      <c r="S67" s="111">
        <f t="shared" si="4"/>
        <v>15.3</v>
      </c>
      <c r="T67" s="111">
        <v>15.3</v>
      </c>
      <c r="U67" s="111">
        <v>0</v>
      </c>
      <c r="V67" s="111">
        <v>0</v>
      </c>
      <c r="W67" s="111">
        <v>3.5</v>
      </c>
      <c r="X67" s="112" t="str">
        <f t="shared" si="10"/>
        <v>○</v>
      </c>
      <c r="Y67" s="112">
        <f t="shared" si="11"/>
      </c>
      <c r="Z67" s="109" t="s">
        <v>316</v>
      </c>
      <c r="AA67" s="113" t="s">
        <v>390</v>
      </c>
      <c r="AB67" s="2"/>
    </row>
    <row r="68" spans="1:28" s="9" customFormat="1" ht="30" customHeight="1">
      <c r="A68" s="55">
        <f t="shared" si="2"/>
        <v>63</v>
      </c>
      <c r="B68" s="3" t="s">
        <v>772</v>
      </c>
      <c r="C68" s="4" t="s">
        <v>286</v>
      </c>
      <c r="D68" s="109" t="s">
        <v>504</v>
      </c>
      <c r="E68" s="109"/>
      <c r="F68" s="109" t="s">
        <v>564</v>
      </c>
      <c r="G68" s="109" t="s">
        <v>247</v>
      </c>
      <c r="H68" s="109" t="s">
        <v>196</v>
      </c>
      <c r="I68" s="110">
        <v>10</v>
      </c>
      <c r="J68" s="110">
        <v>0</v>
      </c>
      <c r="K68" s="109" t="s">
        <v>360</v>
      </c>
      <c r="L68" s="110">
        <v>100000</v>
      </c>
      <c r="M68" s="109" t="s">
        <v>482</v>
      </c>
      <c r="N68" s="110">
        <v>15000</v>
      </c>
      <c r="O68" s="109" t="s">
        <v>378</v>
      </c>
      <c r="P68" s="110">
        <v>5000</v>
      </c>
      <c r="Q68" s="109" t="s">
        <v>585</v>
      </c>
      <c r="R68" s="111">
        <f t="shared" si="3"/>
        <v>7</v>
      </c>
      <c r="S68" s="111">
        <f t="shared" si="4"/>
        <v>6.4</v>
      </c>
      <c r="T68" s="111">
        <v>6.4</v>
      </c>
      <c r="U68" s="111">
        <v>0</v>
      </c>
      <c r="V68" s="111">
        <v>0</v>
      </c>
      <c r="W68" s="111">
        <v>0.6</v>
      </c>
      <c r="X68" s="112" t="str">
        <f t="shared" si="10"/>
        <v>○</v>
      </c>
      <c r="Y68" s="112">
        <f t="shared" si="11"/>
      </c>
      <c r="Z68" s="109" t="s">
        <v>316</v>
      </c>
      <c r="AA68" s="113" t="s">
        <v>390</v>
      </c>
      <c r="AB68" s="2"/>
    </row>
    <row r="69" spans="1:28" s="9" customFormat="1" ht="30" customHeight="1">
      <c r="A69" s="55">
        <f t="shared" si="2"/>
        <v>64</v>
      </c>
      <c r="B69" s="3" t="s">
        <v>773</v>
      </c>
      <c r="C69" s="4" t="s">
        <v>586</v>
      </c>
      <c r="D69" s="109" t="s">
        <v>504</v>
      </c>
      <c r="E69" s="109"/>
      <c r="F69" s="109" t="s">
        <v>587</v>
      </c>
      <c r="G69" s="109" t="s">
        <v>588</v>
      </c>
      <c r="H69" s="109" t="s">
        <v>196</v>
      </c>
      <c r="I69" s="115">
        <v>12</v>
      </c>
      <c r="J69" s="115">
        <v>0</v>
      </c>
      <c r="K69" s="109" t="s">
        <v>360</v>
      </c>
      <c r="L69" s="115">
        <v>100000</v>
      </c>
      <c r="M69" s="109" t="s">
        <v>482</v>
      </c>
      <c r="N69" s="115">
        <v>17500</v>
      </c>
      <c r="O69" s="109" t="s">
        <v>378</v>
      </c>
      <c r="P69" s="115">
        <v>7500</v>
      </c>
      <c r="Q69" s="109" t="s">
        <v>585</v>
      </c>
      <c r="R69" s="111">
        <f t="shared" si="3"/>
        <v>8</v>
      </c>
      <c r="S69" s="111">
        <f t="shared" si="4"/>
        <v>6.2</v>
      </c>
      <c r="T69" s="116">
        <v>6.2</v>
      </c>
      <c r="U69" s="116">
        <v>0</v>
      </c>
      <c r="V69" s="116">
        <v>0</v>
      </c>
      <c r="W69" s="116">
        <v>1.8</v>
      </c>
      <c r="X69" s="112" t="str">
        <f t="shared" si="10"/>
        <v>○</v>
      </c>
      <c r="Y69" s="112">
        <f t="shared" si="11"/>
      </c>
      <c r="Z69" s="109"/>
      <c r="AA69" s="113" t="s">
        <v>390</v>
      </c>
      <c r="AB69" s="2"/>
    </row>
    <row r="70" spans="1:28" s="9" customFormat="1" ht="42" customHeight="1">
      <c r="A70" s="55">
        <f t="shared" si="2"/>
        <v>65</v>
      </c>
      <c r="B70" s="3" t="s">
        <v>774</v>
      </c>
      <c r="C70" s="4" t="s">
        <v>274</v>
      </c>
      <c r="D70" s="109" t="s">
        <v>190</v>
      </c>
      <c r="E70" s="109" t="s">
        <v>8</v>
      </c>
      <c r="F70" s="109" t="s">
        <v>556</v>
      </c>
      <c r="G70" s="109" t="s">
        <v>275</v>
      </c>
      <c r="H70" s="109" t="s">
        <v>196</v>
      </c>
      <c r="I70" s="110">
        <v>50</v>
      </c>
      <c r="J70" s="110">
        <v>800</v>
      </c>
      <c r="K70" s="109" t="s">
        <v>557</v>
      </c>
      <c r="L70" s="110">
        <v>40000</v>
      </c>
      <c r="M70" s="109" t="s">
        <v>482</v>
      </c>
      <c r="N70" s="110">
        <v>55000</v>
      </c>
      <c r="O70" s="109" t="s">
        <v>378</v>
      </c>
      <c r="P70" s="110">
        <v>50000</v>
      </c>
      <c r="Q70" s="109" t="s">
        <v>585</v>
      </c>
      <c r="R70" s="111">
        <f t="shared" si="3"/>
        <v>6.8</v>
      </c>
      <c r="S70" s="111">
        <f t="shared" si="4"/>
        <v>6.8</v>
      </c>
      <c r="T70" s="111">
        <v>3.5</v>
      </c>
      <c r="U70" s="111">
        <v>0</v>
      </c>
      <c r="V70" s="111">
        <v>3.3</v>
      </c>
      <c r="W70" s="111">
        <v>0</v>
      </c>
      <c r="X70" s="112">
        <f t="shared" si="10"/>
      </c>
      <c r="Y70" s="112" t="str">
        <f t="shared" si="11"/>
        <v>○</v>
      </c>
      <c r="Z70" s="109" t="s">
        <v>316</v>
      </c>
      <c r="AA70" s="113" t="s">
        <v>390</v>
      </c>
      <c r="AB70" s="2"/>
    </row>
    <row r="71" spans="1:28" s="9" customFormat="1" ht="30" customHeight="1">
      <c r="A71" s="55">
        <f t="shared" si="2"/>
        <v>66</v>
      </c>
      <c r="B71" s="3" t="s">
        <v>775</v>
      </c>
      <c r="C71" s="12" t="s">
        <v>671</v>
      </c>
      <c r="D71" s="123" t="s">
        <v>672</v>
      </c>
      <c r="E71" s="123" t="s">
        <v>673</v>
      </c>
      <c r="F71" s="123" t="s">
        <v>776</v>
      </c>
      <c r="G71" s="123" t="s">
        <v>673</v>
      </c>
      <c r="H71" s="123" t="s">
        <v>196</v>
      </c>
      <c r="I71" s="124">
        <v>22</v>
      </c>
      <c r="J71" s="124">
        <v>0</v>
      </c>
      <c r="K71" s="123" t="s">
        <v>664</v>
      </c>
      <c r="L71" s="124">
        <v>1200</v>
      </c>
      <c r="M71" s="123" t="s">
        <v>650</v>
      </c>
      <c r="N71" s="124">
        <v>26000</v>
      </c>
      <c r="O71" s="123" t="s">
        <v>378</v>
      </c>
      <c r="P71" s="124">
        <v>17500</v>
      </c>
      <c r="Q71" s="123" t="s">
        <v>638</v>
      </c>
      <c r="R71" s="111">
        <v>6.1</v>
      </c>
      <c r="S71" s="111">
        <v>4.8</v>
      </c>
      <c r="T71" s="111">
        <v>4.1</v>
      </c>
      <c r="U71" s="111">
        <v>0.7</v>
      </c>
      <c r="V71" s="111">
        <v>0</v>
      </c>
      <c r="W71" s="111">
        <v>1.3</v>
      </c>
      <c r="X71" s="112">
        <f>IF(S71-T71=0,"○","")</f>
      </c>
      <c r="Y71" s="112" t="str">
        <f>IF(S71-T71&gt;0,"○","")</f>
        <v>○</v>
      </c>
      <c r="Z71" s="109"/>
      <c r="AA71" s="113" t="s">
        <v>390</v>
      </c>
      <c r="AB71" s="2"/>
    </row>
    <row r="72" spans="1:28" ht="42" customHeight="1">
      <c r="A72" s="106">
        <f>A71+1</f>
        <v>67</v>
      </c>
      <c r="B72" s="107" t="s">
        <v>1069</v>
      </c>
      <c r="C72" s="108" t="s">
        <v>158</v>
      </c>
      <c r="D72" s="128" t="s">
        <v>481</v>
      </c>
      <c r="E72" s="128" t="s">
        <v>159</v>
      </c>
      <c r="F72" s="128" t="s">
        <v>1073</v>
      </c>
      <c r="G72" s="128" t="s">
        <v>159</v>
      </c>
      <c r="H72" s="128" t="s">
        <v>196</v>
      </c>
      <c r="I72" s="129">
        <v>65</v>
      </c>
      <c r="J72" s="129">
        <v>0</v>
      </c>
      <c r="K72" s="128" t="s">
        <v>360</v>
      </c>
      <c r="L72" s="129">
        <v>15000</v>
      </c>
      <c r="M72" s="128" t="s">
        <v>482</v>
      </c>
      <c r="N72" s="129">
        <v>70000</v>
      </c>
      <c r="O72" s="128" t="s">
        <v>378</v>
      </c>
      <c r="P72" s="129">
        <v>65000</v>
      </c>
      <c r="Q72" s="128" t="s">
        <v>585</v>
      </c>
      <c r="R72" s="130">
        <f>S72+W72</f>
        <v>30.7</v>
      </c>
      <c r="S72" s="130">
        <f>SUM(T72:V72)</f>
        <v>17.7</v>
      </c>
      <c r="T72" s="130">
        <v>16.2</v>
      </c>
      <c r="U72" s="130">
        <v>1.5</v>
      </c>
      <c r="V72" s="130">
        <v>0</v>
      </c>
      <c r="W72" s="130">
        <v>13</v>
      </c>
      <c r="X72" s="131">
        <f>IF(S72-T72=0,"○","")</f>
      </c>
      <c r="Y72" s="131" t="str">
        <f>IF(S72-T72&gt;0,"○","")</f>
        <v>○</v>
      </c>
      <c r="Z72" s="128"/>
      <c r="AA72" s="132" t="s">
        <v>963</v>
      </c>
      <c r="AB72" s="2"/>
    </row>
    <row r="73" spans="1:28" s="9" customFormat="1" ht="297" customHeight="1">
      <c r="A73" s="55">
        <f t="shared" si="2"/>
        <v>68</v>
      </c>
      <c r="B73" s="3" t="s">
        <v>777</v>
      </c>
      <c r="C73" s="4" t="s">
        <v>174</v>
      </c>
      <c r="D73" s="109" t="s">
        <v>175</v>
      </c>
      <c r="E73" s="109" t="s">
        <v>316</v>
      </c>
      <c r="F73" s="109" t="s">
        <v>683</v>
      </c>
      <c r="G73" s="109" t="s">
        <v>175</v>
      </c>
      <c r="H73" s="109" t="s">
        <v>28</v>
      </c>
      <c r="I73" s="110">
        <v>18</v>
      </c>
      <c r="J73" s="110">
        <v>0</v>
      </c>
      <c r="K73" s="109" t="s">
        <v>346</v>
      </c>
      <c r="L73" s="110">
        <v>1200</v>
      </c>
      <c r="M73" s="109" t="s">
        <v>401</v>
      </c>
      <c r="N73" s="110">
        <v>60000</v>
      </c>
      <c r="O73" s="109" t="s">
        <v>384</v>
      </c>
      <c r="P73" s="110">
        <v>5000</v>
      </c>
      <c r="Q73" s="109" t="s">
        <v>585</v>
      </c>
      <c r="R73" s="111">
        <f>S73+W73</f>
        <v>127.9</v>
      </c>
      <c r="S73" s="111">
        <f>SUM(T73:V73)</f>
        <v>105.9</v>
      </c>
      <c r="T73" s="111">
        <v>97</v>
      </c>
      <c r="U73" s="111">
        <v>0</v>
      </c>
      <c r="V73" s="111">
        <v>8.9</v>
      </c>
      <c r="W73" s="111">
        <v>22</v>
      </c>
      <c r="X73" s="112">
        <f t="shared" si="10"/>
      </c>
      <c r="Y73" s="112" t="str">
        <f t="shared" si="11"/>
        <v>○</v>
      </c>
      <c r="Z73" s="109" t="s">
        <v>316</v>
      </c>
      <c r="AA73" s="113" t="s">
        <v>391</v>
      </c>
      <c r="AB73" s="114"/>
    </row>
    <row r="74" spans="1:27" s="9" customFormat="1" ht="30" customHeight="1">
      <c r="A74" s="55">
        <f t="shared" si="2"/>
        <v>69</v>
      </c>
      <c r="B74" s="3" t="s">
        <v>778</v>
      </c>
      <c r="C74" s="4" t="s">
        <v>303</v>
      </c>
      <c r="D74" s="4" t="s">
        <v>175</v>
      </c>
      <c r="E74" s="4" t="s">
        <v>316</v>
      </c>
      <c r="F74" s="4" t="s">
        <v>576</v>
      </c>
      <c r="G74" s="4" t="s">
        <v>175</v>
      </c>
      <c r="H74" s="4" t="s">
        <v>28</v>
      </c>
      <c r="I74" s="6">
        <v>37</v>
      </c>
      <c r="J74" s="6">
        <v>1000</v>
      </c>
      <c r="K74" s="4" t="s">
        <v>345</v>
      </c>
      <c r="L74" s="6">
        <v>2500</v>
      </c>
      <c r="M74" s="4" t="s">
        <v>401</v>
      </c>
      <c r="N74" s="6">
        <v>75000</v>
      </c>
      <c r="O74" s="4" t="s">
        <v>379</v>
      </c>
      <c r="P74" s="6">
        <v>0</v>
      </c>
      <c r="Q74" s="4" t="s">
        <v>585</v>
      </c>
      <c r="R74" s="21">
        <f t="shared" si="3"/>
        <v>8.799999999999999</v>
      </c>
      <c r="S74" s="21">
        <f t="shared" si="4"/>
        <v>0.7</v>
      </c>
      <c r="T74" s="21">
        <v>0.7</v>
      </c>
      <c r="U74" s="21">
        <v>0</v>
      </c>
      <c r="V74" s="21">
        <v>0</v>
      </c>
      <c r="W74" s="21">
        <v>8.1</v>
      </c>
      <c r="X74" s="8" t="str">
        <f t="shared" si="10"/>
        <v>○</v>
      </c>
      <c r="Y74" s="8">
        <f t="shared" si="11"/>
      </c>
      <c r="Z74" s="4" t="s">
        <v>316</v>
      </c>
      <c r="AA74" s="5" t="s">
        <v>391</v>
      </c>
    </row>
    <row r="75" spans="1:27" s="9" customFormat="1" ht="30" customHeight="1">
      <c r="A75" s="55">
        <f t="shared" si="2"/>
        <v>70</v>
      </c>
      <c r="B75" s="3" t="s">
        <v>779</v>
      </c>
      <c r="C75" s="4" t="s">
        <v>308</v>
      </c>
      <c r="D75" s="4" t="s">
        <v>175</v>
      </c>
      <c r="E75" s="4" t="s">
        <v>316</v>
      </c>
      <c r="F75" s="4" t="s">
        <v>578</v>
      </c>
      <c r="G75" s="4" t="s">
        <v>175</v>
      </c>
      <c r="H75" s="4" t="s">
        <v>28</v>
      </c>
      <c r="I75" s="6">
        <v>36</v>
      </c>
      <c r="J75" s="6">
        <v>1000</v>
      </c>
      <c r="K75" s="4" t="s">
        <v>345</v>
      </c>
      <c r="L75" s="6">
        <v>1000</v>
      </c>
      <c r="M75" s="4" t="s">
        <v>401</v>
      </c>
      <c r="N75" s="6">
        <v>75000</v>
      </c>
      <c r="O75" s="4" t="s">
        <v>379</v>
      </c>
      <c r="P75" s="6">
        <v>0</v>
      </c>
      <c r="Q75" s="4" t="s">
        <v>585</v>
      </c>
      <c r="R75" s="21">
        <f t="shared" si="3"/>
        <v>41.3</v>
      </c>
      <c r="S75" s="21">
        <f t="shared" si="4"/>
        <v>8.3</v>
      </c>
      <c r="T75" s="21">
        <v>5.9</v>
      </c>
      <c r="U75" s="21">
        <v>2.4</v>
      </c>
      <c r="V75" s="21">
        <v>0</v>
      </c>
      <c r="W75" s="21">
        <v>33</v>
      </c>
      <c r="X75" s="8">
        <f t="shared" si="10"/>
      </c>
      <c r="Y75" s="8" t="str">
        <f t="shared" si="11"/>
        <v>○</v>
      </c>
      <c r="Z75" s="4" t="s">
        <v>316</v>
      </c>
      <c r="AA75" s="5" t="s">
        <v>391</v>
      </c>
    </row>
    <row r="76" spans="1:27" s="9" customFormat="1" ht="30" customHeight="1">
      <c r="A76" s="55">
        <f t="shared" si="2"/>
        <v>71</v>
      </c>
      <c r="B76" s="3" t="s">
        <v>780</v>
      </c>
      <c r="C76" s="4" t="s">
        <v>292</v>
      </c>
      <c r="D76" s="4" t="s">
        <v>293</v>
      </c>
      <c r="E76" s="4" t="s">
        <v>294</v>
      </c>
      <c r="F76" s="4" t="s">
        <v>568</v>
      </c>
      <c r="G76" s="4" t="s">
        <v>294</v>
      </c>
      <c r="H76" s="4" t="s">
        <v>28</v>
      </c>
      <c r="I76" s="6">
        <v>95</v>
      </c>
      <c r="J76" s="6">
        <v>350</v>
      </c>
      <c r="K76" s="4" t="s">
        <v>345</v>
      </c>
      <c r="L76" s="6">
        <v>61000</v>
      </c>
      <c r="M76" s="4" t="s">
        <v>401</v>
      </c>
      <c r="N76" s="6">
        <v>127000</v>
      </c>
      <c r="O76" s="4" t="s">
        <v>629</v>
      </c>
      <c r="P76" s="6">
        <v>0</v>
      </c>
      <c r="Q76" s="4" t="s">
        <v>585</v>
      </c>
      <c r="R76" s="21">
        <f t="shared" si="3"/>
        <v>20.4</v>
      </c>
      <c r="S76" s="21">
        <f t="shared" si="4"/>
        <v>12.5</v>
      </c>
      <c r="T76" s="21">
        <v>3.8</v>
      </c>
      <c r="U76" s="21">
        <v>8.7</v>
      </c>
      <c r="V76" s="21">
        <v>0</v>
      </c>
      <c r="W76" s="21">
        <v>7.9</v>
      </c>
      <c r="X76" s="8">
        <f t="shared" si="10"/>
      </c>
      <c r="Y76" s="8" t="str">
        <f t="shared" si="11"/>
        <v>○</v>
      </c>
      <c r="Z76" s="4" t="s">
        <v>696</v>
      </c>
      <c r="AA76" s="5" t="s">
        <v>391</v>
      </c>
    </row>
    <row r="77" spans="1:27" s="9" customFormat="1" ht="30" customHeight="1">
      <c r="A77" s="55">
        <f t="shared" si="2"/>
        <v>72</v>
      </c>
      <c r="B77" s="3" t="s">
        <v>781</v>
      </c>
      <c r="C77" s="4" t="s">
        <v>40</v>
      </c>
      <c r="D77" s="4" t="s">
        <v>41</v>
      </c>
      <c r="E77" s="4" t="s">
        <v>317</v>
      </c>
      <c r="F77" s="4" t="s">
        <v>412</v>
      </c>
      <c r="G77" s="4" t="s">
        <v>42</v>
      </c>
      <c r="H77" s="4" t="s">
        <v>28</v>
      </c>
      <c r="I77" s="6">
        <v>62</v>
      </c>
      <c r="J77" s="6">
        <v>400</v>
      </c>
      <c r="K77" s="4" t="s">
        <v>345</v>
      </c>
      <c r="L77" s="6">
        <v>26000</v>
      </c>
      <c r="M77" s="4" t="s">
        <v>401</v>
      </c>
      <c r="N77" s="6">
        <v>97000</v>
      </c>
      <c r="O77" s="4" t="s">
        <v>379</v>
      </c>
      <c r="P77" s="6">
        <v>26000</v>
      </c>
      <c r="Q77" s="4" t="s">
        <v>585</v>
      </c>
      <c r="R77" s="21">
        <f aca="true" t="shared" si="12" ref="R77:R142">S77+W77</f>
        <v>6.699999999999999</v>
      </c>
      <c r="S77" s="21">
        <f aca="true" t="shared" si="13" ref="S77:S142">SUM(T77:V77)</f>
        <v>4.8</v>
      </c>
      <c r="T77" s="21">
        <v>4.8</v>
      </c>
      <c r="U77" s="21">
        <v>0</v>
      </c>
      <c r="V77" s="21">
        <v>0</v>
      </c>
      <c r="W77" s="21">
        <v>1.9</v>
      </c>
      <c r="X77" s="8" t="str">
        <f t="shared" si="10"/>
        <v>○</v>
      </c>
      <c r="Y77" s="8">
        <f t="shared" si="11"/>
      </c>
      <c r="Z77" s="4" t="s">
        <v>316</v>
      </c>
      <c r="AA77" s="5" t="s">
        <v>391</v>
      </c>
    </row>
    <row r="78" spans="1:27" s="9" customFormat="1" ht="30" customHeight="1">
      <c r="A78" s="55">
        <f t="shared" si="2"/>
        <v>73</v>
      </c>
      <c r="B78" s="3" t="s">
        <v>782</v>
      </c>
      <c r="C78" s="4" t="s">
        <v>43</v>
      </c>
      <c r="D78" s="87" t="s">
        <v>44</v>
      </c>
      <c r="E78" s="87" t="s">
        <v>316</v>
      </c>
      <c r="F78" s="87" t="s">
        <v>413</v>
      </c>
      <c r="G78" s="87" t="s">
        <v>414</v>
      </c>
      <c r="H78" s="87" t="s">
        <v>28</v>
      </c>
      <c r="I78" s="88">
        <v>60</v>
      </c>
      <c r="J78" s="88">
        <v>300</v>
      </c>
      <c r="K78" s="87" t="s">
        <v>353</v>
      </c>
      <c r="L78" s="88">
        <v>800</v>
      </c>
      <c r="M78" s="87" t="s">
        <v>401</v>
      </c>
      <c r="N78" s="88">
        <v>49000</v>
      </c>
      <c r="O78" s="87" t="s">
        <v>377</v>
      </c>
      <c r="P78" s="88">
        <v>49000</v>
      </c>
      <c r="Q78" s="87" t="s">
        <v>585</v>
      </c>
      <c r="R78" s="84">
        <f t="shared" si="12"/>
        <v>11.200000000000001</v>
      </c>
      <c r="S78" s="84">
        <f t="shared" si="13"/>
        <v>10.3</v>
      </c>
      <c r="T78" s="84">
        <v>10.3</v>
      </c>
      <c r="U78" s="84">
        <v>0</v>
      </c>
      <c r="V78" s="84">
        <v>0</v>
      </c>
      <c r="W78" s="84">
        <v>0.9</v>
      </c>
      <c r="X78" s="89" t="str">
        <f t="shared" si="10"/>
        <v>○</v>
      </c>
      <c r="Y78" s="8">
        <f t="shared" si="11"/>
      </c>
      <c r="Z78" s="4" t="s">
        <v>316</v>
      </c>
      <c r="AA78" s="5" t="s">
        <v>392</v>
      </c>
    </row>
    <row r="79" spans="1:27" s="9" customFormat="1" ht="30" customHeight="1">
      <c r="A79" s="55">
        <f t="shared" si="2"/>
        <v>74</v>
      </c>
      <c r="B79" s="3" t="s">
        <v>783</v>
      </c>
      <c r="C79" s="4" t="s">
        <v>87</v>
      </c>
      <c r="D79" s="87" t="s">
        <v>44</v>
      </c>
      <c r="E79" s="87" t="s">
        <v>316</v>
      </c>
      <c r="F79" s="87" t="s">
        <v>436</v>
      </c>
      <c r="G79" s="87" t="s">
        <v>414</v>
      </c>
      <c r="H79" s="87" t="s">
        <v>28</v>
      </c>
      <c r="I79" s="88">
        <v>60</v>
      </c>
      <c r="J79" s="88">
        <v>500</v>
      </c>
      <c r="K79" s="87" t="s">
        <v>353</v>
      </c>
      <c r="L79" s="88">
        <v>800</v>
      </c>
      <c r="M79" s="87" t="s">
        <v>401</v>
      </c>
      <c r="N79" s="88">
        <v>49000</v>
      </c>
      <c r="O79" s="87" t="s">
        <v>377</v>
      </c>
      <c r="P79" s="88">
        <v>49000</v>
      </c>
      <c r="Q79" s="87" t="s">
        <v>585</v>
      </c>
      <c r="R79" s="84">
        <f t="shared" si="12"/>
        <v>5.5</v>
      </c>
      <c r="S79" s="84">
        <f t="shared" si="13"/>
        <v>5.1</v>
      </c>
      <c r="T79" s="84">
        <v>5.1</v>
      </c>
      <c r="U79" s="84">
        <v>0</v>
      </c>
      <c r="V79" s="84">
        <v>0</v>
      </c>
      <c r="W79" s="84">
        <v>0.4</v>
      </c>
      <c r="X79" s="89" t="str">
        <f t="shared" si="10"/>
        <v>○</v>
      </c>
      <c r="Y79" s="8">
        <f t="shared" si="11"/>
      </c>
      <c r="Z79" s="4" t="s">
        <v>316</v>
      </c>
      <c r="AA79" s="5" t="s">
        <v>392</v>
      </c>
    </row>
    <row r="80" spans="1:27" s="9" customFormat="1" ht="30" customHeight="1">
      <c r="A80" s="55">
        <f t="shared" si="2"/>
        <v>75</v>
      </c>
      <c r="B80" s="3" t="s">
        <v>784</v>
      </c>
      <c r="C80" s="4" t="s">
        <v>88</v>
      </c>
      <c r="D80" s="87" t="s">
        <v>44</v>
      </c>
      <c r="E80" s="87"/>
      <c r="F80" s="87" t="s">
        <v>437</v>
      </c>
      <c r="G80" s="87" t="s">
        <v>414</v>
      </c>
      <c r="H80" s="87" t="s">
        <v>28</v>
      </c>
      <c r="I80" s="88">
        <v>66</v>
      </c>
      <c r="J80" s="88">
        <v>500</v>
      </c>
      <c r="K80" s="87" t="s">
        <v>353</v>
      </c>
      <c r="L80" s="88">
        <v>6000</v>
      </c>
      <c r="M80" s="87" t="s">
        <v>401</v>
      </c>
      <c r="N80" s="88">
        <v>37000</v>
      </c>
      <c r="O80" s="87" t="s">
        <v>377</v>
      </c>
      <c r="P80" s="88">
        <v>70000</v>
      </c>
      <c r="Q80" s="87" t="s">
        <v>585</v>
      </c>
      <c r="R80" s="84">
        <f t="shared" si="12"/>
        <v>17.2</v>
      </c>
      <c r="S80" s="84">
        <f t="shared" si="13"/>
        <v>13.3</v>
      </c>
      <c r="T80" s="84">
        <v>13.3</v>
      </c>
      <c r="U80" s="84">
        <v>0</v>
      </c>
      <c r="V80" s="84">
        <v>0</v>
      </c>
      <c r="W80" s="84">
        <v>3.9</v>
      </c>
      <c r="X80" s="89" t="str">
        <f t="shared" si="10"/>
        <v>○</v>
      </c>
      <c r="Y80" s="8">
        <f t="shared" si="11"/>
      </c>
      <c r="Z80" s="4" t="s">
        <v>316</v>
      </c>
      <c r="AA80" s="5" t="s">
        <v>392</v>
      </c>
    </row>
    <row r="81" spans="1:27" s="9" customFormat="1" ht="30" customHeight="1">
      <c r="A81" s="55">
        <f aca="true" t="shared" si="14" ref="A81:A145">A80+1</f>
        <v>76</v>
      </c>
      <c r="B81" s="3" t="s">
        <v>785</v>
      </c>
      <c r="C81" s="4" t="s">
        <v>184</v>
      </c>
      <c r="D81" s="87" t="s">
        <v>44</v>
      </c>
      <c r="E81" s="87" t="s">
        <v>316</v>
      </c>
      <c r="F81" s="87" t="s">
        <v>499</v>
      </c>
      <c r="G81" s="87" t="s">
        <v>414</v>
      </c>
      <c r="H81" s="87" t="s">
        <v>28</v>
      </c>
      <c r="I81" s="88">
        <v>77</v>
      </c>
      <c r="J81" s="88">
        <v>11500</v>
      </c>
      <c r="K81" s="87" t="s">
        <v>353</v>
      </c>
      <c r="L81" s="88">
        <v>20000</v>
      </c>
      <c r="M81" s="87" t="s">
        <v>401</v>
      </c>
      <c r="N81" s="88">
        <v>55000</v>
      </c>
      <c r="O81" s="87" t="s">
        <v>377</v>
      </c>
      <c r="P81" s="88">
        <v>60000</v>
      </c>
      <c r="Q81" s="87" t="s">
        <v>585</v>
      </c>
      <c r="R81" s="84">
        <f t="shared" si="12"/>
        <v>3.9</v>
      </c>
      <c r="S81" s="84">
        <f t="shared" si="13"/>
        <v>3.9</v>
      </c>
      <c r="T81" s="84">
        <v>3.9</v>
      </c>
      <c r="U81" s="84">
        <v>0</v>
      </c>
      <c r="V81" s="84">
        <v>0</v>
      </c>
      <c r="W81" s="84">
        <v>0</v>
      </c>
      <c r="X81" s="89" t="str">
        <f t="shared" si="10"/>
        <v>○</v>
      </c>
      <c r="Y81" s="8">
        <f t="shared" si="11"/>
      </c>
      <c r="Z81" s="4" t="s">
        <v>316</v>
      </c>
      <c r="AA81" s="5" t="s">
        <v>392</v>
      </c>
    </row>
    <row r="82" spans="1:27" s="9" customFormat="1" ht="30" customHeight="1">
      <c r="A82" s="55">
        <f t="shared" si="14"/>
        <v>77</v>
      </c>
      <c r="B82" s="3" t="s">
        <v>786</v>
      </c>
      <c r="C82" s="4" t="s">
        <v>201</v>
      </c>
      <c r="D82" s="87" t="s">
        <v>44</v>
      </c>
      <c r="E82" s="87" t="s">
        <v>316</v>
      </c>
      <c r="F82" s="87" t="s">
        <v>510</v>
      </c>
      <c r="G82" s="87" t="s">
        <v>202</v>
      </c>
      <c r="H82" s="87" t="s">
        <v>28</v>
      </c>
      <c r="I82" s="88">
        <v>65</v>
      </c>
      <c r="J82" s="88">
        <v>7000</v>
      </c>
      <c r="K82" s="87" t="s">
        <v>335</v>
      </c>
      <c r="L82" s="88">
        <v>55000</v>
      </c>
      <c r="M82" s="87" t="s">
        <v>401</v>
      </c>
      <c r="N82" s="88">
        <v>55000</v>
      </c>
      <c r="O82" s="87" t="s">
        <v>377</v>
      </c>
      <c r="P82" s="88">
        <v>65000</v>
      </c>
      <c r="Q82" s="87" t="s">
        <v>585</v>
      </c>
      <c r="R82" s="84">
        <f t="shared" si="12"/>
        <v>6.6000000000000005</v>
      </c>
      <c r="S82" s="84">
        <f t="shared" si="13"/>
        <v>5.9</v>
      </c>
      <c r="T82" s="84">
        <v>5.9</v>
      </c>
      <c r="U82" s="84">
        <v>0</v>
      </c>
      <c r="V82" s="84">
        <v>0</v>
      </c>
      <c r="W82" s="84">
        <v>0.7</v>
      </c>
      <c r="X82" s="89" t="str">
        <f t="shared" si="10"/>
        <v>○</v>
      </c>
      <c r="Y82" s="8">
        <f t="shared" si="11"/>
      </c>
      <c r="Z82" s="4" t="s">
        <v>316</v>
      </c>
      <c r="AA82" s="5" t="s">
        <v>392</v>
      </c>
    </row>
    <row r="83" spans="1:27" s="9" customFormat="1" ht="30" customHeight="1">
      <c r="A83" s="55">
        <f t="shared" si="14"/>
        <v>78</v>
      </c>
      <c r="B83" s="3" t="s">
        <v>787</v>
      </c>
      <c r="C83" s="4" t="s">
        <v>263</v>
      </c>
      <c r="D83" s="87" t="s">
        <v>44</v>
      </c>
      <c r="E83" s="87" t="s">
        <v>316</v>
      </c>
      <c r="F83" s="87" t="s">
        <v>550</v>
      </c>
      <c r="G83" s="87" t="s">
        <v>414</v>
      </c>
      <c r="H83" s="87" t="s">
        <v>28</v>
      </c>
      <c r="I83" s="88">
        <v>70</v>
      </c>
      <c r="J83" s="88">
        <v>0</v>
      </c>
      <c r="K83" s="87" t="s">
        <v>353</v>
      </c>
      <c r="L83" s="88">
        <v>4000</v>
      </c>
      <c r="M83" s="87" t="s">
        <v>401</v>
      </c>
      <c r="N83" s="88">
        <v>52000</v>
      </c>
      <c r="O83" s="87" t="s">
        <v>377</v>
      </c>
      <c r="P83" s="88">
        <v>57000</v>
      </c>
      <c r="Q83" s="87" t="s">
        <v>585</v>
      </c>
      <c r="R83" s="84">
        <f t="shared" si="12"/>
        <v>11.1</v>
      </c>
      <c r="S83" s="84">
        <f t="shared" si="13"/>
        <v>8</v>
      </c>
      <c r="T83" s="84">
        <v>8</v>
      </c>
      <c r="U83" s="84">
        <v>0</v>
      </c>
      <c r="V83" s="84">
        <v>0</v>
      </c>
      <c r="W83" s="84">
        <v>3.1</v>
      </c>
      <c r="X83" s="89" t="str">
        <f t="shared" si="10"/>
        <v>○</v>
      </c>
      <c r="Y83" s="8">
        <f t="shared" si="11"/>
      </c>
      <c r="Z83" s="4" t="s">
        <v>316</v>
      </c>
      <c r="AA83" s="5" t="s">
        <v>392</v>
      </c>
    </row>
    <row r="84" spans="1:27" s="9" customFormat="1" ht="30" customHeight="1">
      <c r="A84" s="55">
        <f t="shared" si="14"/>
        <v>79</v>
      </c>
      <c r="B84" s="3" t="s">
        <v>1024</v>
      </c>
      <c r="C84" s="4" t="s">
        <v>45</v>
      </c>
      <c r="D84" s="87" t="s">
        <v>46</v>
      </c>
      <c r="E84" s="87" t="s">
        <v>316</v>
      </c>
      <c r="F84" s="87" t="s">
        <v>1051</v>
      </c>
      <c r="G84" s="87" t="s">
        <v>414</v>
      </c>
      <c r="H84" s="87" t="s">
        <v>28</v>
      </c>
      <c r="I84" s="88">
        <v>45</v>
      </c>
      <c r="J84" s="88">
        <v>500</v>
      </c>
      <c r="K84" s="87" t="s">
        <v>336</v>
      </c>
      <c r="L84" s="88">
        <v>4000</v>
      </c>
      <c r="M84" s="87" t="s">
        <v>401</v>
      </c>
      <c r="N84" s="88">
        <v>52000</v>
      </c>
      <c r="O84" s="87" t="s">
        <v>384</v>
      </c>
      <c r="P84" s="88">
        <v>52000</v>
      </c>
      <c r="Q84" s="87" t="s">
        <v>585</v>
      </c>
      <c r="R84" s="84">
        <f t="shared" si="12"/>
        <v>18.2</v>
      </c>
      <c r="S84" s="84">
        <f t="shared" si="13"/>
        <v>17.7</v>
      </c>
      <c r="T84" s="84">
        <v>17.7</v>
      </c>
      <c r="U84" s="84">
        <v>0</v>
      </c>
      <c r="V84" s="84">
        <v>0</v>
      </c>
      <c r="W84" s="84">
        <v>0.5</v>
      </c>
      <c r="X84" s="89" t="str">
        <f t="shared" si="10"/>
        <v>○</v>
      </c>
      <c r="Y84" s="8">
        <f t="shared" si="11"/>
      </c>
      <c r="Z84" s="4" t="s">
        <v>316</v>
      </c>
      <c r="AA84" s="5" t="s">
        <v>599</v>
      </c>
    </row>
    <row r="85" spans="1:27" s="9" customFormat="1" ht="30" customHeight="1">
      <c r="A85" s="55">
        <f t="shared" si="14"/>
        <v>80</v>
      </c>
      <c r="B85" s="3" t="s">
        <v>1025</v>
      </c>
      <c r="C85" s="4" t="s">
        <v>89</v>
      </c>
      <c r="D85" s="87" t="s">
        <v>46</v>
      </c>
      <c r="E85" s="87" t="s">
        <v>316</v>
      </c>
      <c r="F85" s="87" t="s">
        <v>438</v>
      </c>
      <c r="G85" s="87" t="s">
        <v>90</v>
      </c>
      <c r="H85" s="87" t="s">
        <v>28</v>
      </c>
      <c r="I85" s="88">
        <v>45</v>
      </c>
      <c r="J85" s="88">
        <v>500</v>
      </c>
      <c r="K85" s="87" t="s">
        <v>336</v>
      </c>
      <c r="L85" s="88">
        <v>4000</v>
      </c>
      <c r="M85" s="87" t="s">
        <v>401</v>
      </c>
      <c r="N85" s="88">
        <v>51000</v>
      </c>
      <c r="O85" s="87" t="s">
        <v>384</v>
      </c>
      <c r="P85" s="88">
        <v>52000</v>
      </c>
      <c r="Q85" s="87" t="s">
        <v>585</v>
      </c>
      <c r="R85" s="84">
        <f t="shared" si="12"/>
        <v>3.3</v>
      </c>
      <c r="S85" s="84">
        <f t="shared" si="13"/>
        <v>2.8</v>
      </c>
      <c r="T85" s="84">
        <v>2.8</v>
      </c>
      <c r="U85" s="84">
        <v>0</v>
      </c>
      <c r="V85" s="84">
        <v>0</v>
      </c>
      <c r="W85" s="84">
        <v>0.5</v>
      </c>
      <c r="X85" s="89" t="str">
        <f t="shared" si="10"/>
        <v>○</v>
      </c>
      <c r="Y85" s="8">
        <f t="shared" si="11"/>
      </c>
      <c r="Z85" s="4" t="s">
        <v>316</v>
      </c>
      <c r="AA85" s="5" t="s">
        <v>599</v>
      </c>
    </row>
    <row r="86" spans="1:27" s="9" customFormat="1" ht="30" customHeight="1">
      <c r="A86" s="55">
        <f t="shared" si="14"/>
        <v>81</v>
      </c>
      <c r="B86" s="3" t="s">
        <v>1026</v>
      </c>
      <c r="C86" s="4" t="s">
        <v>91</v>
      </c>
      <c r="D86" s="87" t="s">
        <v>46</v>
      </c>
      <c r="E86" s="87" t="s">
        <v>316</v>
      </c>
      <c r="F86" s="87" t="s">
        <v>439</v>
      </c>
      <c r="G86" s="87" t="s">
        <v>46</v>
      </c>
      <c r="H86" s="87" t="s">
        <v>28</v>
      </c>
      <c r="I86" s="88">
        <v>44</v>
      </c>
      <c r="J86" s="88">
        <v>0</v>
      </c>
      <c r="K86" s="87" t="s">
        <v>336</v>
      </c>
      <c r="L86" s="88">
        <v>3000</v>
      </c>
      <c r="M86" s="87" t="s">
        <v>401</v>
      </c>
      <c r="N86" s="88">
        <v>50000</v>
      </c>
      <c r="O86" s="87" t="s">
        <v>384</v>
      </c>
      <c r="P86" s="88">
        <v>53000</v>
      </c>
      <c r="Q86" s="87" t="s">
        <v>1020</v>
      </c>
      <c r="R86" s="84">
        <f t="shared" si="12"/>
        <v>50.8</v>
      </c>
      <c r="S86" s="84">
        <f t="shared" si="13"/>
        <v>38.599999999999994</v>
      </c>
      <c r="T86" s="84">
        <v>37.8</v>
      </c>
      <c r="U86" s="84">
        <v>0.8</v>
      </c>
      <c r="V86" s="84">
        <v>0</v>
      </c>
      <c r="W86" s="84">
        <v>12.2</v>
      </c>
      <c r="X86" s="89">
        <f t="shared" si="10"/>
      </c>
      <c r="Y86" s="8" t="str">
        <f t="shared" si="11"/>
        <v>○</v>
      </c>
      <c r="Z86" s="4"/>
      <c r="AA86" s="5" t="s">
        <v>599</v>
      </c>
    </row>
    <row r="87" spans="1:27" s="9" customFormat="1" ht="30" customHeight="1">
      <c r="A87" s="55">
        <f t="shared" si="14"/>
        <v>82</v>
      </c>
      <c r="B87" s="3" t="s">
        <v>1027</v>
      </c>
      <c r="C87" s="4" t="s">
        <v>103</v>
      </c>
      <c r="D87" s="87" t="s">
        <v>46</v>
      </c>
      <c r="E87" s="87"/>
      <c r="F87" s="87" t="s">
        <v>1052</v>
      </c>
      <c r="G87" s="87" t="s">
        <v>414</v>
      </c>
      <c r="H87" s="87" t="s">
        <v>28</v>
      </c>
      <c r="I87" s="88">
        <v>40</v>
      </c>
      <c r="J87" s="88">
        <v>0</v>
      </c>
      <c r="K87" s="87" t="s">
        <v>335</v>
      </c>
      <c r="L87" s="88">
        <v>4000</v>
      </c>
      <c r="M87" s="87" t="s">
        <v>401</v>
      </c>
      <c r="N87" s="88">
        <v>40000</v>
      </c>
      <c r="O87" s="87" t="s">
        <v>384</v>
      </c>
      <c r="P87" s="88">
        <v>50000</v>
      </c>
      <c r="Q87" s="87" t="s">
        <v>585</v>
      </c>
      <c r="R87" s="84">
        <f t="shared" si="12"/>
        <v>35.4</v>
      </c>
      <c r="S87" s="84">
        <f t="shared" si="13"/>
        <v>30</v>
      </c>
      <c r="T87" s="84">
        <v>30</v>
      </c>
      <c r="U87" s="84">
        <v>0</v>
      </c>
      <c r="V87" s="84">
        <v>0</v>
      </c>
      <c r="W87" s="84">
        <v>5.4</v>
      </c>
      <c r="X87" s="89" t="str">
        <f t="shared" si="10"/>
        <v>○</v>
      </c>
      <c r="Y87" s="8">
        <f t="shared" si="11"/>
      </c>
      <c r="Z87" s="4" t="s">
        <v>316</v>
      </c>
      <c r="AA87" s="5" t="s">
        <v>599</v>
      </c>
    </row>
    <row r="88" spans="1:27" s="9" customFormat="1" ht="30" customHeight="1">
      <c r="A88" s="55">
        <f t="shared" si="14"/>
        <v>83</v>
      </c>
      <c r="B88" s="3" t="s">
        <v>1028</v>
      </c>
      <c r="C88" s="4" t="s">
        <v>134</v>
      </c>
      <c r="D88" s="87" t="s">
        <v>46</v>
      </c>
      <c r="E88" s="87" t="s">
        <v>316</v>
      </c>
      <c r="F88" s="87" t="s">
        <v>462</v>
      </c>
      <c r="G88" s="87" t="s">
        <v>135</v>
      </c>
      <c r="H88" s="87" t="s">
        <v>28</v>
      </c>
      <c r="I88" s="88">
        <v>42</v>
      </c>
      <c r="J88" s="88">
        <v>0</v>
      </c>
      <c r="K88" s="87" t="s">
        <v>335</v>
      </c>
      <c r="L88" s="88">
        <v>0</v>
      </c>
      <c r="M88" s="87" t="s">
        <v>401</v>
      </c>
      <c r="N88" s="88">
        <v>44000</v>
      </c>
      <c r="O88" s="87" t="s">
        <v>384</v>
      </c>
      <c r="P88" s="88">
        <v>48000</v>
      </c>
      <c r="Q88" s="87" t="s">
        <v>410</v>
      </c>
      <c r="R88" s="84">
        <f>S88+W88</f>
        <v>37.99999999999999</v>
      </c>
      <c r="S88" s="84">
        <f>SUM(T88:V88)</f>
        <v>34.099999999999994</v>
      </c>
      <c r="T88" s="84">
        <v>10.7</v>
      </c>
      <c r="U88" s="84">
        <v>23.4</v>
      </c>
      <c r="V88" s="84">
        <v>0</v>
      </c>
      <c r="W88" s="84">
        <v>3.9</v>
      </c>
      <c r="X88" s="89">
        <f t="shared" si="10"/>
      </c>
      <c r="Y88" s="8" t="str">
        <f t="shared" si="11"/>
        <v>○</v>
      </c>
      <c r="Z88" s="4" t="s">
        <v>316</v>
      </c>
      <c r="AA88" s="5" t="s">
        <v>599</v>
      </c>
    </row>
    <row r="89" spans="1:27" s="9" customFormat="1" ht="30" customHeight="1">
      <c r="A89" s="55">
        <f t="shared" si="14"/>
        <v>84</v>
      </c>
      <c r="B89" s="3" t="s">
        <v>1029</v>
      </c>
      <c r="C89" s="4" t="s">
        <v>145</v>
      </c>
      <c r="D89" s="4" t="s">
        <v>46</v>
      </c>
      <c r="E89" s="4" t="s">
        <v>316</v>
      </c>
      <c r="F89" s="4" t="s">
        <v>470</v>
      </c>
      <c r="G89" s="4" t="s">
        <v>46</v>
      </c>
      <c r="H89" s="4" t="s">
        <v>28</v>
      </c>
      <c r="I89" s="6">
        <v>35</v>
      </c>
      <c r="J89" s="6">
        <v>0</v>
      </c>
      <c r="K89" s="4" t="s">
        <v>335</v>
      </c>
      <c r="L89" s="6">
        <v>5000</v>
      </c>
      <c r="M89" s="4" t="s">
        <v>401</v>
      </c>
      <c r="N89" s="6">
        <v>44000</v>
      </c>
      <c r="O89" s="96" t="s">
        <v>384</v>
      </c>
      <c r="P89" s="97">
        <v>43000</v>
      </c>
      <c r="Q89" s="96" t="s">
        <v>585</v>
      </c>
      <c r="R89" s="98">
        <f t="shared" si="12"/>
        <v>41.099999999999994</v>
      </c>
      <c r="S89" s="98">
        <f t="shared" si="13"/>
        <v>32.8</v>
      </c>
      <c r="T89" s="98">
        <v>32.4</v>
      </c>
      <c r="U89" s="98">
        <v>0.4</v>
      </c>
      <c r="V89" s="98">
        <v>0</v>
      </c>
      <c r="W89" s="98">
        <v>8.3</v>
      </c>
      <c r="X89" s="8">
        <f t="shared" si="10"/>
      </c>
      <c r="Y89" s="8" t="str">
        <f t="shared" si="11"/>
        <v>○</v>
      </c>
      <c r="Z89" s="4" t="s">
        <v>316</v>
      </c>
      <c r="AA89" s="5" t="s">
        <v>599</v>
      </c>
    </row>
    <row r="90" spans="1:27" s="9" customFormat="1" ht="54" customHeight="1">
      <c r="A90" s="55">
        <f t="shared" si="14"/>
        <v>85</v>
      </c>
      <c r="B90" s="3" t="s">
        <v>1030</v>
      </c>
      <c r="C90" s="4" t="s">
        <v>1053</v>
      </c>
      <c r="D90" s="4" t="s">
        <v>46</v>
      </c>
      <c r="E90" s="4"/>
      <c r="F90" s="87" t="s">
        <v>1054</v>
      </c>
      <c r="G90" s="87" t="s">
        <v>1055</v>
      </c>
      <c r="H90" s="4" t="s">
        <v>28</v>
      </c>
      <c r="I90" s="6">
        <v>40</v>
      </c>
      <c r="J90" s="6">
        <v>0</v>
      </c>
      <c r="K90" s="4" t="s">
        <v>335</v>
      </c>
      <c r="L90" s="6">
        <v>4000</v>
      </c>
      <c r="M90" s="4" t="s">
        <v>401</v>
      </c>
      <c r="N90" s="6">
        <v>40000</v>
      </c>
      <c r="O90" s="96" t="s">
        <v>384</v>
      </c>
      <c r="P90" s="97">
        <v>50000</v>
      </c>
      <c r="Q90" s="96" t="s">
        <v>585</v>
      </c>
      <c r="R90" s="98">
        <f t="shared" si="12"/>
        <v>34.7</v>
      </c>
      <c r="S90" s="98">
        <f t="shared" si="13"/>
        <v>28.700000000000003</v>
      </c>
      <c r="T90" s="98">
        <v>25.1</v>
      </c>
      <c r="U90" s="98">
        <v>3.6</v>
      </c>
      <c r="V90" s="98">
        <v>0</v>
      </c>
      <c r="W90" s="98">
        <v>6</v>
      </c>
      <c r="X90" s="8">
        <f t="shared" si="10"/>
      </c>
      <c r="Y90" s="8" t="str">
        <f t="shared" si="11"/>
        <v>○</v>
      </c>
      <c r="Z90" s="4" t="s">
        <v>316</v>
      </c>
      <c r="AA90" s="5" t="s">
        <v>599</v>
      </c>
    </row>
    <row r="91" spans="1:27" s="9" customFormat="1" ht="30" customHeight="1">
      <c r="A91" s="55">
        <f t="shared" si="14"/>
        <v>86</v>
      </c>
      <c r="B91" s="3" t="s">
        <v>788</v>
      </c>
      <c r="C91" s="4" t="s">
        <v>92</v>
      </c>
      <c r="D91" s="4" t="s">
        <v>93</v>
      </c>
      <c r="E91" s="4" t="s">
        <v>316</v>
      </c>
      <c r="F91" s="4" t="s">
        <v>440</v>
      </c>
      <c r="G91" s="4" t="s">
        <v>414</v>
      </c>
      <c r="H91" s="4" t="s">
        <v>28</v>
      </c>
      <c r="I91" s="6">
        <v>60</v>
      </c>
      <c r="J91" s="6">
        <v>1800</v>
      </c>
      <c r="K91" s="4" t="s">
        <v>337</v>
      </c>
      <c r="L91" s="6">
        <v>800</v>
      </c>
      <c r="M91" s="4" t="s">
        <v>418</v>
      </c>
      <c r="N91" s="6">
        <v>68000</v>
      </c>
      <c r="O91" s="4" t="s">
        <v>384</v>
      </c>
      <c r="P91" s="6">
        <v>66000</v>
      </c>
      <c r="Q91" s="4" t="s">
        <v>585</v>
      </c>
      <c r="R91" s="21">
        <f t="shared" si="12"/>
        <v>17.400000000000002</v>
      </c>
      <c r="S91" s="21">
        <f t="shared" si="13"/>
        <v>15.8</v>
      </c>
      <c r="T91" s="21">
        <v>15.8</v>
      </c>
      <c r="U91" s="21">
        <v>0</v>
      </c>
      <c r="V91" s="21">
        <v>0</v>
      </c>
      <c r="W91" s="21">
        <v>1.6</v>
      </c>
      <c r="X91" s="8" t="str">
        <f t="shared" si="10"/>
        <v>○</v>
      </c>
      <c r="Y91" s="8">
        <f t="shared" si="11"/>
      </c>
      <c r="Z91" s="4" t="s">
        <v>316</v>
      </c>
      <c r="AA91" s="5" t="s">
        <v>392</v>
      </c>
    </row>
    <row r="92" spans="1:27" s="9" customFormat="1" ht="30" customHeight="1">
      <c r="A92" s="55">
        <f t="shared" si="14"/>
        <v>87</v>
      </c>
      <c r="B92" s="3" t="s">
        <v>789</v>
      </c>
      <c r="C92" s="4" t="s">
        <v>94</v>
      </c>
      <c r="D92" s="4" t="s">
        <v>93</v>
      </c>
      <c r="E92" s="4" t="s">
        <v>316</v>
      </c>
      <c r="F92" s="4" t="s">
        <v>441</v>
      </c>
      <c r="G92" s="4" t="s">
        <v>414</v>
      </c>
      <c r="H92" s="4" t="s">
        <v>28</v>
      </c>
      <c r="I92" s="6">
        <v>60</v>
      </c>
      <c r="J92" s="6">
        <v>1800</v>
      </c>
      <c r="K92" s="4" t="s">
        <v>337</v>
      </c>
      <c r="L92" s="6">
        <v>800</v>
      </c>
      <c r="M92" s="4" t="s">
        <v>418</v>
      </c>
      <c r="N92" s="6">
        <v>68000</v>
      </c>
      <c r="O92" s="4" t="s">
        <v>384</v>
      </c>
      <c r="P92" s="6">
        <v>66000</v>
      </c>
      <c r="Q92" s="4" t="s">
        <v>585</v>
      </c>
      <c r="R92" s="21">
        <f t="shared" si="12"/>
        <v>48.599999999999994</v>
      </c>
      <c r="S92" s="21">
        <f t="shared" si="13"/>
        <v>45.3</v>
      </c>
      <c r="T92" s="21">
        <v>45.3</v>
      </c>
      <c r="U92" s="21">
        <v>0</v>
      </c>
      <c r="V92" s="21">
        <v>0</v>
      </c>
      <c r="W92" s="21">
        <v>3.3</v>
      </c>
      <c r="X92" s="8" t="str">
        <f aca="true" t="shared" si="15" ref="X92:X124">IF(S92-T92=0,"○","")</f>
        <v>○</v>
      </c>
      <c r="Y92" s="8">
        <f aca="true" t="shared" si="16" ref="Y92:Y124">IF(S92-T92&gt;0,"○","")</f>
      </c>
      <c r="Z92" s="4" t="s">
        <v>316</v>
      </c>
      <c r="AA92" s="5" t="s">
        <v>392</v>
      </c>
    </row>
    <row r="93" spans="1:27" s="9" customFormat="1" ht="30" customHeight="1">
      <c r="A93" s="55">
        <f t="shared" si="14"/>
        <v>88</v>
      </c>
      <c r="B93" s="3" t="s">
        <v>790</v>
      </c>
      <c r="C93" s="4" t="s">
        <v>95</v>
      </c>
      <c r="D93" s="4" t="s">
        <v>96</v>
      </c>
      <c r="E93" s="4"/>
      <c r="F93" s="4" t="s">
        <v>442</v>
      </c>
      <c r="G93" s="4" t="s">
        <v>414</v>
      </c>
      <c r="H93" s="4" t="s">
        <v>212</v>
      </c>
      <c r="I93" s="6">
        <v>47</v>
      </c>
      <c r="J93" s="6">
        <v>1000</v>
      </c>
      <c r="K93" s="4" t="s">
        <v>339</v>
      </c>
      <c r="L93" s="6">
        <v>25000</v>
      </c>
      <c r="M93" s="4" t="s">
        <v>418</v>
      </c>
      <c r="N93" s="6">
        <v>67000</v>
      </c>
      <c r="O93" s="4" t="s">
        <v>381</v>
      </c>
      <c r="P93" s="6">
        <v>95000</v>
      </c>
      <c r="Q93" s="4" t="s">
        <v>585</v>
      </c>
      <c r="R93" s="21">
        <f t="shared" si="12"/>
        <v>32.6</v>
      </c>
      <c r="S93" s="21">
        <f t="shared" si="13"/>
        <v>27.6</v>
      </c>
      <c r="T93" s="21">
        <v>27.6</v>
      </c>
      <c r="U93" s="21">
        <v>0</v>
      </c>
      <c r="V93" s="21">
        <v>0</v>
      </c>
      <c r="W93" s="21">
        <v>5</v>
      </c>
      <c r="X93" s="8" t="str">
        <f t="shared" si="15"/>
        <v>○</v>
      </c>
      <c r="Y93" s="8">
        <f t="shared" si="16"/>
      </c>
      <c r="Z93" s="4" t="s">
        <v>316</v>
      </c>
      <c r="AA93" s="5" t="s">
        <v>392</v>
      </c>
    </row>
    <row r="94" spans="1:27" s="9" customFormat="1" ht="30" customHeight="1">
      <c r="A94" s="55">
        <f t="shared" si="14"/>
        <v>89</v>
      </c>
      <c r="B94" s="3" t="s">
        <v>791</v>
      </c>
      <c r="C94" s="4" t="s">
        <v>238</v>
      </c>
      <c r="D94" s="4" t="s">
        <v>96</v>
      </c>
      <c r="E94" s="4" t="s">
        <v>316</v>
      </c>
      <c r="F94" s="4" t="s">
        <v>532</v>
      </c>
      <c r="G94" s="4" t="s">
        <v>414</v>
      </c>
      <c r="H94" s="4" t="s">
        <v>212</v>
      </c>
      <c r="I94" s="6">
        <v>50</v>
      </c>
      <c r="J94" s="6">
        <v>0</v>
      </c>
      <c r="K94" s="4" t="s">
        <v>339</v>
      </c>
      <c r="L94" s="6">
        <v>20000</v>
      </c>
      <c r="M94" s="4" t="s">
        <v>418</v>
      </c>
      <c r="N94" s="6">
        <v>70000</v>
      </c>
      <c r="O94" s="4" t="s">
        <v>381</v>
      </c>
      <c r="P94" s="6">
        <v>90000</v>
      </c>
      <c r="Q94" s="4" t="s">
        <v>585</v>
      </c>
      <c r="R94" s="21">
        <f t="shared" si="12"/>
        <v>25.599999999999998</v>
      </c>
      <c r="S94" s="21">
        <f t="shared" si="13"/>
        <v>20.4</v>
      </c>
      <c r="T94" s="21">
        <v>20.4</v>
      </c>
      <c r="U94" s="21">
        <v>0</v>
      </c>
      <c r="V94" s="21">
        <v>0</v>
      </c>
      <c r="W94" s="21">
        <v>5.2</v>
      </c>
      <c r="X94" s="8" t="str">
        <f t="shared" si="15"/>
        <v>○</v>
      </c>
      <c r="Y94" s="8">
        <f t="shared" si="16"/>
      </c>
      <c r="Z94" s="4" t="s">
        <v>316</v>
      </c>
      <c r="AA94" s="5" t="s">
        <v>392</v>
      </c>
    </row>
    <row r="95" spans="1:27" s="9" customFormat="1" ht="30" customHeight="1">
      <c r="A95" s="55">
        <f t="shared" si="14"/>
        <v>90</v>
      </c>
      <c r="B95" s="3" t="s">
        <v>792</v>
      </c>
      <c r="C95" s="4" t="s">
        <v>47</v>
      </c>
      <c r="D95" s="4" t="s">
        <v>48</v>
      </c>
      <c r="E95" s="4" t="s">
        <v>316</v>
      </c>
      <c r="F95" s="4" t="s">
        <v>415</v>
      </c>
      <c r="G95" s="4" t="s">
        <v>48</v>
      </c>
      <c r="H95" s="4" t="s">
        <v>212</v>
      </c>
      <c r="I95" s="6">
        <v>50</v>
      </c>
      <c r="J95" s="6">
        <v>500</v>
      </c>
      <c r="K95" s="4" t="s">
        <v>339</v>
      </c>
      <c r="L95" s="6">
        <v>17000</v>
      </c>
      <c r="M95" s="4" t="s">
        <v>401</v>
      </c>
      <c r="N95" s="6">
        <v>134000</v>
      </c>
      <c r="O95" s="4" t="s">
        <v>379</v>
      </c>
      <c r="P95" s="6">
        <v>135000</v>
      </c>
      <c r="Q95" s="4" t="s">
        <v>585</v>
      </c>
      <c r="R95" s="21">
        <f t="shared" si="12"/>
        <v>16.2</v>
      </c>
      <c r="S95" s="21">
        <f t="shared" si="13"/>
        <v>14.6</v>
      </c>
      <c r="T95" s="21">
        <v>14.6</v>
      </c>
      <c r="U95" s="21">
        <v>0</v>
      </c>
      <c r="V95" s="21">
        <v>0</v>
      </c>
      <c r="W95" s="21">
        <v>1.6</v>
      </c>
      <c r="X95" s="8" t="str">
        <f t="shared" si="15"/>
        <v>○</v>
      </c>
      <c r="Y95" s="8">
        <f t="shared" si="16"/>
      </c>
      <c r="Z95" s="4" t="s">
        <v>316</v>
      </c>
      <c r="AA95" s="5" t="s">
        <v>392</v>
      </c>
    </row>
    <row r="96" spans="1:27" s="9" customFormat="1" ht="30" customHeight="1">
      <c r="A96" s="55">
        <f t="shared" si="14"/>
        <v>91</v>
      </c>
      <c r="B96" s="3" t="s">
        <v>793</v>
      </c>
      <c r="C96" s="4" t="s">
        <v>49</v>
      </c>
      <c r="D96" s="4" t="s">
        <v>48</v>
      </c>
      <c r="E96" s="4" t="s">
        <v>316</v>
      </c>
      <c r="F96" s="4" t="s">
        <v>416</v>
      </c>
      <c r="G96" s="4" t="s">
        <v>684</v>
      </c>
      <c r="H96" s="4" t="s">
        <v>212</v>
      </c>
      <c r="I96" s="6">
        <v>50</v>
      </c>
      <c r="J96" s="6">
        <v>500</v>
      </c>
      <c r="K96" s="4" t="s">
        <v>339</v>
      </c>
      <c r="L96" s="6">
        <v>12000</v>
      </c>
      <c r="M96" s="4" t="s">
        <v>401</v>
      </c>
      <c r="N96" s="6">
        <v>134000</v>
      </c>
      <c r="O96" s="4" t="s">
        <v>379</v>
      </c>
      <c r="P96" s="6">
        <v>135000</v>
      </c>
      <c r="Q96" s="4" t="s">
        <v>585</v>
      </c>
      <c r="R96" s="21">
        <f t="shared" si="12"/>
        <v>13.6</v>
      </c>
      <c r="S96" s="21">
        <f t="shared" si="13"/>
        <v>13.1</v>
      </c>
      <c r="T96" s="21">
        <v>13.1</v>
      </c>
      <c r="U96" s="21">
        <v>0</v>
      </c>
      <c r="V96" s="21">
        <v>0</v>
      </c>
      <c r="W96" s="21">
        <v>0.5</v>
      </c>
      <c r="X96" s="8" t="str">
        <f t="shared" si="15"/>
        <v>○</v>
      </c>
      <c r="Y96" s="8">
        <f t="shared" si="16"/>
      </c>
      <c r="Z96" s="4" t="s">
        <v>316</v>
      </c>
      <c r="AA96" s="5" t="s">
        <v>392</v>
      </c>
    </row>
    <row r="97" spans="1:27" s="9" customFormat="1" ht="30" customHeight="1">
      <c r="A97" s="55">
        <f t="shared" si="14"/>
        <v>92</v>
      </c>
      <c r="B97" s="3" t="s">
        <v>794</v>
      </c>
      <c r="C97" s="4" t="s">
        <v>97</v>
      </c>
      <c r="D97" s="4" t="s">
        <v>48</v>
      </c>
      <c r="E97" s="4"/>
      <c r="F97" s="4" t="s">
        <v>443</v>
      </c>
      <c r="G97" s="4" t="s">
        <v>414</v>
      </c>
      <c r="H97" s="4" t="s">
        <v>212</v>
      </c>
      <c r="I97" s="6">
        <v>61</v>
      </c>
      <c r="J97" s="6">
        <v>0</v>
      </c>
      <c r="K97" s="4" t="s">
        <v>339</v>
      </c>
      <c r="L97" s="6">
        <v>4000</v>
      </c>
      <c r="M97" s="4" t="s">
        <v>418</v>
      </c>
      <c r="N97" s="6">
        <v>70000</v>
      </c>
      <c r="O97" s="4" t="s">
        <v>381</v>
      </c>
      <c r="P97" s="6">
        <v>70000</v>
      </c>
      <c r="Q97" s="4" t="s">
        <v>585</v>
      </c>
      <c r="R97" s="21">
        <f t="shared" si="12"/>
        <v>28.9</v>
      </c>
      <c r="S97" s="21">
        <f t="shared" si="13"/>
        <v>23.9</v>
      </c>
      <c r="T97" s="21">
        <v>23.9</v>
      </c>
      <c r="U97" s="21">
        <v>0</v>
      </c>
      <c r="V97" s="21">
        <v>0</v>
      </c>
      <c r="W97" s="21">
        <v>5</v>
      </c>
      <c r="X97" s="8" t="str">
        <f t="shared" si="15"/>
        <v>○</v>
      </c>
      <c r="Y97" s="8">
        <f t="shared" si="16"/>
      </c>
      <c r="Z97" s="4" t="s">
        <v>316</v>
      </c>
      <c r="AA97" s="5" t="s">
        <v>392</v>
      </c>
    </row>
    <row r="98" spans="1:27" s="9" customFormat="1" ht="30" customHeight="1">
      <c r="A98" s="55">
        <f t="shared" si="14"/>
        <v>93</v>
      </c>
      <c r="B98" s="3" t="s">
        <v>795</v>
      </c>
      <c r="C98" s="4" t="s">
        <v>250</v>
      </c>
      <c r="D98" s="4" t="s">
        <v>48</v>
      </c>
      <c r="E98" s="4" t="s">
        <v>316</v>
      </c>
      <c r="F98" s="4" t="s">
        <v>539</v>
      </c>
      <c r="G98" s="4" t="s">
        <v>414</v>
      </c>
      <c r="H98" s="4" t="s">
        <v>212</v>
      </c>
      <c r="I98" s="6">
        <v>60</v>
      </c>
      <c r="J98" s="6">
        <v>0</v>
      </c>
      <c r="K98" s="4" t="s">
        <v>339</v>
      </c>
      <c r="L98" s="6">
        <v>4000</v>
      </c>
      <c r="M98" s="4" t="s">
        <v>418</v>
      </c>
      <c r="N98" s="6">
        <v>70000</v>
      </c>
      <c r="O98" s="4" t="s">
        <v>381</v>
      </c>
      <c r="P98" s="6">
        <v>70000</v>
      </c>
      <c r="Q98" s="4" t="s">
        <v>585</v>
      </c>
      <c r="R98" s="21">
        <f t="shared" si="12"/>
        <v>23.1</v>
      </c>
      <c r="S98" s="21">
        <f t="shared" si="13"/>
        <v>15.9</v>
      </c>
      <c r="T98" s="21">
        <v>15.9</v>
      </c>
      <c r="U98" s="21">
        <v>0</v>
      </c>
      <c r="V98" s="21">
        <v>0</v>
      </c>
      <c r="W98" s="21">
        <v>7.2</v>
      </c>
      <c r="X98" s="8" t="str">
        <f t="shared" si="15"/>
        <v>○</v>
      </c>
      <c r="Y98" s="8">
        <f t="shared" si="16"/>
      </c>
      <c r="Z98" s="4" t="s">
        <v>316</v>
      </c>
      <c r="AA98" s="5" t="s">
        <v>392</v>
      </c>
    </row>
    <row r="99" spans="1:27" s="9" customFormat="1" ht="66" customHeight="1">
      <c r="A99" s="55">
        <f t="shared" si="14"/>
        <v>94</v>
      </c>
      <c r="B99" s="3" t="s">
        <v>796</v>
      </c>
      <c r="C99" s="4" t="s">
        <v>98</v>
      </c>
      <c r="D99" s="4" t="s">
        <v>99</v>
      </c>
      <c r="E99" s="4"/>
      <c r="F99" s="4" t="s">
        <v>444</v>
      </c>
      <c r="G99" s="4" t="s">
        <v>414</v>
      </c>
      <c r="H99" s="4" t="s">
        <v>28</v>
      </c>
      <c r="I99" s="6">
        <v>50</v>
      </c>
      <c r="J99" s="6">
        <v>0</v>
      </c>
      <c r="K99" s="4" t="s">
        <v>336</v>
      </c>
      <c r="L99" s="6">
        <v>1500</v>
      </c>
      <c r="M99" s="4" t="s">
        <v>401</v>
      </c>
      <c r="N99" s="6">
        <v>77000</v>
      </c>
      <c r="O99" s="4" t="s">
        <v>384</v>
      </c>
      <c r="P99" s="6">
        <v>68000</v>
      </c>
      <c r="Q99" s="4" t="s">
        <v>643</v>
      </c>
      <c r="R99" s="21">
        <f t="shared" si="12"/>
        <v>74</v>
      </c>
      <c r="S99" s="21">
        <f t="shared" si="13"/>
        <v>66.9</v>
      </c>
      <c r="T99" s="21">
        <v>66.9</v>
      </c>
      <c r="U99" s="21">
        <v>0</v>
      </c>
      <c r="V99" s="21">
        <v>0</v>
      </c>
      <c r="W99" s="21">
        <v>7.1</v>
      </c>
      <c r="X99" s="8" t="str">
        <f t="shared" si="15"/>
        <v>○</v>
      </c>
      <c r="Y99" s="8">
        <f t="shared" si="16"/>
      </c>
      <c r="Z99" s="4" t="s">
        <v>316</v>
      </c>
      <c r="AA99" s="5" t="s">
        <v>392</v>
      </c>
    </row>
    <row r="100" spans="1:27" s="9" customFormat="1" ht="30" customHeight="1">
      <c r="A100" s="55">
        <f t="shared" si="14"/>
        <v>95</v>
      </c>
      <c r="B100" s="3" t="s">
        <v>797</v>
      </c>
      <c r="C100" s="4" t="s">
        <v>225</v>
      </c>
      <c r="D100" s="4" t="s">
        <v>99</v>
      </c>
      <c r="E100" s="4" t="s">
        <v>316</v>
      </c>
      <c r="F100" s="4" t="s">
        <v>798</v>
      </c>
      <c r="G100" s="4" t="s">
        <v>226</v>
      </c>
      <c r="H100" s="4" t="s">
        <v>28</v>
      </c>
      <c r="I100" s="6">
        <v>47</v>
      </c>
      <c r="J100" s="6">
        <v>0</v>
      </c>
      <c r="K100" s="4" t="s">
        <v>336</v>
      </c>
      <c r="L100" s="6">
        <v>1500</v>
      </c>
      <c r="M100" s="4" t="s">
        <v>401</v>
      </c>
      <c r="N100" s="6">
        <v>77000</v>
      </c>
      <c r="O100" s="4" t="s">
        <v>384</v>
      </c>
      <c r="P100" s="6">
        <v>68000</v>
      </c>
      <c r="Q100" s="87" t="s">
        <v>643</v>
      </c>
      <c r="R100" s="84">
        <f t="shared" si="12"/>
        <v>31.9</v>
      </c>
      <c r="S100" s="84">
        <f t="shared" si="13"/>
        <v>27.4</v>
      </c>
      <c r="T100" s="84">
        <v>21.9</v>
      </c>
      <c r="U100" s="84">
        <v>5.5</v>
      </c>
      <c r="V100" s="84">
        <v>0</v>
      </c>
      <c r="W100" s="21">
        <v>4.5</v>
      </c>
      <c r="X100" s="8">
        <f t="shared" si="15"/>
      </c>
      <c r="Y100" s="8" t="str">
        <f t="shared" si="16"/>
        <v>○</v>
      </c>
      <c r="Z100" s="4" t="s">
        <v>316</v>
      </c>
      <c r="AA100" s="5" t="s">
        <v>392</v>
      </c>
    </row>
    <row r="101" spans="1:28" s="99" customFormat="1" ht="30" customHeight="1">
      <c r="A101" s="148">
        <f t="shared" si="14"/>
        <v>96</v>
      </c>
      <c r="B101" s="149" t="s">
        <v>1061</v>
      </c>
      <c r="C101" s="109" t="s">
        <v>1074</v>
      </c>
      <c r="D101" s="109" t="s">
        <v>50</v>
      </c>
      <c r="E101" s="109" t="s">
        <v>316</v>
      </c>
      <c r="F101" s="109" t="s">
        <v>417</v>
      </c>
      <c r="G101" s="147" t="s">
        <v>1075</v>
      </c>
      <c r="H101" s="109" t="s">
        <v>212</v>
      </c>
      <c r="I101" s="110">
        <v>49</v>
      </c>
      <c r="J101" s="110">
        <v>500</v>
      </c>
      <c r="K101" s="109" t="s">
        <v>339</v>
      </c>
      <c r="L101" s="110">
        <v>6000</v>
      </c>
      <c r="M101" s="109" t="s">
        <v>418</v>
      </c>
      <c r="N101" s="110">
        <v>60000</v>
      </c>
      <c r="O101" s="109" t="s">
        <v>381</v>
      </c>
      <c r="P101" s="110">
        <v>55000</v>
      </c>
      <c r="Q101" s="109" t="s">
        <v>585</v>
      </c>
      <c r="R101" s="111">
        <f t="shared" si="12"/>
        <v>7.5</v>
      </c>
      <c r="S101" s="111">
        <f>SUM(T101:V101)</f>
        <v>6.8</v>
      </c>
      <c r="T101" s="111">
        <v>6.8</v>
      </c>
      <c r="U101" s="111">
        <v>0</v>
      </c>
      <c r="V101" s="111">
        <v>0</v>
      </c>
      <c r="W101" s="111">
        <v>0.7</v>
      </c>
      <c r="X101" s="112" t="str">
        <f>IF(S101-T101=0,"○","")</f>
        <v>○</v>
      </c>
      <c r="Y101" s="112">
        <f>IF(S101-T101&gt;0,"○","")</f>
      </c>
      <c r="Z101" s="109" t="s">
        <v>316</v>
      </c>
      <c r="AA101" s="113" t="s">
        <v>1062</v>
      </c>
      <c r="AB101" s="9"/>
    </row>
    <row r="102" spans="1:28" s="99" customFormat="1" ht="30" customHeight="1">
      <c r="A102" s="148">
        <f t="shared" si="14"/>
        <v>97</v>
      </c>
      <c r="B102" s="149" t="s">
        <v>1063</v>
      </c>
      <c r="C102" s="109" t="s">
        <v>100</v>
      </c>
      <c r="D102" s="109" t="s">
        <v>50</v>
      </c>
      <c r="E102" s="109" t="s">
        <v>316</v>
      </c>
      <c r="F102" s="109" t="s">
        <v>445</v>
      </c>
      <c r="G102" s="109" t="s">
        <v>1064</v>
      </c>
      <c r="H102" s="109" t="s">
        <v>212</v>
      </c>
      <c r="I102" s="110">
        <v>49</v>
      </c>
      <c r="J102" s="110">
        <v>0</v>
      </c>
      <c r="K102" s="109" t="s">
        <v>339</v>
      </c>
      <c r="L102" s="110">
        <v>5400</v>
      </c>
      <c r="M102" s="109" t="s">
        <v>418</v>
      </c>
      <c r="N102" s="110">
        <v>60000</v>
      </c>
      <c r="O102" s="109" t="s">
        <v>381</v>
      </c>
      <c r="P102" s="110">
        <v>55000</v>
      </c>
      <c r="Q102" s="109" t="s">
        <v>1065</v>
      </c>
      <c r="R102" s="111">
        <f t="shared" si="12"/>
        <v>27.5</v>
      </c>
      <c r="S102" s="111">
        <f>SUM(T102:V102)</f>
        <v>24.1</v>
      </c>
      <c r="T102" s="111">
        <v>24.1</v>
      </c>
      <c r="U102" s="111">
        <v>0</v>
      </c>
      <c r="V102" s="111">
        <v>0</v>
      </c>
      <c r="W102" s="111">
        <v>3.4</v>
      </c>
      <c r="X102" s="112" t="str">
        <f>IF(R102-S102&gt;0,"○","")</f>
        <v>○</v>
      </c>
      <c r="Y102" s="112"/>
      <c r="Z102" s="109" t="s">
        <v>316</v>
      </c>
      <c r="AA102" s="113" t="s">
        <v>1062</v>
      </c>
      <c r="AB102" s="9"/>
    </row>
    <row r="103" spans="1:28" s="99" customFormat="1" ht="30" customHeight="1">
      <c r="A103" s="148">
        <f t="shared" si="14"/>
        <v>98</v>
      </c>
      <c r="B103" s="149" t="s">
        <v>1066</v>
      </c>
      <c r="C103" s="109" t="s">
        <v>1076</v>
      </c>
      <c r="D103" s="109" t="s">
        <v>50</v>
      </c>
      <c r="E103" s="109" t="s">
        <v>316</v>
      </c>
      <c r="F103" s="109" t="s">
        <v>471</v>
      </c>
      <c r="G103" s="109" t="s">
        <v>1067</v>
      </c>
      <c r="H103" s="109" t="s">
        <v>212</v>
      </c>
      <c r="I103" s="110">
        <v>54</v>
      </c>
      <c r="J103" s="110">
        <v>0</v>
      </c>
      <c r="K103" s="109" t="s">
        <v>339</v>
      </c>
      <c r="L103" s="110">
        <v>500</v>
      </c>
      <c r="M103" s="109" t="s">
        <v>418</v>
      </c>
      <c r="N103" s="110">
        <v>65000</v>
      </c>
      <c r="O103" s="109" t="s">
        <v>381</v>
      </c>
      <c r="P103" s="110">
        <v>60000</v>
      </c>
      <c r="Q103" s="109" t="s">
        <v>410</v>
      </c>
      <c r="R103" s="111">
        <f t="shared" si="12"/>
        <v>44.900000000000006</v>
      </c>
      <c r="S103" s="111">
        <f>SUM(T103:V103)</f>
        <v>36.7</v>
      </c>
      <c r="T103" s="111">
        <v>34</v>
      </c>
      <c r="U103" s="111">
        <v>2.7</v>
      </c>
      <c r="V103" s="111">
        <v>0</v>
      </c>
      <c r="W103" s="111">
        <v>8.2</v>
      </c>
      <c r="X103" s="112">
        <f>IF(S103-T103=0,"○","")</f>
      </c>
      <c r="Y103" s="112" t="str">
        <f>IF(S103-T103&gt;0,"○","")</f>
        <v>○</v>
      </c>
      <c r="Z103" s="109" t="s">
        <v>316</v>
      </c>
      <c r="AA103" s="113" t="s">
        <v>1062</v>
      </c>
      <c r="AB103" s="9"/>
    </row>
    <row r="104" spans="1:28" s="99" customFormat="1" ht="30" customHeight="1">
      <c r="A104" s="148">
        <f t="shared" si="14"/>
        <v>99</v>
      </c>
      <c r="B104" s="149" t="s">
        <v>799</v>
      </c>
      <c r="C104" s="109" t="s">
        <v>146</v>
      </c>
      <c r="D104" s="109" t="s">
        <v>147</v>
      </c>
      <c r="E104" s="109" t="s">
        <v>316</v>
      </c>
      <c r="F104" s="109" t="s">
        <v>472</v>
      </c>
      <c r="G104" s="109" t="s">
        <v>148</v>
      </c>
      <c r="H104" s="109" t="s">
        <v>212</v>
      </c>
      <c r="I104" s="110">
        <v>60</v>
      </c>
      <c r="J104" s="110">
        <v>0</v>
      </c>
      <c r="K104" s="109" t="s">
        <v>339</v>
      </c>
      <c r="L104" s="110">
        <v>7000</v>
      </c>
      <c r="M104" s="109" t="s">
        <v>648</v>
      </c>
      <c r="N104" s="110">
        <v>78000</v>
      </c>
      <c r="O104" s="109" t="s">
        <v>381</v>
      </c>
      <c r="P104" s="110">
        <v>60000</v>
      </c>
      <c r="Q104" s="109" t="s">
        <v>585</v>
      </c>
      <c r="R104" s="111">
        <f t="shared" si="12"/>
        <v>99.60000000000001</v>
      </c>
      <c r="S104" s="111">
        <v>78.4</v>
      </c>
      <c r="T104" s="111">
        <v>57.7</v>
      </c>
      <c r="U104" s="111">
        <v>20.7</v>
      </c>
      <c r="V104" s="111">
        <v>0</v>
      </c>
      <c r="W104" s="111">
        <v>21.2</v>
      </c>
      <c r="X104" s="112">
        <f t="shared" si="15"/>
      </c>
      <c r="Y104" s="112" t="str">
        <f t="shared" si="16"/>
        <v>○</v>
      </c>
      <c r="Z104" s="109" t="s">
        <v>316</v>
      </c>
      <c r="AA104" s="113" t="s">
        <v>392</v>
      </c>
      <c r="AB104" s="9"/>
    </row>
    <row r="105" spans="1:27" s="9" customFormat="1" ht="30" customHeight="1">
      <c r="A105" s="55">
        <f t="shared" si="14"/>
        <v>100</v>
      </c>
      <c r="B105" s="3" t="s">
        <v>800</v>
      </c>
      <c r="C105" s="4" t="s">
        <v>101</v>
      </c>
      <c r="D105" s="4" t="s">
        <v>102</v>
      </c>
      <c r="E105" s="4" t="s">
        <v>316</v>
      </c>
      <c r="F105" s="4" t="s">
        <v>446</v>
      </c>
      <c r="G105" s="4" t="s">
        <v>414</v>
      </c>
      <c r="H105" s="4" t="s">
        <v>212</v>
      </c>
      <c r="I105" s="6">
        <v>61</v>
      </c>
      <c r="J105" s="6">
        <v>6000</v>
      </c>
      <c r="K105" s="4" t="s">
        <v>338</v>
      </c>
      <c r="L105" s="6">
        <v>11000</v>
      </c>
      <c r="M105" s="4" t="s">
        <v>418</v>
      </c>
      <c r="N105" s="6">
        <v>81000</v>
      </c>
      <c r="O105" s="4" t="s">
        <v>381</v>
      </c>
      <c r="P105" s="6">
        <v>77000</v>
      </c>
      <c r="Q105" s="4" t="s">
        <v>585</v>
      </c>
      <c r="R105" s="21">
        <f t="shared" si="12"/>
        <v>8.4</v>
      </c>
      <c r="S105" s="21">
        <f t="shared" si="13"/>
        <v>7.3</v>
      </c>
      <c r="T105" s="21">
        <v>7.3</v>
      </c>
      <c r="U105" s="21">
        <v>0</v>
      </c>
      <c r="V105" s="21">
        <v>0</v>
      </c>
      <c r="W105" s="21">
        <v>1.1</v>
      </c>
      <c r="X105" s="8" t="str">
        <f t="shared" si="15"/>
        <v>○</v>
      </c>
      <c r="Y105" s="8">
        <f t="shared" si="16"/>
      </c>
      <c r="Z105" s="4" t="s">
        <v>316</v>
      </c>
      <c r="AA105" s="5" t="s">
        <v>392</v>
      </c>
    </row>
    <row r="106" spans="1:27" s="9" customFormat="1" ht="30" customHeight="1">
      <c r="A106" s="55">
        <f t="shared" si="14"/>
        <v>101</v>
      </c>
      <c r="B106" s="3" t="s">
        <v>801</v>
      </c>
      <c r="C106" s="4" t="s">
        <v>249</v>
      </c>
      <c r="D106" s="4" t="s">
        <v>102</v>
      </c>
      <c r="E106" s="4" t="s">
        <v>316</v>
      </c>
      <c r="F106" s="4" t="s">
        <v>802</v>
      </c>
      <c r="G106" s="4" t="s">
        <v>102</v>
      </c>
      <c r="H106" s="4" t="s">
        <v>212</v>
      </c>
      <c r="I106" s="6">
        <v>63</v>
      </c>
      <c r="J106" s="6">
        <v>6000</v>
      </c>
      <c r="K106" s="4" t="s">
        <v>338</v>
      </c>
      <c r="L106" s="6">
        <v>11000</v>
      </c>
      <c r="M106" s="4" t="s">
        <v>418</v>
      </c>
      <c r="N106" s="6">
        <v>87000</v>
      </c>
      <c r="O106" s="4" t="s">
        <v>381</v>
      </c>
      <c r="P106" s="6">
        <v>75000</v>
      </c>
      <c r="Q106" s="4" t="s">
        <v>585</v>
      </c>
      <c r="R106" s="21">
        <f t="shared" si="12"/>
        <v>5.3</v>
      </c>
      <c r="S106" s="21">
        <f t="shared" si="13"/>
        <v>4.6</v>
      </c>
      <c r="T106" s="21">
        <v>3.4</v>
      </c>
      <c r="U106" s="21">
        <v>1.2</v>
      </c>
      <c r="V106" s="21">
        <v>0</v>
      </c>
      <c r="W106" s="21">
        <v>0.7</v>
      </c>
      <c r="X106" s="8">
        <f t="shared" si="15"/>
      </c>
      <c r="Y106" s="8" t="str">
        <f t="shared" si="16"/>
        <v>○</v>
      </c>
      <c r="Z106" s="4" t="s">
        <v>316</v>
      </c>
      <c r="AA106" s="5" t="s">
        <v>392</v>
      </c>
    </row>
    <row r="107" spans="1:27" s="9" customFormat="1" ht="30" customHeight="1">
      <c r="A107" s="55">
        <f t="shared" si="14"/>
        <v>102</v>
      </c>
      <c r="B107" s="3" t="s">
        <v>803</v>
      </c>
      <c r="C107" s="4" t="s">
        <v>285</v>
      </c>
      <c r="D107" s="4" t="s">
        <v>102</v>
      </c>
      <c r="E107" s="4" t="s">
        <v>316</v>
      </c>
      <c r="F107" s="4" t="s">
        <v>563</v>
      </c>
      <c r="G107" s="4" t="s">
        <v>102</v>
      </c>
      <c r="H107" s="4" t="s">
        <v>212</v>
      </c>
      <c r="I107" s="6">
        <v>63</v>
      </c>
      <c r="J107" s="6">
        <v>6000</v>
      </c>
      <c r="K107" s="4" t="s">
        <v>338</v>
      </c>
      <c r="L107" s="6">
        <v>11000</v>
      </c>
      <c r="M107" s="4" t="s">
        <v>418</v>
      </c>
      <c r="N107" s="6">
        <v>87000</v>
      </c>
      <c r="O107" s="4" t="s">
        <v>381</v>
      </c>
      <c r="P107" s="6">
        <v>75000</v>
      </c>
      <c r="Q107" s="4" t="s">
        <v>410</v>
      </c>
      <c r="R107" s="21">
        <f t="shared" si="12"/>
        <v>0.3</v>
      </c>
      <c r="S107" s="21">
        <f t="shared" si="13"/>
        <v>0</v>
      </c>
      <c r="T107" s="21">
        <v>0</v>
      </c>
      <c r="U107" s="21">
        <v>0</v>
      </c>
      <c r="V107" s="21">
        <v>0</v>
      </c>
      <c r="W107" s="21">
        <v>0.3</v>
      </c>
      <c r="X107" s="8" t="str">
        <f t="shared" si="15"/>
        <v>○</v>
      </c>
      <c r="Y107" s="8">
        <f t="shared" si="16"/>
      </c>
      <c r="Z107" s="4" t="s">
        <v>316</v>
      </c>
      <c r="AA107" s="5" t="s">
        <v>392</v>
      </c>
    </row>
    <row r="108" spans="1:27" s="9" customFormat="1" ht="30" customHeight="1">
      <c r="A108" s="55">
        <f t="shared" si="14"/>
        <v>103</v>
      </c>
      <c r="B108" s="3" t="s">
        <v>804</v>
      </c>
      <c r="C108" s="4" t="s">
        <v>149</v>
      </c>
      <c r="D108" s="4" t="s">
        <v>150</v>
      </c>
      <c r="E108" s="4" t="s">
        <v>316</v>
      </c>
      <c r="F108" s="4" t="s">
        <v>473</v>
      </c>
      <c r="G108" s="4" t="s">
        <v>1007</v>
      </c>
      <c r="H108" s="4" t="s">
        <v>212</v>
      </c>
      <c r="I108" s="6">
        <v>32</v>
      </c>
      <c r="J108" s="6">
        <v>0</v>
      </c>
      <c r="K108" s="4" t="s">
        <v>340</v>
      </c>
      <c r="L108" s="6">
        <v>1700</v>
      </c>
      <c r="M108" s="4" t="s">
        <v>418</v>
      </c>
      <c r="N108" s="6">
        <v>45000</v>
      </c>
      <c r="O108" s="4" t="s">
        <v>381</v>
      </c>
      <c r="P108" s="6">
        <v>50000</v>
      </c>
      <c r="Q108" s="4" t="s">
        <v>585</v>
      </c>
      <c r="R108" s="21">
        <f t="shared" si="12"/>
        <v>71</v>
      </c>
      <c r="S108" s="21">
        <f>SUM(T108:V108)</f>
        <v>49.2</v>
      </c>
      <c r="T108" s="84">
        <v>28</v>
      </c>
      <c r="U108" s="84">
        <v>21.2</v>
      </c>
      <c r="V108" s="21">
        <v>0</v>
      </c>
      <c r="W108" s="21">
        <v>21.8</v>
      </c>
      <c r="X108" s="8">
        <f t="shared" si="15"/>
      </c>
      <c r="Y108" s="8" t="str">
        <f t="shared" si="16"/>
        <v>○</v>
      </c>
      <c r="Z108" s="4" t="s">
        <v>316</v>
      </c>
      <c r="AA108" s="5" t="s">
        <v>392</v>
      </c>
    </row>
    <row r="109" spans="1:27" s="9" customFormat="1" ht="30" customHeight="1">
      <c r="A109" s="55">
        <v>104</v>
      </c>
      <c r="B109" s="3" t="s">
        <v>1034</v>
      </c>
      <c r="C109" s="87" t="s">
        <v>51</v>
      </c>
      <c r="D109" s="87" t="s">
        <v>52</v>
      </c>
      <c r="E109" s="87" t="s">
        <v>318</v>
      </c>
      <c r="F109" s="87" t="s">
        <v>419</v>
      </c>
      <c r="G109" s="87" t="s">
        <v>318</v>
      </c>
      <c r="H109" s="87" t="s">
        <v>28</v>
      </c>
      <c r="I109" s="88">
        <v>25</v>
      </c>
      <c r="J109" s="88">
        <v>3300</v>
      </c>
      <c r="K109" s="87" t="s">
        <v>334</v>
      </c>
      <c r="L109" s="88">
        <v>15000</v>
      </c>
      <c r="M109" s="87" t="s">
        <v>401</v>
      </c>
      <c r="N109" s="88">
        <v>35000</v>
      </c>
      <c r="O109" s="87" t="s">
        <v>377</v>
      </c>
      <c r="P109" s="88">
        <v>50000</v>
      </c>
      <c r="Q109" s="87" t="s">
        <v>410</v>
      </c>
      <c r="R109" s="84">
        <v>43.5</v>
      </c>
      <c r="S109" s="84">
        <v>36.1</v>
      </c>
      <c r="T109" s="145">
        <v>35.7</v>
      </c>
      <c r="U109" s="145">
        <v>0.4</v>
      </c>
      <c r="V109" s="84">
        <v>0</v>
      </c>
      <c r="W109" s="84">
        <v>7.4</v>
      </c>
      <c r="X109" s="89"/>
      <c r="Y109" s="89" t="s">
        <v>959</v>
      </c>
      <c r="Z109" s="146"/>
      <c r="AA109" s="90" t="s">
        <v>599</v>
      </c>
    </row>
    <row r="110" spans="1:27" s="9" customFormat="1" ht="30" customHeight="1">
      <c r="A110" s="55">
        <v>105</v>
      </c>
      <c r="B110" s="3" t="s">
        <v>1035</v>
      </c>
      <c r="C110" s="87" t="s">
        <v>171</v>
      </c>
      <c r="D110" s="87" t="s">
        <v>52</v>
      </c>
      <c r="E110" s="87" t="s">
        <v>318</v>
      </c>
      <c r="F110" s="87" t="s">
        <v>491</v>
      </c>
      <c r="G110" s="87" t="s">
        <v>318</v>
      </c>
      <c r="H110" s="87" t="s">
        <v>28</v>
      </c>
      <c r="I110" s="88">
        <v>25</v>
      </c>
      <c r="J110" s="88">
        <v>6000</v>
      </c>
      <c r="K110" s="87" t="s">
        <v>334</v>
      </c>
      <c r="L110" s="88">
        <v>4000</v>
      </c>
      <c r="M110" s="87" t="s">
        <v>401</v>
      </c>
      <c r="N110" s="88">
        <v>35000</v>
      </c>
      <c r="O110" s="87" t="s">
        <v>377</v>
      </c>
      <c r="P110" s="88">
        <v>30000</v>
      </c>
      <c r="Q110" s="87" t="s">
        <v>623</v>
      </c>
      <c r="R110" s="84">
        <v>42.7</v>
      </c>
      <c r="S110" s="84">
        <v>33.9</v>
      </c>
      <c r="T110" s="84">
        <v>33.9</v>
      </c>
      <c r="U110" s="84">
        <v>0</v>
      </c>
      <c r="V110" s="84">
        <v>0</v>
      </c>
      <c r="W110" s="84">
        <v>8.8</v>
      </c>
      <c r="X110" s="89" t="s">
        <v>959</v>
      </c>
      <c r="Y110" s="89"/>
      <c r="Z110" s="87"/>
      <c r="AA110" s="90" t="s">
        <v>599</v>
      </c>
    </row>
    <row r="111" spans="1:27" s="9" customFormat="1" ht="30" customHeight="1">
      <c r="A111" s="55">
        <f t="shared" si="14"/>
        <v>106</v>
      </c>
      <c r="B111" s="3" t="s">
        <v>805</v>
      </c>
      <c r="C111" s="4" t="s">
        <v>53</v>
      </c>
      <c r="D111" s="4" t="s">
        <v>52</v>
      </c>
      <c r="E111" s="4" t="s">
        <v>319</v>
      </c>
      <c r="F111" s="4" t="s">
        <v>420</v>
      </c>
      <c r="G111" s="4" t="s">
        <v>54</v>
      </c>
      <c r="H111" s="4" t="s">
        <v>28</v>
      </c>
      <c r="I111" s="6">
        <v>68</v>
      </c>
      <c r="J111" s="6">
        <v>0</v>
      </c>
      <c r="K111" s="4" t="s">
        <v>338</v>
      </c>
      <c r="L111" s="6">
        <v>5000</v>
      </c>
      <c r="M111" s="4" t="s">
        <v>401</v>
      </c>
      <c r="N111" s="6">
        <v>106000</v>
      </c>
      <c r="O111" s="4" t="s">
        <v>384</v>
      </c>
      <c r="P111" s="6">
        <v>90000</v>
      </c>
      <c r="Q111" s="4" t="s">
        <v>585</v>
      </c>
      <c r="R111" s="21">
        <f t="shared" si="12"/>
        <v>3.5999999999999996</v>
      </c>
      <c r="S111" s="21">
        <f t="shared" si="13"/>
        <v>1.9</v>
      </c>
      <c r="T111" s="21">
        <v>1.9</v>
      </c>
      <c r="U111" s="21">
        <v>0</v>
      </c>
      <c r="V111" s="21">
        <v>0</v>
      </c>
      <c r="W111" s="21">
        <v>1.7</v>
      </c>
      <c r="X111" s="8" t="str">
        <f t="shared" si="15"/>
        <v>○</v>
      </c>
      <c r="Y111" s="8">
        <f t="shared" si="16"/>
      </c>
      <c r="Z111" s="4" t="s">
        <v>316</v>
      </c>
      <c r="AA111" s="5" t="s">
        <v>392</v>
      </c>
    </row>
    <row r="112" spans="1:27" s="9" customFormat="1" ht="30" customHeight="1">
      <c r="A112" s="55">
        <f t="shared" si="14"/>
        <v>107</v>
      </c>
      <c r="B112" s="3" t="s">
        <v>806</v>
      </c>
      <c r="C112" s="4" t="s">
        <v>55</v>
      </c>
      <c r="D112" s="4" t="s">
        <v>52</v>
      </c>
      <c r="E112" s="4" t="s">
        <v>319</v>
      </c>
      <c r="F112" s="4" t="s">
        <v>420</v>
      </c>
      <c r="G112" s="4" t="s">
        <v>54</v>
      </c>
      <c r="H112" s="4" t="s">
        <v>28</v>
      </c>
      <c r="I112" s="6">
        <v>68</v>
      </c>
      <c r="J112" s="6">
        <v>0</v>
      </c>
      <c r="K112" s="4" t="s">
        <v>338</v>
      </c>
      <c r="L112" s="6">
        <v>6000</v>
      </c>
      <c r="M112" s="4" t="s">
        <v>401</v>
      </c>
      <c r="N112" s="6">
        <v>105000</v>
      </c>
      <c r="O112" s="4" t="s">
        <v>384</v>
      </c>
      <c r="P112" s="6">
        <v>90000</v>
      </c>
      <c r="Q112" s="4" t="s">
        <v>585</v>
      </c>
      <c r="R112" s="21">
        <f t="shared" si="12"/>
        <v>1.3</v>
      </c>
      <c r="S112" s="21">
        <f t="shared" si="13"/>
        <v>1.1</v>
      </c>
      <c r="T112" s="21">
        <v>1.1</v>
      </c>
      <c r="U112" s="21">
        <v>0</v>
      </c>
      <c r="V112" s="21">
        <v>0</v>
      </c>
      <c r="W112" s="21">
        <v>0.2</v>
      </c>
      <c r="X112" s="8" t="str">
        <f t="shared" si="15"/>
        <v>○</v>
      </c>
      <c r="Y112" s="8">
        <f t="shared" si="16"/>
      </c>
      <c r="Z112" s="4" t="s">
        <v>316</v>
      </c>
      <c r="AA112" s="5" t="s">
        <v>392</v>
      </c>
    </row>
    <row r="113" spans="1:27" s="9" customFormat="1" ht="30" customHeight="1">
      <c r="A113" s="55">
        <f t="shared" si="14"/>
        <v>108</v>
      </c>
      <c r="B113" s="3" t="s">
        <v>807</v>
      </c>
      <c r="C113" s="4" t="s">
        <v>105</v>
      </c>
      <c r="D113" s="4" t="s">
        <v>52</v>
      </c>
      <c r="E113" s="4" t="s">
        <v>319</v>
      </c>
      <c r="F113" s="4" t="s">
        <v>448</v>
      </c>
      <c r="G113" s="4" t="s">
        <v>414</v>
      </c>
      <c r="H113" s="4" t="s">
        <v>212</v>
      </c>
      <c r="I113" s="6">
        <v>68</v>
      </c>
      <c r="J113" s="6">
        <v>300</v>
      </c>
      <c r="K113" s="4" t="s">
        <v>338</v>
      </c>
      <c r="L113" s="6">
        <v>2500</v>
      </c>
      <c r="M113" s="4" t="s">
        <v>418</v>
      </c>
      <c r="N113" s="6">
        <v>88000</v>
      </c>
      <c r="O113" s="4" t="s">
        <v>384</v>
      </c>
      <c r="P113" s="6">
        <v>90000</v>
      </c>
      <c r="Q113" s="4" t="s">
        <v>585</v>
      </c>
      <c r="R113" s="21">
        <f t="shared" si="12"/>
        <v>28.400000000000002</v>
      </c>
      <c r="S113" s="21">
        <f t="shared" si="13"/>
        <v>27.6</v>
      </c>
      <c r="T113" s="21">
        <v>27.6</v>
      </c>
      <c r="U113" s="21">
        <v>0</v>
      </c>
      <c r="V113" s="21">
        <v>0</v>
      </c>
      <c r="W113" s="21">
        <v>0.8</v>
      </c>
      <c r="X113" s="8" t="str">
        <f t="shared" si="15"/>
        <v>○</v>
      </c>
      <c r="Y113" s="8">
        <f t="shared" si="16"/>
      </c>
      <c r="Z113" s="4" t="s">
        <v>316</v>
      </c>
      <c r="AA113" s="5" t="s">
        <v>392</v>
      </c>
    </row>
    <row r="114" spans="1:27" s="9" customFormat="1" ht="30" customHeight="1">
      <c r="A114" s="55">
        <f t="shared" si="14"/>
        <v>109</v>
      </c>
      <c r="B114" s="3" t="s">
        <v>808</v>
      </c>
      <c r="C114" s="4" t="s">
        <v>124</v>
      </c>
      <c r="D114" s="4" t="s">
        <v>52</v>
      </c>
      <c r="E114" s="4" t="s">
        <v>125</v>
      </c>
      <c r="F114" s="4" t="s">
        <v>458</v>
      </c>
      <c r="G114" s="4" t="s">
        <v>125</v>
      </c>
      <c r="H114" s="4" t="s">
        <v>212</v>
      </c>
      <c r="I114" s="6">
        <v>65</v>
      </c>
      <c r="J114" s="6">
        <v>4500</v>
      </c>
      <c r="K114" s="4" t="s">
        <v>338</v>
      </c>
      <c r="L114" s="6">
        <v>7500</v>
      </c>
      <c r="M114" s="4" t="s">
        <v>401</v>
      </c>
      <c r="N114" s="6">
        <v>100000</v>
      </c>
      <c r="O114" s="4" t="s">
        <v>381</v>
      </c>
      <c r="P114" s="6">
        <v>68000</v>
      </c>
      <c r="Q114" s="4" t="s">
        <v>585</v>
      </c>
      <c r="R114" s="21">
        <f t="shared" si="12"/>
        <v>4.5</v>
      </c>
      <c r="S114" s="21">
        <f t="shared" si="13"/>
        <v>4</v>
      </c>
      <c r="T114" s="21">
        <v>4</v>
      </c>
      <c r="U114" s="21">
        <v>0</v>
      </c>
      <c r="V114" s="21">
        <v>0</v>
      </c>
      <c r="W114" s="21">
        <v>0.5</v>
      </c>
      <c r="X114" s="8" t="str">
        <f t="shared" si="15"/>
        <v>○</v>
      </c>
      <c r="Y114" s="8">
        <f t="shared" si="16"/>
      </c>
      <c r="Z114" s="4" t="s">
        <v>316</v>
      </c>
      <c r="AA114" s="5" t="s">
        <v>392</v>
      </c>
    </row>
    <row r="115" spans="1:27" s="9" customFormat="1" ht="30" customHeight="1">
      <c r="A115" s="55">
        <f t="shared" si="14"/>
        <v>110</v>
      </c>
      <c r="B115" s="3" t="s">
        <v>809</v>
      </c>
      <c r="C115" s="4" t="s">
        <v>213</v>
      </c>
      <c r="D115" s="4" t="s">
        <v>52</v>
      </c>
      <c r="E115" s="4" t="s">
        <v>125</v>
      </c>
      <c r="F115" s="4" t="s">
        <v>519</v>
      </c>
      <c r="G115" s="4" t="s">
        <v>125</v>
      </c>
      <c r="H115" s="4" t="s">
        <v>212</v>
      </c>
      <c r="I115" s="6">
        <v>68</v>
      </c>
      <c r="J115" s="6">
        <v>8000</v>
      </c>
      <c r="K115" s="4" t="s">
        <v>338</v>
      </c>
      <c r="L115" s="6">
        <v>9000</v>
      </c>
      <c r="M115" s="4" t="s">
        <v>401</v>
      </c>
      <c r="N115" s="6">
        <v>103000</v>
      </c>
      <c r="O115" s="4" t="s">
        <v>381</v>
      </c>
      <c r="P115" s="6">
        <v>72000</v>
      </c>
      <c r="Q115" s="4" t="s">
        <v>410</v>
      </c>
      <c r="R115" s="21">
        <f t="shared" si="12"/>
        <v>6.6</v>
      </c>
      <c r="S115" s="21">
        <f t="shared" si="13"/>
        <v>5.2</v>
      </c>
      <c r="T115" s="21">
        <v>4.7</v>
      </c>
      <c r="U115" s="21">
        <v>0.5</v>
      </c>
      <c r="V115" s="21">
        <v>0</v>
      </c>
      <c r="W115" s="21">
        <v>1.4</v>
      </c>
      <c r="X115" s="8">
        <f t="shared" si="15"/>
      </c>
      <c r="Y115" s="8" t="str">
        <f t="shared" si="16"/>
        <v>○</v>
      </c>
      <c r="Z115" s="4" t="s">
        <v>316</v>
      </c>
      <c r="AA115" s="5" t="s">
        <v>392</v>
      </c>
    </row>
    <row r="116" spans="1:27" s="9" customFormat="1" ht="30" customHeight="1">
      <c r="A116" s="55">
        <f t="shared" si="14"/>
        <v>111</v>
      </c>
      <c r="B116" s="3" t="s">
        <v>810</v>
      </c>
      <c r="C116" s="4" t="s">
        <v>217</v>
      </c>
      <c r="D116" s="4" t="s">
        <v>52</v>
      </c>
      <c r="E116" s="4" t="s">
        <v>125</v>
      </c>
      <c r="F116" s="4" t="s">
        <v>521</v>
      </c>
      <c r="G116" s="4" t="s">
        <v>125</v>
      </c>
      <c r="H116" s="4" t="s">
        <v>212</v>
      </c>
      <c r="I116" s="6">
        <v>69</v>
      </c>
      <c r="J116" s="6">
        <v>9000</v>
      </c>
      <c r="K116" s="4" t="s">
        <v>338</v>
      </c>
      <c r="L116" s="6">
        <v>10000</v>
      </c>
      <c r="M116" s="4" t="s">
        <v>401</v>
      </c>
      <c r="N116" s="6">
        <v>104000</v>
      </c>
      <c r="O116" s="4" t="s">
        <v>381</v>
      </c>
      <c r="P116" s="6">
        <v>72000</v>
      </c>
      <c r="Q116" s="4" t="s">
        <v>410</v>
      </c>
      <c r="R116" s="21">
        <f t="shared" si="12"/>
        <v>8.700000000000001</v>
      </c>
      <c r="S116" s="21">
        <f t="shared" si="13"/>
        <v>6.6000000000000005</v>
      </c>
      <c r="T116" s="21">
        <v>6.2</v>
      </c>
      <c r="U116" s="21">
        <v>0.4</v>
      </c>
      <c r="V116" s="21">
        <v>0</v>
      </c>
      <c r="W116" s="21">
        <v>2.1</v>
      </c>
      <c r="X116" s="8">
        <f t="shared" si="15"/>
      </c>
      <c r="Y116" s="8" t="str">
        <f t="shared" si="16"/>
        <v>○</v>
      </c>
      <c r="Z116" s="4" t="s">
        <v>316</v>
      </c>
      <c r="AA116" s="5" t="s">
        <v>392</v>
      </c>
    </row>
    <row r="117" spans="1:27" s="9" customFormat="1" ht="30" customHeight="1">
      <c r="A117" s="55">
        <f t="shared" si="14"/>
        <v>112</v>
      </c>
      <c r="B117" s="3" t="s">
        <v>811</v>
      </c>
      <c r="C117" s="4" t="s">
        <v>279</v>
      </c>
      <c r="D117" s="4" t="s">
        <v>52</v>
      </c>
      <c r="E117" s="4" t="s">
        <v>125</v>
      </c>
      <c r="F117" s="4" t="s">
        <v>560</v>
      </c>
      <c r="G117" s="4" t="s">
        <v>125</v>
      </c>
      <c r="H117" s="4" t="s">
        <v>212</v>
      </c>
      <c r="I117" s="6">
        <v>69</v>
      </c>
      <c r="J117" s="6">
        <v>9000</v>
      </c>
      <c r="K117" s="4" t="s">
        <v>338</v>
      </c>
      <c r="L117" s="6">
        <v>10000</v>
      </c>
      <c r="M117" s="4" t="s">
        <v>401</v>
      </c>
      <c r="N117" s="6">
        <v>104000</v>
      </c>
      <c r="O117" s="4" t="s">
        <v>381</v>
      </c>
      <c r="P117" s="6">
        <v>72000</v>
      </c>
      <c r="Q117" s="4" t="s">
        <v>410</v>
      </c>
      <c r="R117" s="21">
        <f t="shared" si="12"/>
        <v>1.3</v>
      </c>
      <c r="S117" s="21">
        <f t="shared" si="13"/>
        <v>1.3</v>
      </c>
      <c r="T117" s="21">
        <v>1</v>
      </c>
      <c r="U117" s="21">
        <v>0.3</v>
      </c>
      <c r="V117" s="21">
        <v>0</v>
      </c>
      <c r="W117" s="21">
        <v>0</v>
      </c>
      <c r="X117" s="8">
        <f t="shared" si="15"/>
      </c>
      <c r="Y117" s="8" t="str">
        <f t="shared" si="16"/>
        <v>○</v>
      </c>
      <c r="Z117" s="4" t="s">
        <v>316</v>
      </c>
      <c r="AA117" s="5" t="s">
        <v>392</v>
      </c>
    </row>
    <row r="118" spans="1:27" s="9" customFormat="1" ht="30" customHeight="1">
      <c r="A118" s="55">
        <f t="shared" si="14"/>
        <v>113</v>
      </c>
      <c r="B118" s="3" t="s">
        <v>812</v>
      </c>
      <c r="C118" s="87" t="s">
        <v>172</v>
      </c>
      <c r="D118" s="87" t="s">
        <v>82</v>
      </c>
      <c r="E118" s="87" t="s">
        <v>17</v>
      </c>
      <c r="F118" s="87" t="s">
        <v>492</v>
      </c>
      <c r="G118" s="87" t="s">
        <v>414</v>
      </c>
      <c r="H118" s="87" t="s">
        <v>28</v>
      </c>
      <c r="I118" s="88">
        <v>43</v>
      </c>
      <c r="J118" s="88">
        <v>0</v>
      </c>
      <c r="K118" s="87" t="s">
        <v>352</v>
      </c>
      <c r="L118" s="144">
        <v>4700</v>
      </c>
      <c r="M118" s="87" t="s">
        <v>401</v>
      </c>
      <c r="N118" s="144">
        <v>24300</v>
      </c>
      <c r="O118" s="87" t="s">
        <v>377</v>
      </c>
      <c r="P118" s="88">
        <v>45000</v>
      </c>
      <c r="Q118" s="87" t="s">
        <v>585</v>
      </c>
      <c r="R118" s="84">
        <f t="shared" si="12"/>
        <v>8.4</v>
      </c>
      <c r="S118" s="84">
        <f t="shared" si="13"/>
        <v>7.5</v>
      </c>
      <c r="T118" s="84">
        <v>7.5</v>
      </c>
      <c r="U118" s="84">
        <v>0</v>
      </c>
      <c r="V118" s="84">
        <v>0</v>
      </c>
      <c r="W118" s="84">
        <v>0.9</v>
      </c>
      <c r="X118" s="89" t="str">
        <f t="shared" si="15"/>
        <v>○</v>
      </c>
      <c r="Y118" s="89">
        <f t="shared" si="16"/>
      </c>
      <c r="Z118" s="87" t="s">
        <v>316</v>
      </c>
      <c r="AA118" s="90" t="s">
        <v>392</v>
      </c>
    </row>
    <row r="119" spans="1:27" s="9" customFormat="1" ht="30" customHeight="1">
      <c r="A119" s="55">
        <f t="shared" si="14"/>
        <v>114</v>
      </c>
      <c r="B119" s="3" t="s">
        <v>813</v>
      </c>
      <c r="C119" s="87" t="s">
        <v>151</v>
      </c>
      <c r="D119" s="87" t="s">
        <v>82</v>
      </c>
      <c r="E119" s="87" t="s">
        <v>152</v>
      </c>
      <c r="F119" s="87" t="s">
        <v>474</v>
      </c>
      <c r="G119" s="87" t="s">
        <v>152</v>
      </c>
      <c r="H119" s="87" t="s">
        <v>28</v>
      </c>
      <c r="I119" s="88">
        <v>32</v>
      </c>
      <c r="J119" s="88">
        <v>500</v>
      </c>
      <c r="K119" s="87" t="s">
        <v>334</v>
      </c>
      <c r="L119" s="88">
        <v>15000</v>
      </c>
      <c r="M119" s="87" t="s">
        <v>401</v>
      </c>
      <c r="N119" s="88">
        <v>29000</v>
      </c>
      <c r="O119" s="87" t="s">
        <v>384</v>
      </c>
      <c r="P119" s="88">
        <v>50000</v>
      </c>
      <c r="Q119" s="87" t="s">
        <v>638</v>
      </c>
      <c r="R119" s="84">
        <f t="shared" si="12"/>
        <v>31.4</v>
      </c>
      <c r="S119" s="84">
        <f t="shared" si="13"/>
        <v>28</v>
      </c>
      <c r="T119" s="84">
        <v>28</v>
      </c>
      <c r="U119" s="84">
        <v>0</v>
      </c>
      <c r="V119" s="84">
        <v>0</v>
      </c>
      <c r="W119" s="84">
        <v>3.4</v>
      </c>
      <c r="X119" s="89" t="str">
        <f t="shared" si="15"/>
        <v>○</v>
      </c>
      <c r="Y119" s="89">
        <f t="shared" si="16"/>
      </c>
      <c r="Z119" s="87" t="s">
        <v>1068</v>
      </c>
      <c r="AA119" s="90" t="s">
        <v>392</v>
      </c>
    </row>
    <row r="120" spans="1:27" s="9" customFormat="1" ht="30" customHeight="1">
      <c r="A120" s="55">
        <f t="shared" si="14"/>
        <v>115</v>
      </c>
      <c r="B120" s="3" t="s">
        <v>814</v>
      </c>
      <c r="C120" s="4" t="s">
        <v>81</v>
      </c>
      <c r="D120" s="4" t="s">
        <v>82</v>
      </c>
      <c r="E120" s="4" t="s">
        <v>11</v>
      </c>
      <c r="F120" s="4" t="s">
        <v>433</v>
      </c>
      <c r="G120" s="4" t="s">
        <v>414</v>
      </c>
      <c r="H120" s="4" t="s">
        <v>28</v>
      </c>
      <c r="I120" s="6">
        <v>42</v>
      </c>
      <c r="J120" s="6">
        <v>0</v>
      </c>
      <c r="K120" s="4" t="s">
        <v>335</v>
      </c>
      <c r="L120" s="6">
        <v>18000</v>
      </c>
      <c r="M120" s="4" t="s">
        <v>401</v>
      </c>
      <c r="N120" s="6">
        <v>40000</v>
      </c>
      <c r="O120" s="4" t="s">
        <v>377</v>
      </c>
      <c r="P120" s="6">
        <v>50000</v>
      </c>
      <c r="Q120" s="4" t="s">
        <v>585</v>
      </c>
      <c r="R120" s="21">
        <f t="shared" si="12"/>
        <v>34</v>
      </c>
      <c r="S120" s="21">
        <f t="shared" si="13"/>
        <v>29.9</v>
      </c>
      <c r="T120" s="21">
        <v>29.9</v>
      </c>
      <c r="U120" s="21">
        <v>0</v>
      </c>
      <c r="V120" s="21">
        <v>0</v>
      </c>
      <c r="W120" s="21">
        <v>4.1</v>
      </c>
      <c r="X120" s="8" t="str">
        <f t="shared" si="15"/>
        <v>○</v>
      </c>
      <c r="Y120" s="8">
        <f t="shared" si="16"/>
      </c>
      <c r="Z120" s="4" t="s">
        <v>316</v>
      </c>
      <c r="AA120" s="5" t="s">
        <v>392</v>
      </c>
    </row>
    <row r="121" spans="1:27" s="9" customFormat="1" ht="30" customHeight="1">
      <c r="A121" s="55">
        <f t="shared" si="14"/>
        <v>116</v>
      </c>
      <c r="B121" s="3" t="s">
        <v>815</v>
      </c>
      <c r="C121" s="4" t="s">
        <v>104</v>
      </c>
      <c r="D121" s="4" t="s">
        <v>82</v>
      </c>
      <c r="E121" s="4" t="s">
        <v>11</v>
      </c>
      <c r="F121" s="4" t="s">
        <v>447</v>
      </c>
      <c r="G121" s="4" t="s">
        <v>414</v>
      </c>
      <c r="H121" s="4" t="s">
        <v>28</v>
      </c>
      <c r="I121" s="6">
        <v>40</v>
      </c>
      <c r="J121" s="6">
        <v>0</v>
      </c>
      <c r="K121" s="4" t="s">
        <v>335</v>
      </c>
      <c r="L121" s="6">
        <v>20000</v>
      </c>
      <c r="M121" s="4" t="s">
        <v>401</v>
      </c>
      <c r="N121" s="6">
        <v>40000</v>
      </c>
      <c r="O121" s="4" t="s">
        <v>377</v>
      </c>
      <c r="P121" s="6">
        <v>50000</v>
      </c>
      <c r="Q121" s="4" t="s">
        <v>585</v>
      </c>
      <c r="R121" s="21">
        <f t="shared" si="12"/>
        <v>24.8</v>
      </c>
      <c r="S121" s="21">
        <f t="shared" si="13"/>
        <v>22</v>
      </c>
      <c r="T121" s="21">
        <v>22</v>
      </c>
      <c r="U121" s="21">
        <v>0</v>
      </c>
      <c r="V121" s="21">
        <v>0</v>
      </c>
      <c r="W121" s="21">
        <v>2.8</v>
      </c>
      <c r="X121" s="8" t="str">
        <f t="shared" si="15"/>
        <v>○</v>
      </c>
      <c r="Y121" s="8">
        <f t="shared" si="16"/>
      </c>
      <c r="Z121" s="4" t="s">
        <v>316</v>
      </c>
      <c r="AA121" s="5" t="s">
        <v>392</v>
      </c>
    </row>
    <row r="122" spans="1:27" s="9" customFormat="1" ht="30" customHeight="1">
      <c r="A122" s="55">
        <f t="shared" si="14"/>
        <v>117</v>
      </c>
      <c r="B122" s="3" t="s">
        <v>816</v>
      </c>
      <c r="C122" s="4" t="s">
        <v>210</v>
      </c>
      <c r="D122" s="4" t="s">
        <v>82</v>
      </c>
      <c r="E122" s="4" t="s">
        <v>11</v>
      </c>
      <c r="F122" s="4" t="s">
        <v>516</v>
      </c>
      <c r="G122" s="4" t="s">
        <v>818</v>
      </c>
      <c r="H122" s="4" t="s">
        <v>28</v>
      </c>
      <c r="I122" s="6">
        <v>40</v>
      </c>
      <c r="J122" s="6">
        <v>0</v>
      </c>
      <c r="K122" s="4" t="s">
        <v>335</v>
      </c>
      <c r="L122" s="6">
        <v>18000</v>
      </c>
      <c r="M122" s="4" t="s">
        <v>401</v>
      </c>
      <c r="N122" s="6">
        <v>35000</v>
      </c>
      <c r="O122" s="4" t="s">
        <v>377</v>
      </c>
      <c r="P122" s="6">
        <v>50000</v>
      </c>
      <c r="Q122" s="4" t="s">
        <v>585</v>
      </c>
      <c r="R122" s="21">
        <v>62.5</v>
      </c>
      <c r="S122" s="21">
        <v>62.5</v>
      </c>
      <c r="T122" s="21">
        <v>59.2</v>
      </c>
      <c r="U122" s="21">
        <v>3.3</v>
      </c>
      <c r="V122" s="21">
        <v>0</v>
      </c>
      <c r="W122" s="21">
        <v>0.5</v>
      </c>
      <c r="X122" s="8">
        <f t="shared" si="15"/>
      </c>
      <c r="Y122" s="8" t="str">
        <f t="shared" si="16"/>
        <v>○</v>
      </c>
      <c r="Z122" s="4" t="s">
        <v>316</v>
      </c>
      <c r="AA122" s="5" t="s">
        <v>392</v>
      </c>
    </row>
    <row r="123" spans="1:27" s="9" customFormat="1" ht="30" customHeight="1">
      <c r="A123" s="55">
        <f t="shared" si="14"/>
        <v>118</v>
      </c>
      <c r="B123" s="3" t="s">
        <v>817</v>
      </c>
      <c r="C123" s="4" t="s">
        <v>680</v>
      </c>
      <c r="D123" s="4" t="s">
        <v>82</v>
      </c>
      <c r="E123" s="4" t="s">
        <v>11</v>
      </c>
      <c r="F123" s="4" t="s">
        <v>681</v>
      </c>
      <c r="G123" s="4" t="s">
        <v>818</v>
      </c>
      <c r="H123" s="12" t="s">
        <v>28</v>
      </c>
      <c r="I123" s="6">
        <v>42</v>
      </c>
      <c r="J123" s="6">
        <v>1800</v>
      </c>
      <c r="K123" s="12" t="s">
        <v>335</v>
      </c>
      <c r="L123" s="6">
        <v>16500</v>
      </c>
      <c r="M123" s="12" t="s">
        <v>649</v>
      </c>
      <c r="N123" s="6">
        <v>38000</v>
      </c>
      <c r="O123" s="12" t="s">
        <v>377</v>
      </c>
      <c r="P123" s="6">
        <v>53000</v>
      </c>
      <c r="Q123" s="12" t="s">
        <v>638</v>
      </c>
      <c r="R123" s="21">
        <f>S123+W123</f>
        <v>11.7</v>
      </c>
      <c r="S123" s="21">
        <f>SUM(T123:V123)</f>
        <v>11.7</v>
      </c>
      <c r="T123" s="21">
        <v>11.7</v>
      </c>
      <c r="U123" s="21">
        <v>0</v>
      </c>
      <c r="V123" s="21">
        <v>0</v>
      </c>
      <c r="W123" s="21">
        <v>0</v>
      </c>
      <c r="X123" s="8" t="str">
        <f>IF(S123-T123=0,"○","")</f>
        <v>○</v>
      </c>
      <c r="Y123" s="8">
        <f>IF(S123-T123&gt;0,"○","")</f>
      </c>
      <c r="Z123" s="4"/>
      <c r="AA123" s="5" t="s">
        <v>392</v>
      </c>
    </row>
    <row r="124" spans="1:27" s="9" customFormat="1" ht="30" customHeight="1">
      <c r="A124" s="55">
        <f t="shared" si="14"/>
        <v>119</v>
      </c>
      <c r="B124" s="3" t="s">
        <v>819</v>
      </c>
      <c r="C124" s="4" t="s">
        <v>241</v>
      </c>
      <c r="D124" s="4" t="s">
        <v>242</v>
      </c>
      <c r="E124" s="4" t="s">
        <v>243</v>
      </c>
      <c r="F124" s="4" t="s">
        <v>534</v>
      </c>
      <c r="G124" s="4" t="s">
        <v>243</v>
      </c>
      <c r="H124" s="4" t="s">
        <v>212</v>
      </c>
      <c r="I124" s="6">
        <v>60</v>
      </c>
      <c r="J124" s="6">
        <v>0</v>
      </c>
      <c r="K124" s="4" t="s">
        <v>339</v>
      </c>
      <c r="L124" s="6">
        <v>7000</v>
      </c>
      <c r="M124" s="4" t="s">
        <v>418</v>
      </c>
      <c r="N124" s="6">
        <v>60000</v>
      </c>
      <c r="O124" s="4" t="s">
        <v>381</v>
      </c>
      <c r="P124" s="6">
        <v>60000</v>
      </c>
      <c r="Q124" s="4" t="s">
        <v>410</v>
      </c>
      <c r="R124" s="21">
        <f t="shared" si="12"/>
        <v>2.8</v>
      </c>
      <c r="S124" s="21">
        <f t="shared" si="13"/>
        <v>2.1</v>
      </c>
      <c r="T124" s="21">
        <v>2.1</v>
      </c>
      <c r="U124" s="21">
        <v>0</v>
      </c>
      <c r="V124" s="21">
        <v>0</v>
      </c>
      <c r="W124" s="21">
        <v>0.7</v>
      </c>
      <c r="X124" s="8" t="str">
        <f t="shared" si="15"/>
        <v>○</v>
      </c>
      <c r="Y124" s="8">
        <f t="shared" si="16"/>
      </c>
      <c r="Z124" s="4" t="s">
        <v>316</v>
      </c>
      <c r="AA124" s="5" t="s">
        <v>392</v>
      </c>
    </row>
    <row r="125" spans="1:27" s="9" customFormat="1" ht="30" customHeight="1">
      <c r="A125" s="55">
        <f t="shared" si="14"/>
        <v>120</v>
      </c>
      <c r="B125" s="3" t="s">
        <v>820</v>
      </c>
      <c r="C125" s="4" t="s">
        <v>270</v>
      </c>
      <c r="D125" s="4" t="s">
        <v>57</v>
      </c>
      <c r="E125" s="4" t="s">
        <v>7</v>
      </c>
      <c r="F125" s="4" t="s">
        <v>553</v>
      </c>
      <c r="G125" s="4" t="s">
        <v>7</v>
      </c>
      <c r="H125" s="4" t="s">
        <v>212</v>
      </c>
      <c r="I125" s="6">
        <v>38</v>
      </c>
      <c r="J125" s="6">
        <v>4300</v>
      </c>
      <c r="K125" s="4" t="s">
        <v>366</v>
      </c>
      <c r="L125" s="6">
        <v>3500</v>
      </c>
      <c r="M125" s="4" t="s">
        <v>418</v>
      </c>
      <c r="N125" s="6">
        <v>50500</v>
      </c>
      <c r="O125" s="4" t="s">
        <v>381</v>
      </c>
      <c r="P125" s="6">
        <v>50200</v>
      </c>
      <c r="Q125" s="4" t="s">
        <v>585</v>
      </c>
      <c r="R125" s="21">
        <f t="shared" si="12"/>
        <v>6.8</v>
      </c>
      <c r="S125" s="21">
        <f t="shared" si="13"/>
        <v>6.8</v>
      </c>
      <c r="T125" s="21">
        <v>6.8</v>
      </c>
      <c r="U125" s="21">
        <v>0</v>
      </c>
      <c r="V125" s="21">
        <v>0</v>
      </c>
      <c r="W125" s="21">
        <v>0</v>
      </c>
      <c r="X125" s="8" t="str">
        <f aca="true" t="shared" si="17" ref="X125:X137">IF(S125-T125=0,"○","")</f>
        <v>○</v>
      </c>
      <c r="Y125" s="8">
        <f aca="true" t="shared" si="18" ref="Y125:Y137">IF(S125-T125&gt;0,"○","")</f>
      </c>
      <c r="Z125" s="4" t="s">
        <v>316</v>
      </c>
      <c r="AA125" s="5" t="s">
        <v>392</v>
      </c>
    </row>
    <row r="126" spans="1:27" s="9" customFormat="1" ht="30" customHeight="1">
      <c r="A126" s="55">
        <f t="shared" si="14"/>
        <v>121</v>
      </c>
      <c r="B126" s="3" t="s">
        <v>821</v>
      </c>
      <c r="C126" s="4" t="s">
        <v>56</v>
      </c>
      <c r="D126" s="4" t="s">
        <v>57</v>
      </c>
      <c r="E126" s="4" t="s">
        <v>58</v>
      </c>
      <c r="F126" s="4" t="s">
        <v>367</v>
      </c>
      <c r="G126" s="4" t="s">
        <v>58</v>
      </c>
      <c r="H126" s="4" t="s">
        <v>212</v>
      </c>
      <c r="I126" s="6">
        <v>40</v>
      </c>
      <c r="J126" s="6">
        <v>10</v>
      </c>
      <c r="K126" s="4" t="s">
        <v>367</v>
      </c>
      <c r="L126" s="6">
        <v>300</v>
      </c>
      <c r="M126" s="4" t="s">
        <v>418</v>
      </c>
      <c r="N126" s="6">
        <v>60000</v>
      </c>
      <c r="O126" s="4" t="s">
        <v>381</v>
      </c>
      <c r="P126" s="6">
        <v>40000</v>
      </c>
      <c r="Q126" s="4" t="s">
        <v>585</v>
      </c>
      <c r="R126" s="21">
        <f t="shared" si="12"/>
        <v>5.2</v>
      </c>
      <c r="S126" s="21">
        <f t="shared" si="13"/>
        <v>4.7</v>
      </c>
      <c r="T126" s="21">
        <v>4.7</v>
      </c>
      <c r="U126" s="21">
        <v>0</v>
      </c>
      <c r="V126" s="21">
        <v>0</v>
      </c>
      <c r="W126" s="21">
        <v>0.5</v>
      </c>
      <c r="X126" s="8" t="str">
        <f t="shared" si="17"/>
        <v>○</v>
      </c>
      <c r="Y126" s="8">
        <f t="shared" si="18"/>
      </c>
      <c r="Z126" s="4" t="s">
        <v>316</v>
      </c>
      <c r="AA126" s="5" t="s">
        <v>392</v>
      </c>
    </row>
    <row r="127" spans="1:27" s="9" customFormat="1" ht="30" customHeight="1">
      <c r="A127" s="55">
        <f t="shared" si="14"/>
        <v>122</v>
      </c>
      <c r="B127" s="3" t="s">
        <v>822</v>
      </c>
      <c r="C127" s="4" t="s">
        <v>153</v>
      </c>
      <c r="D127" s="4" t="s">
        <v>57</v>
      </c>
      <c r="E127" s="4" t="s">
        <v>14</v>
      </c>
      <c r="F127" s="4" t="s">
        <v>475</v>
      </c>
      <c r="G127" s="4" t="s">
        <v>154</v>
      </c>
      <c r="H127" s="4" t="s">
        <v>212</v>
      </c>
      <c r="I127" s="6">
        <v>45</v>
      </c>
      <c r="J127" s="6">
        <v>0</v>
      </c>
      <c r="K127" s="4" t="s">
        <v>339</v>
      </c>
      <c r="L127" s="6">
        <v>17000</v>
      </c>
      <c r="M127" s="4" t="s">
        <v>418</v>
      </c>
      <c r="N127" s="6">
        <v>56000</v>
      </c>
      <c r="O127" s="4" t="s">
        <v>381</v>
      </c>
      <c r="P127" s="6">
        <v>38000</v>
      </c>
      <c r="Q127" s="4" t="s">
        <v>410</v>
      </c>
      <c r="R127" s="21">
        <f t="shared" si="12"/>
        <v>9.600000000000001</v>
      </c>
      <c r="S127" s="21">
        <f t="shared" si="13"/>
        <v>8.8</v>
      </c>
      <c r="T127" s="21">
        <v>6.3</v>
      </c>
      <c r="U127" s="21">
        <v>0</v>
      </c>
      <c r="V127" s="21">
        <v>2.5</v>
      </c>
      <c r="W127" s="21">
        <v>0.8</v>
      </c>
      <c r="X127" s="8">
        <f t="shared" si="17"/>
      </c>
      <c r="Y127" s="8" t="str">
        <f t="shared" si="18"/>
        <v>○</v>
      </c>
      <c r="Z127" s="4" t="s">
        <v>316</v>
      </c>
      <c r="AA127" s="5" t="s">
        <v>392</v>
      </c>
    </row>
    <row r="128" spans="1:28" s="44" customFormat="1" ht="30" customHeight="1">
      <c r="A128" s="55">
        <f t="shared" si="14"/>
        <v>123</v>
      </c>
      <c r="B128" s="3" t="s">
        <v>823</v>
      </c>
      <c r="C128" s="4" t="s">
        <v>994</v>
      </c>
      <c r="D128" s="4" t="s">
        <v>57</v>
      </c>
      <c r="E128" s="4" t="s">
        <v>271</v>
      </c>
      <c r="F128" s="4" t="s">
        <v>449</v>
      </c>
      <c r="G128" s="4" t="s">
        <v>931</v>
      </c>
      <c r="H128" s="4" t="s">
        <v>212</v>
      </c>
      <c r="I128" s="6">
        <v>46</v>
      </c>
      <c r="J128" s="6">
        <v>0</v>
      </c>
      <c r="K128" s="4" t="s">
        <v>368</v>
      </c>
      <c r="L128" s="6">
        <v>500</v>
      </c>
      <c r="M128" s="4" t="s">
        <v>418</v>
      </c>
      <c r="N128" s="6">
        <v>73000</v>
      </c>
      <c r="O128" s="4" t="s">
        <v>381</v>
      </c>
      <c r="P128" s="6">
        <v>36000</v>
      </c>
      <c r="Q128" s="4" t="s">
        <v>643</v>
      </c>
      <c r="R128" s="21">
        <f t="shared" si="12"/>
        <v>11.200000000000001</v>
      </c>
      <c r="S128" s="21">
        <f t="shared" si="13"/>
        <v>10.8</v>
      </c>
      <c r="T128" s="21">
        <v>10.3</v>
      </c>
      <c r="U128" s="21">
        <v>0.5</v>
      </c>
      <c r="V128" s="21">
        <v>0</v>
      </c>
      <c r="W128" s="21">
        <v>0.4</v>
      </c>
      <c r="X128" s="8">
        <f t="shared" si="17"/>
      </c>
      <c r="Y128" s="8" t="str">
        <f t="shared" si="18"/>
        <v>○</v>
      </c>
      <c r="Z128" s="4" t="s">
        <v>316</v>
      </c>
      <c r="AA128" s="5" t="s">
        <v>392</v>
      </c>
      <c r="AB128" s="9"/>
    </row>
    <row r="129" spans="1:27" s="9" customFormat="1" ht="30" customHeight="1">
      <c r="A129" s="55">
        <f t="shared" si="14"/>
        <v>124</v>
      </c>
      <c r="B129" s="3" t="s">
        <v>824</v>
      </c>
      <c r="C129" s="4" t="s">
        <v>919</v>
      </c>
      <c r="D129" s="4" t="s">
        <v>57</v>
      </c>
      <c r="E129" s="4" t="s">
        <v>271</v>
      </c>
      <c r="F129" s="4" t="s">
        <v>554</v>
      </c>
      <c r="G129" s="4" t="s">
        <v>271</v>
      </c>
      <c r="H129" s="4" t="s">
        <v>212</v>
      </c>
      <c r="I129" s="6">
        <v>46</v>
      </c>
      <c r="J129" s="6">
        <v>500</v>
      </c>
      <c r="K129" s="4" t="s">
        <v>368</v>
      </c>
      <c r="L129" s="6">
        <v>500</v>
      </c>
      <c r="M129" s="4" t="s">
        <v>418</v>
      </c>
      <c r="N129" s="6">
        <v>68500</v>
      </c>
      <c r="O129" s="4" t="s">
        <v>381</v>
      </c>
      <c r="P129" s="6">
        <v>36500</v>
      </c>
      <c r="Q129" s="4" t="s">
        <v>585</v>
      </c>
      <c r="R129" s="21">
        <f t="shared" si="12"/>
        <v>2.1</v>
      </c>
      <c r="S129" s="21">
        <f t="shared" si="13"/>
        <v>1.7000000000000002</v>
      </c>
      <c r="T129" s="21">
        <v>0.9</v>
      </c>
      <c r="U129" s="21">
        <v>0.8</v>
      </c>
      <c r="V129" s="21">
        <v>0</v>
      </c>
      <c r="W129" s="21">
        <v>0.4</v>
      </c>
      <c r="X129" s="8">
        <f t="shared" si="17"/>
      </c>
      <c r="Y129" s="8" t="str">
        <f t="shared" si="18"/>
        <v>○</v>
      </c>
      <c r="Z129" s="4" t="s">
        <v>316</v>
      </c>
      <c r="AA129" s="5" t="s">
        <v>392</v>
      </c>
    </row>
    <row r="130" spans="1:27" s="9" customFormat="1" ht="85.5" customHeight="1">
      <c r="A130" s="55">
        <f t="shared" si="14"/>
        <v>125</v>
      </c>
      <c r="B130" s="3" t="s">
        <v>825</v>
      </c>
      <c r="C130" s="4" t="s">
        <v>211</v>
      </c>
      <c r="D130" s="4" t="s">
        <v>212</v>
      </c>
      <c r="E130" s="4" t="s">
        <v>316</v>
      </c>
      <c r="F130" s="4" t="s">
        <v>517</v>
      </c>
      <c r="G130" s="4" t="s">
        <v>518</v>
      </c>
      <c r="H130" s="4" t="s">
        <v>212</v>
      </c>
      <c r="I130" s="6">
        <v>8</v>
      </c>
      <c r="J130" s="6">
        <v>4500</v>
      </c>
      <c r="K130" s="4" t="s">
        <v>342</v>
      </c>
      <c r="L130" s="6">
        <v>8000</v>
      </c>
      <c r="M130" s="4" t="s">
        <v>418</v>
      </c>
      <c r="N130" s="6">
        <v>12000</v>
      </c>
      <c r="O130" s="4" t="s">
        <v>381</v>
      </c>
      <c r="P130" s="6">
        <v>80300</v>
      </c>
      <c r="Q130" s="4" t="s">
        <v>585</v>
      </c>
      <c r="R130" s="21">
        <f t="shared" si="12"/>
        <v>96.3</v>
      </c>
      <c r="S130" s="21">
        <f t="shared" si="13"/>
        <v>79.3</v>
      </c>
      <c r="T130" s="21">
        <v>79.3</v>
      </c>
      <c r="U130" s="21">
        <v>0</v>
      </c>
      <c r="V130" s="21">
        <v>0</v>
      </c>
      <c r="W130" s="21">
        <v>17</v>
      </c>
      <c r="X130" s="8" t="str">
        <f t="shared" si="17"/>
        <v>○</v>
      </c>
      <c r="Y130" s="8">
        <f t="shared" si="18"/>
      </c>
      <c r="Z130" s="4" t="s">
        <v>316</v>
      </c>
      <c r="AA130" s="5" t="s">
        <v>393</v>
      </c>
    </row>
    <row r="131" spans="1:27" s="9" customFormat="1" ht="30" customHeight="1">
      <c r="A131" s="55">
        <f t="shared" si="14"/>
        <v>126</v>
      </c>
      <c r="B131" s="3" t="s">
        <v>826</v>
      </c>
      <c r="C131" s="4" t="s">
        <v>251</v>
      </c>
      <c r="D131" s="4" t="s">
        <v>212</v>
      </c>
      <c r="E131" s="4" t="s">
        <v>316</v>
      </c>
      <c r="F131" s="4" t="s">
        <v>540</v>
      </c>
      <c r="G131" s="4" t="s">
        <v>414</v>
      </c>
      <c r="H131" s="4" t="s">
        <v>212</v>
      </c>
      <c r="I131" s="6">
        <v>7</v>
      </c>
      <c r="J131" s="6">
        <v>1500</v>
      </c>
      <c r="K131" s="4" t="s">
        <v>341</v>
      </c>
      <c r="L131" s="6">
        <v>10000</v>
      </c>
      <c r="M131" s="4" t="s">
        <v>418</v>
      </c>
      <c r="N131" s="6">
        <v>8000</v>
      </c>
      <c r="O131" s="4" t="s">
        <v>381</v>
      </c>
      <c r="P131" s="6">
        <v>80000</v>
      </c>
      <c r="Q131" s="4" t="s">
        <v>410</v>
      </c>
      <c r="R131" s="21">
        <f t="shared" si="12"/>
        <v>17.3</v>
      </c>
      <c r="S131" s="21">
        <f t="shared" si="13"/>
        <v>13.5</v>
      </c>
      <c r="T131" s="84">
        <v>13.5</v>
      </c>
      <c r="U131" s="84">
        <v>0</v>
      </c>
      <c r="V131" s="21">
        <v>0</v>
      </c>
      <c r="W131" s="21">
        <v>3.8</v>
      </c>
      <c r="X131" s="8" t="str">
        <f t="shared" si="17"/>
        <v>○</v>
      </c>
      <c r="Y131" s="8">
        <f t="shared" si="18"/>
      </c>
      <c r="Z131" s="4"/>
      <c r="AA131" s="5" t="s">
        <v>393</v>
      </c>
    </row>
    <row r="132" spans="1:27" s="9" customFormat="1" ht="30" customHeight="1">
      <c r="A132" s="55">
        <f t="shared" si="14"/>
        <v>127</v>
      </c>
      <c r="B132" s="95" t="s">
        <v>1000</v>
      </c>
      <c r="C132" s="87" t="s">
        <v>998</v>
      </c>
      <c r="D132" s="87" t="s">
        <v>999</v>
      </c>
      <c r="E132" s="87"/>
      <c r="F132" s="87" t="s">
        <v>1001</v>
      </c>
      <c r="G132" s="87" t="s">
        <v>1002</v>
      </c>
      <c r="H132" s="87" t="s">
        <v>212</v>
      </c>
      <c r="I132" s="88">
        <v>8</v>
      </c>
      <c r="J132" s="88">
        <v>4500</v>
      </c>
      <c r="K132" s="87" t="s">
        <v>342</v>
      </c>
      <c r="L132" s="88">
        <v>8000</v>
      </c>
      <c r="M132" s="87" t="s">
        <v>418</v>
      </c>
      <c r="N132" s="88">
        <v>12000</v>
      </c>
      <c r="O132" s="87" t="s">
        <v>381</v>
      </c>
      <c r="P132" s="88">
        <v>80300</v>
      </c>
      <c r="Q132" s="87" t="s">
        <v>638</v>
      </c>
      <c r="R132" s="84">
        <v>25.8</v>
      </c>
      <c r="S132" s="84">
        <v>22.7</v>
      </c>
      <c r="T132" s="84">
        <v>12</v>
      </c>
      <c r="U132" s="84">
        <v>10.7</v>
      </c>
      <c r="V132" s="84">
        <v>0</v>
      </c>
      <c r="W132" s="84">
        <v>0</v>
      </c>
      <c r="X132" s="89"/>
      <c r="Y132" s="89" t="str">
        <f t="shared" si="18"/>
        <v>○</v>
      </c>
      <c r="Z132" s="87"/>
      <c r="AA132" s="90" t="s">
        <v>393</v>
      </c>
    </row>
    <row r="133" spans="1:27" s="9" customFormat="1" ht="76.5" customHeight="1">
      <c r="A133" s="55">
        <f t="shared" si="14"/>
        <v>128</v>
      </c>
      <c r="B133" s="3" t="s">
        <v>827</v>
      </c>
      <c r="C133" s="4" t="s">
        <v>110</v>
      </c>
      <c r="D133" s="4" t="s">
        <v>111</v>
      </c>
      <c r="E133" s="4" t="s">
        <v>316</v>
      </c>
      <c r="F133" s="4" t="s">
        <v>452</v>
      </c>
      <c r="G133" s="4" t="s">
        <v>112</v>
      </c>
      <c r="H133" s="4" t="s">
        <v>212</v>
      </c>
      <c r="I133" s="6">
        <v>54</v>
      </c>
      <c r="J133" s="6">
        <v>1000</v>
      </c>
      <c r="K133" s="4" t="s">
        <v>344</v>
      </c>
      <c r="L133" s="6">
        <v>4000</v>
      </c>
      <c r="M133" s="4" t="s">
        <v>418</v>
      </c>
      <c r="N133" s="6">
        <v>70000</v>
      </c>
      <c r="O133" s="4" t="s">
        <v>997</v>
      </c>
      <c r="P133" s="6">
        <v>134700</v>
      </c>
      <c r="Q133" s="4" t="s">
        <v>585</v>
      </c>
      <c r="R133" s="21">
        <f t="shared" si="12"/>
        <v>8.8</v>
      </c>
      <c r="S133" s="21">
        <f t="shared" si="13"/>
        <v>7</v>
      </c>
      <c r="T133" s="84">
        <v>5.4</v>
      </c>
      <c r="U133" s="84">
        <v>1.6</v>
      </c>
      <c r="V133" s="84">
        <v>0</v>
      </c>
      <c r="W133" s="84">
        <v>1.8</v>
      </c>
      <c r="X133" s="8">
        <f t="shared" si="17"/>
      </c>
      <c r="Y133" s="8" t="str">
        <f t="shared" si="18"/>
        <v>○</v>
      </c>
      <c r="Z133" s="4" t="s">
        <v>316</v>
      </c>
      <c r="AA133" s="5" t="s">
        <v>393</v>
      </c>
    </row>
    <row r="134" spans="1:27" s="9" customFormat="1" ht="30" customHeight="1">
      <c r="A134" s="55">
        <f t="shared" si="14"/>
        <v>129</v>
      </c>
      <c r="B134" s="3" t="s">
        <v>828</v>
      </c>
      <c r="C134" s="4" t="s">
        <v>64</v>
      </c>
      <c r="D134" s="4" t="s">
        <v>65</v>
      </c>
      <c r="E134" s="4" t="s">
        <v>316</v>
      </c>
      <c r="F134" s="4" t="s">
        <v>425</v>
      </c>
      <c r="G134" s="87" t="s">
        <v>65</v>
      </c>
      <c r="H134" s="4" t="s">
        <v>212</v>
      </c>
      <c r="I134" s="6">
        <v>75</v>
      </c>
      <c r="J134" s="6">
        <v>0</v>
      </c>
      <c r="K134" s="4" t="s">
        <v>344</v>
      </c>
      <c r="L134" s="6">
        <v>26000</v>
      </c>
      <c r="M134" s="4" t="s">
        <v>418</v>
      </c>
      <c r="N134" s="6">
        <v>90000</v>
      </c>
      <c r="O134" s="4" t="s">
        <v>385</v>
      </c>
      <c r="P134" s="6">
        <v>95000</v>
      </c>
      <c r="Q134" s="4" t="s">
        <v>585</v>
      </c>
      <c r="R134" s="21">
        <f t="shared" si="12"/>
        <v>14.600000000000001</v>
      </c>
      <c r="S134" s="21">
        <f t="shared" si="13"/>
        <v>12.3</v>
      </c>
      <c r="T134" s="21">
        <v>12.3</v>
      </c>
      <c r="U134" s="21">
        <v>0</v>
      </c>
      <c r="V134" s="21">
        <v>0</v>
      </c>
      <c r="W134" s="21">
        <v>2.3</v>
      </c>
      <c r="X134" s="8" t="str">
        <f t="shared" si="17"/>
        <v>○</v>
      </c>
      <c r="Y134" s="8">
        <f t="shared" si="18"/>
      </c>
      <c r="Z134" s="4"/>
      <c r="AA134" s="5" t="s">
        <v>393</v>
      </c>
    </row>
    <row r="135" spans="1:27" s="9" customFormat="1" ht="102" customHeight="1">
      <c r="A135" s="55">
        <f t="shared" si="14"/>
        <v>130</v>
      </c>
      <c r="B135" s="3" t="s">
        <v>1070</v>
      </c>
      <c r="C135" s="4" t="s">
        <v>109</v>
      </c>
      <c r="D135" s="4" t="s">
        <v>65</v>
      </c>
      <c r="E135" s="4" t="s">
        <v>316</v>
      </c>
      <c r="F135" s="4" t="s">
        <v>451</v>
      </c>
      <c r="G135" s="4" t="s">
        <v>1071</v>
      </c>
      <c r="H135" s="4" t="s">
        <v>212</v>
      </c>
      <c r="I135" s="6">
        <v>76</v>
      </c>
      <c r="J135" s="6">
        <v>500</v>
      </c>
      <c r="K135" s="4" t="s">
        <v>344</v>
      </c>
      <c r="L135" s="6">
        <v>27000</v>
      </c>
      <c r="M135" s="4" t="s">
        <v>418</v>
      </c>
      <c r="N135" s="6">
        <v>91000</v>
      </c>
      <c r="O135" s="4" t="s">
        <v>385</v>
      </c>
      <c r="P135" s="6">
        <v>96000</v>
      </c>
      <c r="Q135" s="4" t="s">
        <v>410</v>
      </c>
      <c r="R135" s="21">
        <f t="shared" si="12"/>
        <v>9.6</v>
      </c>
      <c r="S135" s="84">
        <f>SUM(T135:V135)</f>
        <v>7.3</v>
      </c>
      <c r="T135" s="84">
        <v>7.3</v>
      </c>
      <c r="U135" s="84">
        <v>0</v>
      </c>
      <c r="V135" s="84">
        <v>0</v>
      </c>
      <c r="W135" s="84">
        <v>2.3</v>
      </c>
      <c r="X135" s="89" t="str">
        <f t="shared" si="17"/>
        <v>○</v>
      </c>
      <c r="Y135" s="8">
        <f t="shared" si="18"/>
      </c>
      <c r="Z135" s="4" t="s">
        <v>316</v>
      </c>
      <c r="AA135" s="5" t="s">
        <v>1072</v>
      </c>
    </row>
    <row r="136" spans="1:27" s="9" customFormat="1" ht="42" customHeight="1">
      <c r="A136" s="55">
        <f t="shared" si="14"/>
        <v>131</v>
      </c>
      <c r="B136" s="3" t="s">
        <v>829</v>
      </c>
      <c r="C136" s="4" t="s">
        <v>49</v>
      </c>
      <c r="D136" s="4" t="s">
        <v>65</v>
      </c>
      <c r="E136" s="4"/>
      <c r="F136" s="4" t="s">
        <v>464</v>
      </c>
      <c r="G136" s="4" t="s">
        <v>65</v>
      </c>
      <c r="H136" s="4" t="s">
        <v>212</v>
      </c>
      <c r="I136" s="6">
        <v>70</v>
      </c>
      <c r="J136" s="6">
        <v>1000</v>
      </c>
      <c r="K136" s="4" t="s">
        <v>344</v>
      </c>
      <c r="L136" s="6">
        <v>22000</v>
      </c>
      <c r="M136" s="4" t="s">
        <v>418</v>
      </c>
      <c r="N136" s="6">
        <v>85000</v>
      </c>
      <c r="O136" s="4" t="s">
        <v>385</v>
      </c>
      <c r="P136" s="6">
        <v>133000</v>
      </c>
      <c r="Q136" s="4" t="s">
        <v>585</v>
      </c>
      <c r="R136" s="21">
        <f t="shared" si="12"/>
        <v>16.9</v>
      </c>
      <c r="S136" s="21">
        <f t="shared" si="13"/>
        <v>16.5</v>
      </c>
      <c r="T136" s="21">
        <v>16.5</v>
      </c>
      <c r="U136" s="21">
        <v>0</v>
      </c>
      <c r="V136" s="21">
        <v>0</v>
      </c>
      <c r="W136" s="21">
        <v>0.4</v>
      </c>
      <c r="X136" s="8" t="str">
        <f t="shared" si="17"/>
        <v>○</v>
      </c>
      <c r="Y136" s="8">
        <f t="shared" si="18"/>
      </c>
      <c r="Z136" s="4" t="s">
        <v>316</v>
      </c>
      <c r="AA136" s="5" t="s">
        <v>393</v>
      </c>
    </row>
    <row r="137" spans="1:27" s="9" customFormat="1" ht="30" customHeight="1">
      <c r="A137" s="55">
        <f t="shared" si="14"/>
        <v>132</v>
      </c>
      <c r="B137" s="3" t="s">
        <v>830</v>
      </c>
      <c r="C137" s="4" t="s">
        <v>267</v>
      </c>
      <c r="D137" s="4" t="s">
        <v>268</v>
      </c>
      <c r="E137" s="4" t="s">
        <v>316</v>
      </c>
      <c r="F137" s="4" t="s">
        <v>552</v>
      </c>
      <c r="G137" s="4" t="s">
        <v>269</v>
      </c>
      <c r="H137" s="4" t="s">
        <v>212</v>
      </c>
      <c r="I137" s="6">
        <v>57</v>
      </c>
      <c r="J137" s="6">
        <v>0</v>
      </c>
      <c r="K137" s="4" t="s">
        <v>339</v>
      </c>
      <c r="L137" s="6">
        <v>55000</v>
      </c>
      <c r="M137" s="4" t="s">
        <v>418</v>
      </c>
      <c r="N137" s="6">
        <v>43000</v>
      </c>
      <c r="O137" s="4" t="s">
        <v>381</v>
      </c>
      <c r="P137" s="6">
        <v>104000</v>
      </c>
      <c r="Q137" s="4" t="s">
        <v>585</v>
      </c>
      <c r="R137" s="21">
        <f t="shared" si="12"/>
        <v>9.2</v>
      </c>
      <c r="S137" s="21">
        <f t="shared" si="13"/>
        <v>7.2</v>
      </c>
      <c r="T137" s="21">
        <v>7.2</v>
      </c>
      <c r="U137" s="21">
        <v>0</v>
      </c>
      <c r="V137" s="21">
        <v>0</v>
      </c>
      <c r="W137" s="21">
        <v>2</v>
      </c>
      <c r="X137" s="8" t="str">
        <f t="shared" si="17"/>
        <v>○</v>
      </c>
      <c r="Y137" s="8">
        <f t="shared" si="18"/>
      </c>
      <c r="Z137" s="4" t="s">
        <v>316</v>
      </c>
      <c r="AA137" s="5" t="s">
        <v>393</v>
      </c>
    </row>
    <row r="138" spans="1:27" s="9" customFormat="1" ht="30" customHeight="1">
      <c r="A138" s="55">
        <f t="shared" si="14"/>
        <v>133</v>
      </c>
      <c r="B138" s="3" t="s">
        <v>831</v>
      </c>
      <c r="C138" s="4" t="s">
        <v>591</v>
      </c>
      <c r="D138" s="4" t="s">
        <v>268</v>
      </c>
      <c r="E138" s="4"/>
      <c r="F138" s="4" t="s">
        <v>592</v>
      </c>
      <c r="G138" s="4" t="s">
        <v>269</v>
      </c>
      <c r="H138" s="4" t="s">
        <v>212</v>
      </c>
      <c r="I138" s="40">
        <v>57</v>
      </c>
      <c r="J138" s="40">
        <v>0</v>
      </c>
      <c r="K138" s="4" t="s">
        <v>339</v>
      </c>
      <c r="L138" s="40">
        <v>57500</v>
      </c>
      <c r="M138" s="4" t="s">
        <v>418</v>
      </c>
      <c r="N138" s="40">
        <v>43000</v>
      </c>
      <c r="O138" s="4" t="s">
        <v>381</v>
      </c>
      <c r="P138" s="40">
        <v>104000</v>
      </c>
      <c r="Q138" s="4" t="s">
        <v>585</v>
      </c>
      <c r="R138" s="21">
        <f>S138+W138</f>
        <v>2.5999999999999996</v>
      </c>
      <c r="S138" s="21">
        <f t="shared" si="13"/>
        <v>1.4</v>
      </c>
      <c r="T138" s="56">
        <v>1.4</v>
      </c>
      <c r="U138" s="56">
        <v>0</v>
      </c>
      <c r="V138" s="56">
        <v>0</v>
      </c>
      <c r="W138" s="56">
        <v>1.2</v>
      </c>
      <c r="X138" s="8" t="str">
        <f aca="true" t="shared" si="19" ref="X138:X145">IF(S138-T138=0,"○","")</f>
        <v>○</v>
      </c>
      <c r="Y138" s="8">
        <f aca="true" t="shared" si="20" ref="Y138:Y145">IF(S138-T138&gt;0,"○","")</f>
      </c>
      <c r="Z138" s="4"/>
      <c r="AA138" s="5" t="s">
        <v>393</v>
      </c>
    </row>
    <row r="139" spans="1:27" s="9" customFormat="1" ht="30" customHeight="1">
      <c r="A139" s="55">
        <f t="shared" si="14"/>
        <v>134</v>
      </c>
      <c r="B139" s="3" t="s">
        <v>832</v>
      </c>
      <c r="C139" s="87" t="s">
        <v>256</v>
      </c>
      <c r="D139" s="87" t="s">
        <v>126</v>
      </c>
      <c r="E139" s="87" t="s">
        <v>4</v>
      </c>
      <c r="F139" s="87" t="s">
        <v>679</v>
      </c>
      <c r="G139" s="87" t="s">
        <v>257</v>
      </c>
      <c r="H139" s="87" t="s">
        <v>212</v>
      </c>
      <c r="I139" s="88">
        <v>12</v>
      </c>
      <c r="J139" s="88">
        <v>2500</v>
      </c>
      <c r="K139" s="87" t="s">
        <v>342</v>
      </c>
      <c r="L139" s="88">
        <v>2200</v>
      </c>
      <c r="M139" s="87" t="s">
        <v>418</v>
      </c>
      <c r="N139" s="88">
        <v>23000</v>
      </c>
      <c r="O139" s="87" t="s">
        <v>381</v>
      </c>
      <c r="P139" s="88">
        <v>90000</v>
      </c>
      <c r="Q139" s="87" t="s">
        <v>585</v>
      </c>
      <c r="R139" s="84">
        <f>S139+W139</f>
        <v>15.2</v>
      </c>
      <c r="S139" s="84">
        <f t="shared" si="13"/>
        <v>15.2</v>
      </c>
      <c r="T139" s="84">
        <v>12.7</v>
      </c>
      <c r="U139" s="84">
        <v>2.5</v>
      </c>
      <c r="V139" s="84">
        <v>0</v>
      </c>
      <c r="W139" s="84">
        <v>0</v>
      </c>
      <c r="X139" s="8">
        <f t="shared" si="19"/>
      </c>
      <c r="Y139" s="8" t="str">
        <f t="shared" si="20"/>
        <v>○</v>
      </c>
      <c r="Z139" s="4" t="s">
        <v>316</v>
      </c>
      <c r="AA139" s="5" t="s">
        <v>393</v>
      </c>
    </row>
    <row r="140" spans="1:28" s="44" customFormat="1" ht="30" customHeight="1">
      <c r="A140" s="55">
        <f t="shared" si="14"/>
        <v>135</v>
      </c>
      <c r="B140" s="3" t="s">
        <v>833</v>
      </c>
      <c r="C140" s="4" t="s">
        <v>160</v>
      </c>
      <c r="D140" s="4" t="s">
        <v>126</v>
      </c>
      <c r="E140" s="4" t="s">
        <v>15</v>
      </c>
      <c r="F140" s="4" t="s">
        <v>483</v>
      </c>
      <c r="G140" s="4" t="s">
        <v>161</v>
      </c>
      <c r="H140" s="4" t="s">
        <v>212</v>
      </c>
      <c r="I140" s="6">
        <v>11</v>
      </c>
      <c r="J140" s="6">
        <v>6000</v>
      </c>
      <c r="K140" s="4" t="s">
        <v>342</v>
      </c>
      <c r="L140" s="6">
        <v>17500</v>
      </c>
      <c r="M140" s="4" t="s">
        <v>418</v>
      </c>
      <c r="N140" s="6">
        <v>4300</v>
      </c>
      <c r="O140" s="4" t="s">
        <v>381</v>
      </c>
      <c r="P140" s="6">
        <v>91000</v>
      </c>
      <c r="Q140" s="4" t="s">
        <v>585</v>
      </c>
      <c r="R140" s="21">
        <f t="shared" si="12"/>
        <v>23.3</v>
      </c>
      <c r="S140" s="21">
        <f t="shared" si="13"/>
        <v>18.8</v>
      </c>
      <c r="T140" s="21">
        <v>18.8</v>
      </c>
      <c r="U140" s="21">
        <v>0</v>
      </c>
      <c r="V140" s="21">
        <v>0</v>
      </c>
      <c r="W140" s="21">
        <v>4.5</v>
      </c>
      <c r="X140" s="8" t="str">
        <f t="shared" si="19"/>
        <v>○</v>
      </c>
      <c r="Y140" s="8">
        <f t="shared" si="20"/>
      </c>
      <c r="Z140" s="4" t="s">
        <v>316</v>
      </c>
      <c r="AA140" s="5" t="s">
        <v>393</v>
      </c>
      <c r="AB140" s="9"/>
    </row>
    <row r="141" spans="1:27" s="9" customFormat="1" ht="30" customHeight="1">
      <c r="A141" s="55">
        <f t="shared" si="14"/>
        <v>136</v>
      </c>
      <c r="B141" s="3" t="s">
        <v>834</v>
      </c>
      <c r="C141" s="4" t="s">
        <v>589</v>
      </c>
      <c r="D141" s="4" t="s">
        <v>126</v>
      </c>
      <c r="E141" s="4" t="s">
        <v>590</v>
      </c>
      <c r="F141" s="4" t="s">
        <v>674</v>
      </c>
      <c r="G141" s="4" t="s">
        <v>590</v>
      </c>
      <c r="H141" s="4" t="s">
        <v>212</v>
      </c>
      <c r="I141" s="40">
        <v>16</v>
      </c>
      <c r="J141" s="40">
        <v>0</v>
      </c>
      <c r="K141" s="4" t="s">
        <v>370</v>
      </c>
      <c r="L141" s="40">
        <v>7000</v>
      </c>
      <c r="M141" s="4" t="s">
        <v>418</v>
      </c>
      <c r="N141" s="40">
        <v>38000</v>
      </c>
      <c r="O141" s="4" t="s">
        <v>381</v>
      </c>
      <c r="P141" s="40">
        <v>94000</v>
      </c>
      <c r="Q141" s="4" t="s">
        <v>585</v>
      </c>
      <c r="R141" s="21">
        <f t="shared" si="12"/>
        <v>9.9</v>
      </c>
      <c r="S141" s="21">
        <f t="shared" si="13"/>
        <v>9.9</v>
      </c>
      <c r="T141" s="21">
        <v>1.5</v>
      </c>
      <c r="U141" s="21">
        <v>8.4</v>
      </c>
      <c r="V141" s="21">
        <v>0</v>
      </c>
      <c r="W141" s="56">
        <v>0</v>
      </c>
      <c r="X141" s="8">
        <f t="shared" si="19"/>
      </c>
      <c r="Y141" s="8" t="str">
        <f t="shared" si="20"/>
        <v>○</v>
      </c>
      <c r="Z141" s="4"/>
      <c r="AA141" s="5" t="s">
        <v>393</v>
      </c>
    </row>
    <row r="142" spans="1:27" s="9" customFormat="1" ht="30" customHeight="1">
      <c r="A142" s="55">
        <f t="shared" si="14"/>
        <v>137</v>
      </c>
      <c r="B142" s="3" t="s">
        <v>835</v>
      </c>
      <c r="C142" s="4" t="s">
        <v>164</v>
      </c>
      <c r="D142" s="4" t="s">
        <v>126</v>
      </c>
      <c r="E142" s="4" t="s">
        <v>165</v>
      </c>
      <c r="F142" s="4" t="s">
        <v>485</v>
      </c>
      <c r="G142" s="4" t="s">
        <v>165</v>
      </c>
      <c r="H142" s="4" t="s">
        <v>212</v>
      </c>
      <c r="I142" s="6">
        <v>26</v>
      </c>
      <c r="J142" s="6">
        <v>200</v>
      </c>
      <c r="K142" s="4" t="s">
        <v>371</v>
      </c>
      <c r="L142" s="6">
        <v>2000</v>
      </c>
      <c r="M142" s="4" t="s">
        <v>418</v>
      </c>
      <c r="N142" s="6">
        <v>30000</v>
      </c>
      <c r="O142" s="4" t="s">
        <v>381</v>
      </c>
      <c r="P142" s="6">
        <v>100000</v>
      </c>
      <c r="Q142" s="4" t="s">
        <v>585</v>
      </c>
      <c r="R142" s="21">
        <f t="shared" si="12"/>
        <v>2.2</v>
      </c>
      <c r="S142" s="21">
        <f t="shared" si="13"/>
        <v>2.2</v>
      </c>
      <c r="T142" s="21">
        <v>2.2</v>
      </c>
      <c r="U142" s="21">
        <v>0</v>
      </c>
      <c r="V142" s="21">
        <v>0</v>
      </c>
      <c r="W142" s="21">
        <v>0</v>
      </c>
      <c r="X142" s="8" t="str">
        <f t="shared" si="19"/>
        <v>○</v>
      </c>
      <c r="Y142" s="8">
        <f t="shared" si="20"/>
      </c>
      <c r="Z142" s="4"/>
      <c r="AA142" s="5" t="s">
        <v>393</v>
      </c>
    </row>
    <row r="143" spans="1:27" s="9" customFormat="1" ht="30" customHeight="1">
      <c r="A143" s="55">
        <f t="shared" si="14"/>
        <v>138</v>
      </c>
      <c r="B143" s="3" t="s">
        <v>836</v>
      </c>
      <c r="C143" s="4" t="s">
        <v>258</v>
      </c>
      <c r="D143" s="4" t="s">
        <v>126</v>
      </c>
      <c r="E143" s="4" t="s">
        <v>5</v>
      </c>
      <c r="F143" s="4" t="s">
        <v>544</v>
      </c>
      <c r="G143" s="4" t="s">
        <v>259</v>
      </c>
      <c r="H143" s="4" t="s">
        <v>212</v>
      </c>
      <c r="I143" s="6">
        <v>50</v>
      </c>
      <c r="J143" s="6">
        <v>700</v>
      </c>
      <c r="K143" s="4" t="s">
        <v>372</v>
      </c>
      <c r="L143" s="6">
        <v>1800</v>
      </c>
      <c r="M143" s="4" t="s">
        <v>418</v>
      </c>
      <c r="N143" s="6">
        <v>51000</v>
      </c>
      <c r="O143" s="4" t="s">
        <v>385</v>
      </c>
      <c r="P143" s="6">
        <v>100000</v>
      </c>
      <c r="Q143" s="4" t="s">
        <v>585</v>
      </c>
      <c r="R143" s="21">
        <f aca="true" t="shared" si="21" ref="R143:R211">S143+W143</f>
        <v>2.4000000000000004</v>
      </c>
      <c r="S143" s="21">
        <f aca="true" t="shared" si="22" ref="S143:S211">SUM(T143:V143)</f>
        <v>1.6</v>
      </c>
      <c r="T143" s="21">
        <v>0.9</v>
      </c>
      <c r="U143" s="21">
        <v>0</v>
      </c>
      <c r="V143" s="21">
        <v>0.7</v>
      </c>
      <c r="W143" s="21">
        <v>0.8</v>
      </c>
      <c r="X143" s="8">
        <f t="shared" si="19"/>
      </c>
      <c r="Y143" s="8" t="str">
        <f t="shared" si="20"/>
        <v>○</v>
      </c>
      <c r="Z143" s="68"/>
      <c r="AA143" s="5" t="s">
        <v>393</v>
      </c>
    </row>
    <row r="144" spans="1:27" s="9" customFormat="1" ht="30" customHeight="1">
      <c r="A144" s="55">
        <f t="shared" si="14"/>
        <v>139</v>
      </c>
      <c r="B144" s="3" t="s">
        <v>837</v>
      </c>
      <c r="C144" s="4" t="s">
        <v>130</v>
      </c>
      <c r="D144" s="4" t="s">
        <v>52</v>
      </c>
      <c r="E144" s="4" t="s">
        <v>131</v>
      </c>
      <c r="F144" s="4" t="s">
        <v>461</v>
      </c>
      <c r="G144" s="4" t="s">
        <v>131</v>
      </c>
      <c r="H144" s="4" t="s">
        <v>212</v>
      </c>
      <c r="I144" s="6">
        <v>47</v>
      </c>
      <c r="J144" s="6">
        <v>500</v>
      </c>
      <c r="K144" s="4" t="s">
        <v>339</v>
      </c>
      <c r="L144" s="6">
        <v>64000</v>
      </c>
      <c r="M144" s="4" t="s">
        <v>418</v>
      </c>
      <c r="N144" s="6">
        <v>37000</v>
      </c>
      <c r="O144" s="4" t="s">
        <v>381</v>
      </c>
      <c r="P144" s="6">
        <v>115000</v>
      </c>
      <c r="Q144" s="4" t="s">
        <v>585</v>
      </c>
      <c r="R144" s="21">
        <f t="shared" si="21"/>
        <v>0.5</v>
      </c>
      <c r="S144" s="21">
        <f t="shared" si="22"/>
        <v>0.3</v>
      </c>
      <c r="T144" s="21">
        <v>0.3</v>
      </c>
      <c r="U144" s="21">
        <v>0</v>
      </c>
      <c r="V144" s="21">
        <v>0</v>
      </c>
      <c r="W144" s="21">
        <v>0.2</v>
      </c>
      <c r="X144" s="8" t="str">
        <f t="shared" si="19"/>
        <v>○</v>
      </c>
      <c r="Y144" s="8">
        <f t="shared" si="20"/>
      </c>
      <c r="Z144" s="4" t="s">
        <v>316</v>
      </c>
      <c r="AA144" s="5" t="s">
        <v>393</v>
      </c>
    </row>
    <row r="145" spans="1:27" s="9" customFormat="1" ht="30" customHeight="1">
      <c r="A145" s="55">
        <f t="shared" si="14"/>
        <v>140</v>
      </c>
      <c r="B145" s="3" t="s">
        <v>838</v>
      </c>
      <c r="C145" s="4" t="s">
        <v>162</v>
      </c>
      <c r="D145" s="4" t="s">
        <v>126</v>
      </c>
      <c r="E145" s="4" t="s">
        <v>16</v>
      </c>
      <c r="F145" s="4" t="s">
        <v>484</v>
      </c>
      <c r="G145" s="4" t="s">
        <v>163</v>
      </c>
      <c r="H145" s="4" t="s">
        <v>212</v>
      </c>
      <c r="I145" s="6">
        <v>38</v>
      </c>
      <c r="J145" s="6">
        <v>0</v>
      </c>
      <c r="K145" s="4" t="s">
        <v>343</v>
      </c>
      <c r="L145" s="6">
        <v>0</v>
      </c>
      <c r="M145" s="4" t="s">
        <v>418</v>
      </c>
      <c r="N145" s="6">
        <v>50000</v>
      </c>
      <c r="O145" s="4" t="s">
        <v>381</v>
      </c>
      <c r="P145" s="6">
        <v>117000</v>
      </c>
      <c r="Q145" s="4" t="s">
        <v>585</v>
      </c>
      <c r="R145" s="21">
        <f t="shared" si="21"/>
        <v>15.7</v>
      </c>
      <c r="S145" s="21">
        <f t="shared" si="22"/>
        <v>15.2</v>
      </c>
      <c r="T145" s="21">
        <v>13.5</v>
      </c>
      <c r="U145" s="21">
        <v>0</v>
      </c>
      <c r="V145" s="21">
        <v>1.7</v>
      </c>
      <c r="W145" s="21">
        <v>0.5</v>
      </c>
      <c r="X145" s="8">
        <f t="shared" si="19"/>
      </c>
      <c r="Y145" s="8" t="str">
        <f t="shared" si="20"/>
        <v>○</v>
      </c>
      <c r="Z145" s="4" t="s">
        <v>316</v>
      </c>
      <c r="AA145" s="5" t="s">
        <v>393</v>
      </c>
    </row>
    <row r="146" spans="1:27" s="9" customFormat="1" ht="30" customHeight="1">
      <c r="A146" s="55">
        <f aca="true" t="shared" si="23" ref="A146:A209">A145+1</f>
        <v>141</v>
      </c>
      <c r="B146" s="3" t="s">
        <v>839</v>
      </c>
      <c r="C146" s="4" t="s">
        <v>166</v>
      </c>
      <c r="D146" s="4" t="s">
        <v>167</v>
      </c>
      <c r="E146" s="4" t="s">
        <v>316</v>
      </c>
      <c r="F146" s="4" t="s">
        <v>486</v>
      </c>
      <c r="G146" s="4" t="s">
        <v>1023</v>
      </c>
      <c r="H146" s="4" t="s">
        <v>212</v>
      </c>
      <c r="I146" s="6">
        <v>130</v>
      </c>
      <c r="J146" s="6">
        <v>100</v>
      </c>
      <c r="K146" s="4" t="s">
        <v>369</v>
      </c>
      <c r="L146" s="6">
        <v>58000</v>
      </c>
      <c r="M146" s="4" t="s">
        <v>418</v>
      </c>
      <c r="N146" s="6">
        <v>120000</v>
      </c>
      <c r="O146" s="4" t="s">
        <v>381</v>
      </c>
      <c r="P146" s="6">
        <v>2500</v>
      </c>
      <c r="Q146" s="4" t="s">
        <v>585</v>
      </c>
      <c r="R146" s="21">
        <f t="shared" si="21"/>
        <v>7.800000000000001</v>
      </c>
      <c r="S146" s="21">
        <f t="shared" si="22"/>
        <v>5.7</v>
      </c>
      <c r="T146" s="21">
        <v>5.7</v>
      </c>
      <c r="U146" s="21">
        <v>0</v>
      </c>
      <c r="V146" s="21">
        <v>0</v>
      </c>
      <c r="W146" s="21">
        <v>2.1</v>
      </c>
      <c r="X146" s="8" t="str">
        <f aca="true" t="shared" si="24" ref="X146:X179">IF(S146-T146=0,"○","")</f>
        <v>○</v>
      </c>
      <c r="Y146" s="8">
        <f aca="true" t="shared" si="25" ref="Y146:Y179">IF(S146-T146&gt;0,"○","")</f>
      </c>
      <c r="Z146" s="4" t="s">
        <v>316</v>
      </c>
      <c r="AA146" s="5" t="s">
        <v>394</v>
      </c>
    </row>
    <row r="147" spans="1:27" s="9" customFormat="1" ht="30" customHeight="1">
      <c r="A147" s="55">
        <f t="shared" si="23"/>
        <v>142</v>
      </c>
      <c r="B147" s="3" t="s">
        <v>840</v>
      </c>
      <c r="C147" s="4" t="s">
        <v>297</v>
      </c>
      <c r="D147" s="4" t="s">
        <v>298</v>
      </c>
      <c r="E147" s="4" t="s">
        <v>316</v>
      </c>
      <c r="F147" s="4" t="s">
        <v>572</v>
      </c>
      <c r="G147" s="4" t="s">
        <v>298</v>
      </c>
      <c r="H147" s="4" t="s">
        <v>212</v>
      </c>
      <c r="I147" s="6">
        <v>251</v>
      </c>
      <c r="J147" s="6">
        <v>200</v>
      </c>
      <c r="K147" s="4" t="s">
        <v>344</v>
      </c>
      <c r="L147" s="6">
        <v>200000</v>
      </c>
      <c r="M147" s="4" t="s">
        <v>467</v>
      </c>
      <c r="N147" s="6">
        <v>11600</v>
      </c>
      <c r="O147" s="4" t="s">
        <v>382</v>
      </c>
      <c r="P147" s="6">
        <v>0</v>
      </c>
      <c r="Q147" s="4" t="s">
        <v>638</v>
      </c>
      <c r="R147" s="21">
        <f t="shared" si="21"/>
        <v>35.3</v>
      </c>
      <c r="S147" s="21">
        <f t="shared" si="22"/>
        <v>19.3</v>
      </c>
      <c r="T147" s="21">
        <v>19.3</v>
      </c>
      <c r="U147" s="21">
        <v>0</v>
      </c>
      <c r="V147" s="21">
        <v>0</v>
      </c>
      <c r="W147" s="21">
        <v>16</v>
      </c>
      <c r="X147" s="8" t="str">
        <f t="shared" si="24"/>
        <v>○</v>
      </c>
      <c r="Y147" s="8">
        <f t="shared" si="25"/>
      </c>
      <c r="Z147" s="4" t="s">
        <v>316</v>
      </c>
      <c r="AA147" s="5" t="s">
        <v>395</v>
      </c>
    </row>
    <row r="148" spans="1:28" s="105" customFormat="1" ht="30" customHeight="1">
      <c r="A148" s="55">
        <f t="shared" si="23"/>
        <v>143</v>
      </c>
      <c r="B148" s="3" t="s">
        <v>841</v>
      </c>
      <c r="C148" s="87" t="s">
        <v>304</v>
      </c>
      <c r="D148" s="87" t="s">
        <v>298</v>
      </c>
      <c r="E148" s="87" t="s">
        <v>316</v>
      </c>
      <c r="F148" s="87" t="s">
        <v>577</v>
      </c>
      <c r="G148" s="87" t="s">
        <v>298</v>
      </c>
      <c r="H148" s="87" t="s">
        <v>212</v>
      </c>
      <c r="I148" s="88">
        <v>251</v>
      </c>
      <c r="J148" s="88">
        <v>200</v>
      </c>
      <c r="K148" s="87" t="s">
        <v>344</v>
      </c>
      <c r="L148" s="88">
        <v>200000</v>
      </c>
      <c r="M148" s="87" t="s">
        <v>467</v>
      </c>
      <c r="N148" s="88">
        <v>10000</v>
      </c>
      <c r="O148" s="87" t="s">
        <v>382</v>
      </c>
      <c r="P148" s="88">
        <v>0</v>
      </c>
      <c r="Q148" s="87" t="s">
        <v>638</v>
      </c>
      <c r="R148" s="84">
        <f t="shared" si="21"/>
        <v>58</v>
      </c>
      <c r="S148" s="84">
        <f t="shared" si="22"/>
        <v>24.8</v>
      </c>
      <c r="T148" s="84">
        <v>24.6</v>
      </c>
      <c r="U148" s="84">
        <v>0.2</v>
      </c>
      <c r="V148" s="84">
        <v>0</v>
      </c>
      <c r="W148" s="84">
        <v>33.2</v>
      </c>
      <c r="X148" s="89">
        <f t="shared" si="24"/>
      </c>
      <c r="Y148" s="89" t="str">
        <f t="shared" si="25"/>
        <v>○</v>
      </c>
      <c r="Z148" s="4" t="s">
        <v>316</v>
      </c>
      <c r="AA148" s="5" t="s">
        <v>395</v>
      </c>
      <c r="AB148" s="9"/>
    </row>
    <row r="149" spans="1:27" s="9" customFormat="1" ht="30" customHeight="1">
      <c r="A149" s="55">
        <f t="shared" si="23"/>
        <v>144</v>
      </c>
      <c r="B149" s="3" t="s">
        <v>842</v>
      </c>
      <c r="C149" s="4" t="s">
        <v>139</v>
      </c>
      <c r="D149" s="4" t="s">
        <v>140</v>
      </c>
      <c r="E149" s="4" t="s">
        <v>13</v>
      </c>
      <c r="F149" s="4" t="s">
        <v>466</v>
      </c>
      <c r="G149" s="4" t="s">
        <v>13</v>
      </c>
      <c r="H149" s="4" t="s">
        <v>212</v>
      </c>
      <c r="I149" s="6">
        <v>200</v>
      </c>
      <c r="J149" s="6">
        <v>0</v>
      </c>
      <c r="K149" s="4" t="s">
        <v>344</v>
      </c>
      <c r="L149" s="6">
        <v>130000</v>
      </c>
      <c r="M149" s="4" t="s">
        <v>467</v>
      </c>
      <c r="N149" s="6">
        <v>80000</v>
      </c>
      <c r="O149" s="4" t="s">
        <v>382</v>
      </c>
      <c r="P149" s="6">
        <v>92000</v>
      </c>
      <c r="Q149" s="4" t="s">
        <v>585</v>
      </c>
      <c r="R149" s="21">
        <f t="shared" si="21"/>
        <v>24.200000000000003</v>
      </c>
      <c r="S149" s="21">
        <f t="shared" si="22"/>
        <v>20.1</v>
      </c>
      <c r="T149" s="21">
        <v>17.5</v>
      </c>
      <c r="U149" s="21">
        <v>2.6</v>
      </c>
      <c r="V149" s="21">
        <v>0</v>
      </c>
      <c r="W149" s="21">
        <v>4.1</v>
      </c>
      <c r="X149" s="8">
        <f t="shared" si="24"/>
      </c>
      <c r="Y149" s="8" t="str">
        <f t="shared" si="25"/>
        <v>○</v>
      </c>
      <c r="Z149" s="4" t="s">
        <v>316</v>
      </c>
      <c r="AA149" s="5" t="s">
        <v>395</v>
      </c>
    </row>
    <row r="150" spans="1:27" s="9" customFormat="1" ht="30" customHeight="1">
      <c r="A150" s="55">
        <f t="shared" si="23"/>
        <v>145</v>
      </c>
      <c r="B150" s="3" t="s">
        <v>843</v>
      </c>
      <c r="C150" s="4" t="s">
        <v>310</v>
      </c>
      <c r="D150" s="4" t="s">
        <v>140</v>
      </c>
      <c r="E150" s="4" t="s">
        <v>13</v>
      </c>
      <c r="F150" s="4" t="s">
        <v>580</v>
      </c>
      <c r="G150" s="4" t="s">
        <v>13</v>
      </c>
      <c r="H150" s="4" t="s">
        <v>212</v>
      </c>
      <c r="I150" s="6">
        <v>200</v>
      </c>
      <c r="J150" s="6">
        <v>0</v>
      </c>
      <c r="K150" s="4" t="s">
        <v>344</v>
      </c>
      <c r="L150" s="6">
        <v>130000</v>
      </c>
      <c r="M150" s="4" t="s">
        <v>467</v>
      </c>
      <c r="N150" s="6">
        <v>94000</v>
      </c>
      <c r="O150" s="4" t="s">
        <v>382</v>
      </c>
      <c r="P150" s="6">
        <v>82000</v>
      </c>
      <c r="Q150" s="4" t="s">
        <v>585</v>
      </c>
      <c r="R150" s="21">
        <f t="shared" si="21"/>
        <v>19.1</v>
      </c>
      <c r="S150" s="21">
        <f t="shared" si="22"/>
        <v>11.1</v>
      </c>
      <c r="T150" s="21">
        <v>1.7</v>
      </c>
      <c r="U150" s="21">
        <v>0</v>
      </c>
      <c r="V150" s="21">
        <v>9.4</v>
      </c>
      <c r="W150" s="21">
        <v>8</v>
      </c>
      <c r="X150" s="8">
        <f t="shared" si="24"/>
      </c>
      <c r="Y150" s="8" t="str">
        <f t="shared" si="25"/>
        <v>○</v>
      </c>
      <c r="Z150" s="4" t="s">
        <v>316</v>
      </c>
      <c r="AA150" s="5" t="s">
        <v>395</v>
      </c>
    </row>
    <row r="151" spans="1:29" s="9" customFormat="1" ht="309" customHeight="1">
      <c r="A151" s="55">
        <f t="shared" si="23"/>
        <v>146</v>
      </c>
      <c r="B151" s="3" t="s">
        <v>844</v>
      </c>
      <c r="C151" s="4" t="s">
        <v>168</v>
      </c>
      <c r="D151" s="4" t="s">
        <v>169</v>
      </c>
      <c r="E151" s="4" t="s">
        <v>316</v>
      </c>
      <c r="F151" s="4" t="s">
        <v>487</v>
      </c>
      <c r="G151" s="4" t="s">
        <v>169</v>
      </c>
      <c r="H151" s="4" t="s">
        <v>212</v>
      </c>
      <c r="I151" s="6">
        <v>120</v>
      </c>
      <c r="J151" s="6">
        <v>1000</v>
      </c>
      <c r="K151" s="4" t="s">
        <v>488</v>
      </c>
      <c r="L151" s="6">
        <v>47900</v>
      </c>
      <c r="M151" s="4" t="s">
        <v>489</v>
      </c>
      <c r="N151" s="6">
        <v>38000</v>
      </c>
      <c r="O151" s="4" t="s">
        <v>386</v>
      </c>
      <c r="P151" s="6">
        <v>60000</v>
      </c>
      <c r="Q151" s="4" t="s">
        <v>585</v>
      </c>
      <c r="R151" s="21">
        <f t="shared" si="21"/>
        <v>67.2</v>
      </c>
      <c r="S151" s="21">
        <f t="shared" si="22"/>
        <v>51.4</v>
      </c>
      <c r="T151" s="84">
        <v>51.4</v>
      </c>
      <c r="U151" s="84">
        <v>0</v>
      </c>
      <c r="V151" s="21">
        <v>0</v>
      </c>
      <c r="W151" s="21">
        <v>15.8</v>
      </c>
      <c r="X151" s="8" t="str">
        <f t="shared" si="24"/>
        <v>○</v>
      </c>
      <c r="Y151" s="8">
        <f t="shared" si="25"/>
      </c>
      <c r="Z151" s="4" t="s">
        <v>845</v>
      </c>
      <c r="AA151" s="5" t="s">
        <v>932</v>
      </c>
      <c r="AC151" s="114"/>
    </row>
    <row r="152" spans="1:27" s="9" customFormat="1" ht="30" customHeight="1">
      <c r="A152" s="55">
        <f t="shared" si="23"/>
        <v>147</v>
      </c>
      <c r="B152" s="3" t="s">
        <v>846</v>
      </c>
      <c r="C152" s="4" t="s">
        <v>218</v>
      </c>
      <c r="D152" s="4" t="s">
        <v>169</v>
      </c>
      <c r="E152" s="4" t="s">
        <v>316</v>
      </c>
      <c r="F152" s="4" t="s">
        <v>522</v>
      </c>
      <c r="G152" s="4" t="s">
        <v>169</v>
      </c>
      <c r="H152" s="4" t="s">
        <v>212</v>
      </c>
      <c r="I152" s="6">
        <v>124</v>
      </c>
      <c r="J152" s="6">
        <v>300</v>
      </c>
      <c r="K152" s="4" t="s">
        <v>488</v>
      </c>
      <c r="L152" s="6">
        <v>50100</v>
      </c>
      <c r="M152" s="4" t="s">
        <v>489</v>
      </c>
      <c r="N152" s="6">
        <v>30000</v>
      </c>
      <c r="O152" s="4" t="s">
        <v>386</v>
      </c>
      <c r="P152" s="6">
        <v>52000</v>
      </c>
      <c r="Q152" s="4" t="s">
        <v>585</v>
      </c>
      <c r="R152" s="21">
        <f t="shared" si="21"/>
        <v>4.2</v>
      </c>
      <c r="S152" s="21">
        <f t="shared" si="22"/>
        <v>3.2</v>
      </c>
      <c r="T152" s="21">
        <v>1.3</v>
      </c>
      <c r="U152" s="21">
        <v>1.9</v>
      </c>
      <c r="V152" s="21">
        <v>0</v>
      </c>
      <c r="W152" s="21">
        <v>1</v>
      </c>
      <c r="X152" s="8">
        <f t="shared" si="24"/>
      </c>
      <c r="Y152" s="8" t="str">
        <f t="shared" si="25"/>
        <v>○</v>
      </c>
      <c r="Z152" s="4" t="s">
        <v>845</v>
      </c>
      <c r="AA152" s="5" t="s">
        <v>932</v>
      </c>
    </row>
    <row r="153" spans="1:28" s="105" customFormat="1" ht="30" customHeight="1">
      <c r="A153" s="55">
        <f t="shared" si="23"/>
        <v>148</v>
      </c>
      <c r="B153" s="3" t="s">
        <v>847</v>
      </c>
      <c r="C153" s="87" t="s">
        <v>305</v>
      </c>
      <c r="D153" s="87" t="s">
        <v>306</v>
      </c>
      <c r="E153" s="87" t="s">
        <v>316</v>
      </c>
      <c r="F153" s="87" t="s">
        <v>848</v>
      </c>
      <c r="G153" s="87" t="s">
        <v>306</v>
      </c>
      <c r="H153" s="87" t="s">
        <v>212</v>
      </c>
      <c r="I153" s="88">
        <v>150</v>
      </c>
      <c r="J153" s="88">
        <v>4000</v>
      </c>
      <c r="K153" s="87" t="s">
        <v>629</v>
      </c>
      <c r="L153" s="88">
        <v>96000</v>
      </c>
      <c r="M153" s="87" t="s">
        <v>489</v>
      </c>
      <c r="N153" s="88">
        <v>18000</v>
      </c>
      <c r="O153" s="87" t="s">
        <v>386</v>
      </c>
      <c r="P153" s="88">
        <v>9000</v>
      </c>
      <c r="Q153" s="87" t="s">
        <v>585</v>
      </c>
      <c r="R153" s="84">
        <f t="shared" si="21"/>
        <v>66.80000000000001</v>
      </c>
      <c r="S153" s="84">
        <f t="shared" si="22"/>
        <v>50.300000000000004</v>
      </c>
      <c r="T153" s="84">
        <v>45.1</v>
      </c>
      <c r="U153" s="84">
        <v>5.2</v>
      </c>
      <c r="V153" s="84">
        <v>0</v>
      </c>
      <c r="W153" s="84">
        <v>16.5</v>
      </c>
      <c r="X153" s="89">
        <f t="shared" si="24"/>
      </c>
      <c r="Y153" s="8" t="str">
        <f t="shared" si="25"/>
        <v>○</v>
      </c>
      <c r="Z153" s="4" t="s">
        <v>316</v>
      </c>
      <c r="AA153" s="5" t="s">
        <v>932</v>
      </c>
      <c r="AB153" s="105" t="s">
        <v>952</v>
      </c>
    </row>
    <row r="154" spans="1:27" s="9" customFormat="1" ht="42" customHeight="1">
      <c r="A154" s="55">
        <f t="shared" si="23"/>
        <v>149</v>
      </c>
      <c r="B154" s="3" t="s">
        <v>849</v>
      </c>
      <c r="C154" s="4" t="s">
        <v>113</v>
      </c>
      <c r="D154" s="4" t="s">
        <v>114</v>
      </c>
      <c r="E154" s="4" t="s">
        <v>316</v>
      </c>
      <c r="F154" s="4" t="s">
        <v>453</v>
      </c>
      <c r="G154" s="4" t="s">
        <v>114</v>
      </c>
      <c r="H154" s="4" t="s">
        <v>212</v>
      </c>
      <c r="I154" s="6">
        <v>150</v>
      </c>
      <c r="J154" s="6">
        <v>300</v>
      </c>
      <c r="K154" s="4" t="s">
        <v>372</v>
      </c>
      <c r="L154" s="6">
        <v>150000</v>
      </c>
      <c r="M154" s="4" t="s">
        <v>454</v>
      </c>
      <c r="N154" s="6">
        <v>2000</v>
      </c>
      <c r="O154" s="4" t="s">
        <v>385</v>
      </c>
      <c r="P154" s="6">
        <v>2000</v>
      </c>
      <c r="Q154" s="4" t="s">
        <v>585</v>
      </c>
      <c r="R154" s="21">
        <f t="shared" si="21"/>
        <v>9.5</v>
      </c>
      <c r="S154" s="21">
        <f t="shared" si="22"/>
        <v>5.7</v>
      </c>
      <c r="T154" s="21">
        <v>5.7</v>
      </c>
      <c r="U154" s="21">
        <v>0</v>
      </c>
      <c r="V154" s="21">
        <v>0</v>
      </c>
      <c r="W154" s="21">
        <v>3.8</v>
      </c>
      <c r="X154" s="8" t="str">
        <f t="shared" si="24"/>
        <v>○</v>
      </c>
      <c r="Y154" s="8">
        <f t="shared" si="25"/>
      </c>
      <c r="Z154" s="4" t="s">
        <v>316</v>
      </c>
      <c r="AA154" s="5" t="s">
        <v>932</v>
      </c>
    </row>
    <row r="155" spans="1:27" s="9" customFormat="1" ht="30" customHeight="1">
      <c r="A155" s="55">
        <f t="shared" si="23"/>
        <v>150</v>
      </c>
      <c r="B155" s="3" t="s">
        <v>850</v>
      </c>
      <c r="C155" s="4" t="s">
        <v>59</v>
      </c>
      <c r="D155" s="4" t="s">
        <v>60</v>
      </c>
      <c r="E155" s="4" t="s">
        <v>316</v>
      </c>
      <c r="F155" s="4" t="s">
        <v>421</v>
      </c>
      <c r="G155" s="4" t="s">
        <v>60</v>
      </c>
      <c r="H155" s="4" t="s">
        <v>28</v>
      </c>
      <c r="I155" s="6">
        <v>127</v>
      </c>
      <c r="J155" s="6">
        <v>0</v>
      </c>
      <c r="K155" s="4" t="s">
        <v>323</v>
      </c>
      <c r="L155" s="6">
        <v>9500</v>
      </c>
      <c r="M155" s="4" t="s">
        <v>401</v>
      </c>
      <c r="N155" s="6">
        <v>86000</v>
      </c>
      <c r="O155" s="4" t="s">
        <v>376</v>
      </c>
      <c r="P155" s="6">
        <v>5000</v>
      </c>
      <c r="Q155" s="4" t="s">
        <v>585</v>
      </c>
      <c r="R155" s="21">
        <f t="shared" si="21"/>
        <v>3.2</v>
      </c>
      <c r="S155" s="21">
        <f t="shared" si="22"/>
        <v>2.7</v>
      </c>
      <c r="T155" s="21">
        <v>2.7</v>
      </c>
      <c r="U155" s="21">
        <v>0</v>
      </c>
      <c r="V155" s="21">
        <v>0</v>
      </c>
      <c r="W155" s="21">
        <v>0.5</v>
      </c>
      <c r="X155" s="8" t="str">
        <f t="shared" si="24"/>
        <v>○</v>
      </c>
      <c r="Y155" s="8">
        <f t="shared" si="25"/>
      </c>
      <c r="Z155" s="4" t="s">
        <v>316</v>
      </c>
      <c r="AA155" s="5" t="s">
        <v>396</v>
      </c>
    </row>
    <row r="156" spans="1:27" s="9" customFormat="1" ht="30" customHeight="1">
      <c r="A156" s="55">
        <f t="shared" si="23"/>
        <v>151</v>
      </c>
      <c r="B156" s="3" t="s">
        <v>851</v>
      </c>
      <c r="C156" s="4" t="s">
        <v>61</v>
      </c>
      <c r="D156" s="4" t="s">
        <v>60</v>
      </c>
      <c r="E156" s="4" t="s">
        <v>316</v>
      </c>
      <c r="F156" s="4" t="s">
        <v>422</v>
      </c>
      <c r="G156" s="4" t="s">
        <v>60</v>
      </c>
      <c r="H156" s="4" t="s">
        <v>28</v>
      </c>
      <c r="I156" s="6">
        <v>126</v>
      </c>
      <c r="J156" s="6">
        <v>0</v>
      </c>
      <c r="K156" s="4" t="s">
        <v>323</v>
      </c>
      <c r="L156" s="6">
        <v>8500</v>
      </c>
      <c r="M156" s="4" t="s">
        <v>401</v>
      </c>
      <c r="N156" s="6">
        <v>85000</v>
      </c>
      <c r="O156" s="4" t="s">
        <v>376</v>
      </c>
      <c r="P156" s="6">
        <v>6000</v>
      </c>
      <c r="Q156" s="4" t="s">
        <v>585</v>
      </c>
      <c r="R156" s="21">
        <f t="shared" si="21"/>
        <v>19.6</v>
      </c>
      <c r="S156" s="21">
        <f t="shared" si="22"/>
        <v>13.2</v>
      </c>
      <c r="T156" s="21">
        <v>13.2</v>
      </c>
      <c r="U156" s="21">
        <v>0</v>
      </c>
      <c r="V156" s="21">
        <v>0</v>
      </c>
      <c r="W156" s="21">
        <v>6.4</v>
      </c>
      <c r="X156" s="8" t="str">
        <f t="shared" si="24"/>
        <v>○</v>
      </c>
      <c r="Y156" s="8">
        <f t="shared" si="25"/>
      </c>
      <c r="Z156" s="4" t="s">
        <v>316</v>
      </c>
      <c r="AA156" s="5" t="s">
        <v>396</v>
      </c>
    </row>
    <row r="157" spans="1:27" s="9" customFormat="1" ht="30" customHeight="1">
      <c r="A157" s="55">
        <f t="shared" si="23"/>
        <v>152</v>
      </c>
      <c r="B157" s="3" t="s">
        <v>852</v>
      </c>
      <c r="C157" s="4" t="s">
        <v>199</v>
      </c>
      <c r="D157" s="4" t="s">
        <v>60</v>
      </c>
      <c r="E157" s="4" t="s">
        <v>316</v>
      </c>
      <c r="F157" s="4" t="s">
        <v>509</v>
      </c>
      <c r="G157" s="4" t="s">
        <v>200</v>
      </c>
      <c r="H157" s="4" t="s">
        <v>28</v>
      </c>
      <c r="I157" s="6">
        <v>136</v>
      </c>
      <c r="J157" s="6">
        <v>4500</v>
      </c>
      <c r="K157" s="4" t="s">
        <v>322</v>
      </c>
      <c r="L157" s="6">
        <v>1000</v>
      </c>
      <c r="M157" s="4" t="s">
        <v>401</v>
      </c>
      <c r="N157" s="6">
        <v>98000</v>
      </c>
      <c r="O157" s="4" t="s">
        <v>376</v>
      </c>
      <c r="P157" s="6">
        <v>4800</v>
      </c>
      <c r="Q157" s="4" t="s">
        <v>585</v>
      </c>
      <c r="R157" s="21">
        <f t="shared" si="21"/>
        <v>9.2</v>
      </c>
      <c r="S157" s="21">
        <f t="shared" si="22"/>
        <v>6.1</v>
      </c>
      <c r="T157" s="21">
        <v>5.6</v>
      </c>
      <c r="U157" s="21">
        <v>0.5</v>
      </c>
      <c r="V157" s="21">
        <v>0</v>
      </c>
      <c r="W157" s="21">
        <v>3.1</v>
      </c>
      <c r="X157" s="8">
        <f t="shared" si="24"/>
      </c>
      <c r="Y157" s="8" t="str">
        <f t="shared" si="25"/>
        <v>○</v>
      </c>
      <c r="Z157" s="4" t="s">
        <v>316</v>
      </c>
      <c r="AA157" s="5" t="s">
        <v>396</v>
      </c>
    </row>
    <row r="158" spans="1:28" s="42" customFormat="1" ht="30" customHeight="1">
      <c r="A158" s="100">
        <f t="shared" si="23"/>
        <v>153</v>
      </c>
      <c r="B158" s="101" t="s">
        <v>1041</v>
      </c>
      <c r="C158" s="157" t="s">
        <v>219</v>
      </c>
      <c r="D158" s="157" t="s">
        <v>60</v>
      </c>
      <c r="E158" s="157" t="s">
        <v>316</v>
      </c>
      <c r="F158" s="157" t="s">
        <v>523</v>
      </c>
      <c r="G158" s="157" t="s">
        <v>60</v>
      </c>
      <c r="H158" s="157" t="s">
        <v>28</v>
      </c>
      <c r="I158" s="158">
        <v>136</v>
      </c>
      <c r="J158" s="158">
        <v>4500</v>
      </c>
      <c r="K158" s="157" t="s">
        <v>322</v>
      </c>
      <c r="L158" s="158">
        <v>1000</v>
      </c>
      <c r="M158" s="157" t="s">
        <v>401</v>
      </c>
      <c r="N158" s="158">
        <v>98000</v>
      </c>
      <c r="O158" s="157" t="s">
        <v>376</v>
      </c>
      <c r="P158" s="158">
        <v>4800</v>
      </c>
      <c r="Q158" s="157" t="s">
        <v>585</v>
      </c>
      <c r="R158" s="159">
        <f t="shared" si="21"/>
        <v>4.2</v>
      </c>
      <c r="S158" s="159">
        <f>SUM(T158:V158)</f>
        <v>3.9</v>
      </c>
      <c r="T158" s="159">
        <v>3</v>
      </c>
      <c r="U158" s="159">
        <v>0.9</v>
      </c>
      <c r="V158" s="159">
        <v>0</v>
      </c>
      <c r="W158" s="159">
        <v>0.3</v>
      </c>
      <c r="X158" s="160">
        <f t="shared" si="24"/>
      </c>
      <c r="Y158" s="160" t="str">
        <f t="shared" si="25"/>
        <v>○</v>
      </c>
      <c r="Z158" s="102" t="s">
        <v>316</v>
      </c>
      <c r="AA158" s="103" t="s">
        <v>1042</v>
      </c>
      <c r="AB158" s="9"/>
    </row>
    <row r="159" spans="1:28" s="42" customFormat="1" ht="30" customHeight="1">
      <c r="A159" s="100">
        <f t="shared" si="23"/>
        <v>154</v>
      </c>
      <c r="B159" s="101" t="s">
        <v>1043</v>
      </c>
      <c r="C159" s="157" t="s">
        <v>290</v>
      </c>
      <c r="D159" s="157" t="s">
        <v>60</v>
      </c>
      <c r="E159" s="157" t="s">
        <v>316</v>
      </c>
      <c r="F159" s="157" t="s">
        <v>566</v>
      </c>
      <c r="G159" s="157" t="s">
        <v>60</v>
      </c>
      <c r="H159" s="157" t="s">
        <v>28</v>
      </c>
      <c r="I159" s="158">
        <v>136</v>
      </c>
      <c r="J159" s="158">
        <v>0</v>
      </c>
      <c r="K159" s="157" t="s">
        <v>322</v>
      </c>
      <c r="L159" s="158">
        <v>3000</v>
      </c>
      <c r="M159" s="157" t="s">
        <v>401</v>
      </c>
      <c r="N159" s="158">
        <v>95000</v>
      </c>
      <c r="O159" s="157" t="s">
        <v>376</v>
      </c>
      <c r="P159" s="158">
        <v>0</v>
      </c>
      <c r="Q159" s="157" t="s">
        <v>585</v>
      </c>
      <c r="R159" s="159">
        <f t="shared" si="21"/>
        <v>61.1</v>
      </c>
      <c r="S159" s="159">
        <f>SUM(T159:V159)</f>
        <v>52.7</v>
      </c>
      <c r="T159" s="159">
        <v>52.7</v>
      </c>
      <c r="U159" s="159">
        <v>0</v>
      </c>
      <c r="V159" s="159">
        <v>0</v>
      </c>
      <c r="W159" s="159">
        <v>8.4</v>
      </c>
      <c r="X159" s="160" t="str">
        <f t="shared" si="24"/>
        <v>○</v>
      </c>
      <c r="Y159" s="160">
        <f t="shared" si="25"/>
      </c>
      <c r="Z159" s="102" t="s">
        <v>316</v>
      </c>
      <c r="AA159" s="103" t="s">
        <v>1042</v>
      </c>
      <c r="AB159" s="9"/>
    </row>
    <row r="160" spans="1:28" s="42" customFormat="1" ht="30" customHeight="1">
      <c r="A160" s="100">
        <f t="shared" si="23"/>
        <v>155</v>
      </c>
      <c r="B160" s="101" t="s">
        <v>1044</v>
      </c>
      <c r="C160" s="157" t="s">
        <v>295</v>
      </c>
      <c r="D160" s="157" t="s">
        <v>60</v>
      </c>
      <c r="E160" s="157" t="s">
        <v>316</v>
      </c>
      <c r="F160" s="157" t="s">
        <v>569</v>
      </c>
      <c r="G160" s="157" t="s">
        <v>60</v>
      </c>
      <c r="H160" s="157" t="s">
        <v>28</v>
      </c>
      <c r="I160" s="158">
        <v>136</v>
      </c>
      <c r="J160" s="158">
        <v>300</v>
      </c>
      <c r="K160" s="157" t="s">
        <v>322</v>
      </c>
      <c r="L160" s="158">
        <v>3000</v>
      </c>
      <c r="M160" s="157" t="s">
        <v>401</v>
      </c>
      <c r="N160" s="158">
        <v>95900</v>
      </c>
      <c r="O160" s="157" t="s">
        <v>376</v>
      </c>
      <c r="P160" s="158">
        <v>0</v>
      </c>
      <c r="Q160" s="157" t="s">
        <v>585</v>
      </c>
      <c r="R160" s="159">
        <f t="shared" si="21"/>
        <v>70.1</v>
      </c>
      <c r="S160" s="159">
        <f>SUM(T160:V160)</f>
        <v>41.1</v>
      </c>
      <c r="T160" s="159">
        <v>41.1</v>
      </c>
      <c r="U160" s="159">
        <v>0</v>
      </c>
      <c r="V160" s="159">
        <v>0</v>
      </c>
      <c r="W160" s="159">
        <v>29</v>
      </c>
      <c r="X160" s="160" t="str">
        <f t="shared" si="24"/>
        <v>○</v>
      </c>
      <c r="Y160" s="160">
        <f t="shared" si="25"/>
      </c>
      <c r="Z160" s="102" t="s">
        <v>316</v>
      </c>
      <c r="AA160" s="103" t="s">
        <v>1042</v>
      </c>
      <c r="AB160" s="9"/>
    </row>
    <row r="161" spans="1:28" s="42" customFormat="1" ht="30" customHeight="1">
      <c r="A161" s="100">
        <f t="shared" si="23"/>
        <v>156</v>
      </c>
      <c r="B161" s="101" t="s">
        <v>1045</v>
      </c>
      <c r="C161" s="157" t="s">
        <v>311</v>
      </c>
      <c r="D161" s="157" t="s">
        <v>60</v>
      </c>
      <c r="E161" s="157" t="s">
        <v>316</v>
      </c>
      <c r="F161" s="157" t="s">
        <v>581</v>
      </c>
      <c r="G161" s="157" t="s">
        <v>1046</v>
      </c>
      <c r="H161" s="157" t="s">
        <v>28</v>
      </c>
      <c r="I161" s="158">
        <v>139</v>
      </c>
      <c r="J161" s="158">
        <v>1000</v>
      </c>
      <c r="K161" s="157" t="s">
        <v>322</v>
      </c>
      <c r="L161" s="158">
        <v>7000</v>
      </c>
      <c r="M161" s="157" t="s">
        <v>401</v>
      </c>
      <c r="N161" s="158">
        <v>106000</v>
      </c>
      <c r="O161" s="157" t="s">
        <v>376</v>
      </c>
      <c r="P161" s="158">
        <v>0</v>
      </c>
      <c r="Q161" s="157" t="s">
        <v>585</v>
      </c>
      <c r="R161" s="159">
        <f>S161+W161</f>
        <v>2.8000000000000003</v>
      </c>
      <c r="S161" s="159">
        <f>SUM(T161:V161)</f>
        <v>2.6</v>
      </c>
      <c r="T161" s="159">
        <v>2.2</v>
      </c>
      <c r="U161" s="159">
        <v>0.4</v>
      </c>
      <c r="V161" s="159">
        <v>0</v>
      </c>
      <c r="W161" s="159">
        <v>0.2</v>
      </c>
      <c r="X161" s="160">
        <f>IF(S161-T161=0,"○","")</f>
      </c>
      <c r="Y161" s="160" t="str">
        <f>IF(S161-T161&gt;0,"○","")</f>
        <v>○</v>
      </c>
      <c r="Z161" s="104"/>
      <c r="AA161" s="103" t="s">
        <v>1042</v>
      </c>
      <c r="AB161" s="9"/>
    </row>
    <row r="162" spans="1:27" s="9" customFormat="1" ht="30" customHeight="1">
      <c r="A162" s="55">
        <f t="shared" si="23"/>
        <v>157</v>
      </c>
      <c r="B162" s="64" t="s">
        <v>853</v>
      </c>
      <c r="C162" s="12" t="s">
        <v>593</v>
      </c>
      <c r="D162" s="12" t="s">
        <v>60</v>
      </c>
      <c r="E162" s="12"/>
      <c r="F162" s="12" t="s">
        <v>594</v>
      </c>
      <c r="G162" s="12" t="s">
        <v>945</v>
      </c>
      <c r="H162" s="12" t="s">
        <v>28</v>
      </c>
      <c r="I162" s="69">
        <v>129</v>
      </c>
      <c r="J162" s="69">
        <v>500</v>
      </c>
      <c r="K162" s="12" t="s">
        <v>323</v>
      </c>
      <c r="L162" s="69">
        <v>5500</v>
      </c>
      <c r="M162" s="12" t="s">
        <v>401</v>
      </c>
      <c r="N162" s="69">
        <v>86000</v>
      </c>
      <c r="O162" s="12" t="s">
        <v>376</v>
      </c>
      <c r="P162" s="69">
        <v>2000</v>
      </c>
      <c r="Q162" s="12" t="s">
        <v>585</v>
      </c>
      <c r="R162" s="65">
        <f t="shared" si="21"/>
        <v>1.4</v>
      </c>
      <c r="S162" s="65">
        <f t="shared" si="22"/>
        <v>1.2</v>
      </c>
      <c r="T162" s="70">
        <v>1.2</v>
      </c>
      <c r="U162" s="70">
        <v>0</v>
      </c>
      <c r="V162" s="70">
        <v>0</v>
      </c>
      <c r="W162" s="70">
        <v>0.2</v>
      </c>
      <c r="X162" s="66" t="str">
        <f t="shared" si="24"/>
        <v>○</v>
      </c>
      <c r="Y162" s="66">
        <f t="shared" si="25"/>
      </c>
      <c r="Z162" s="12"/>
      <c r="AA162" s="5" t="s">
        <v>396</v>
      </c>
    </row>
    <row r="163" spans="1:27" s="9" customFormat="1" ht="57.75" customHeight="1">
      <c r="A163" s="55">
        <f t="shared" si="23"/>
        <v>158</v>
      </c>
      <c r="B163" s="3" t="s">
        <v>946</v>
      </c>
      <c r="C163" s="134" t="s">
        <v>947</v>
      </c>
      <c r="D163" s="134" t="s">
        <v>944</v>
      </c>
      <c r="E163" s="150"/>
      <c r="F163" s="134" t="s">
        <v>956</v>
      </c>
      <c r="G163" s="150"/>
      <c r="H163" s="134" t="s">
        <v>948</v>
      </c>
      <c r="I163" s="135">
        <v>127</v>
      </c>
      <c r="J163" s="135">
        <v>0</v>
      </c>
      <c r="K163" s="134" t="s">
        <v>949</v>
      </c>
      <c r="L163" s="135">
        <v>9500</v>
      </c>
      <c r="M163" s="134" t="s">
        <v>950</v>
      </c>
      <c r="N163" s="135">
        <v>86000</v>
      </c>
      <c r="O163" s="134" t="s">
        <v>951</v>
      </c>
      <c r="P163" s="135">
        <v>5000</v>
      </c>
      <c r="Q163" s="134" t="s">
        <v>750</v>
      </c>
      <c r="R163" s="150">
        <v>849.8</v>
      </c>
      <c r="S163" s="150">
        <v>849.8</v>
      </c>
      <c r="T163" s="137">
        <v>849.8</v>
      </c>
      <c r="U163" s="136">
        <v>0</v>
      </c>
      <c r="V163" s="136">
        <v>0</v>
      </c>
      <c r="W163" s="150"/>
      <c r="X163" s="151" t="s">
        <v>952</v>
      </c>
      <c r="Y163" s="150"/>
      <c r="Z163" s="41"/>
      <c r="AA163" s="5" t="s">
        <v>396</v>
      </c>
    </row>
    <row r="164" spans="1:27" s="9" customFormat="1" ht="30" customHeight="1">
      <c r="A164" s="55">
        <f t="shared" si="23"/>
        <v>159</v>
      </c>
      <c r="B164" s="3" t="s">
        <v>953</v>
      </c>
      <c r="C164" s="134" t="s">
        <v>954</v>
      </c>
      <c r="D164" s="134" t="s">
        <v>944</v>
      </c>
      <c r="E164" s="150"/>
      <c r="F164" s="134" t="s">
        <v>955</v>
      </c>
      <c r="G164" s="150"/>
      <c r="H164" s="134" t="s">
        <v>948</v>
      </c>
      <c r="I164" s="135">
        <v>128</v>
      </c>
      <c r="J164" s="135">
        <v>0</v>
      </c>
      <c r="K164" s="134" t="s">
        <v>949</v>
      </c>
      <c r="L164" s="135">
        <v>15500</v>
      </c>
      <c r="M164" s="134" t="s">
        <v>950</v>
      </c>
      <c r="N164" s="135">
        <v>92000</v>
      </c>
      <c r="O164" s="134" t="s">
        <v>951</v>
      </c>
      <c r="P164" s="135">
        <v>1000</v>
      </c>
      <c r="Q164" s="134" t="s">
        <v>750</v>
      </c>
      <c r="R164" s="152">
        <v>143</v>
      </c>
      <c r="S164" s="152">
        <v>143</v>
      </c>
      <c r="T164" s="137">
        <v>143</v>
      </c>
      <c r="U164" s="136">
        <v>0</v>
      </c>
      <c r="V164" s="136">
        <v>0</v>
      </c>
      <c r="W164" s="116"/>
      <c r="X164" s="151" t="s">
        <v>952</v>
      </c>
      <c r="Y164" s="150"/>
      <c r="Z164" s="41"/>
      <c r="AA164" s="5" t="s">
        <v>396</v>
      </c>
    </row>
    <row r="165" spans="1:27" s="9" customFormat="1" ht="42" customHeight="1">
      <c r="A165" s="55">
        <f t="shared" si="23"/>
        <v>160</v>
      </c>
      <c r="B165" s="3" t="s">
        <v>854</v>
      </c>
      <c r="C165" s="134" t="s">
        <v>136</v>
      </c>
      <c r="D165" s="153" t="s">
        <v>137</v>
      </c>
      <c r="E165" s="153" t="s">
        <v>316</v>
      </c>
      <c r="F165" s="134" t="s">
        <v>463</v>
      </c>
      <c r="G165" s="134" t="s">
        <v>137</v>
      </c>
      <c r="H165" s="153" t="s">
        <v>28</v>
      </c>
      <c r="I165" s="154">
        <v>60</v>
      </c>
      <c r="J165" s="154">
        <v>600</v>
      </c>
      <c r="K165" s="153" t="s">
        <v>326</v>
      </c>
      <c r="L165" s="154">
        <v>3000</v>
      </c>
      <c r="M165" s="153" t="s">
        <v>401</v>
      </c>
      <c r="N165" s="154">
        <v>18000</v>
      </c>
      <c r="O165" s="153" t="s">
        <v>377</v>
      </c>
      <c r="P165" s="154">
        <v>3300</v>
      </c>
      <c r="Q165" s="153" t="s">
        <v>585</v>
      </c>
      <c r="R165" s="155">
        <f t="shared" si="21"/>
        <v>26.5</v>
      </c>
      <c r="S165" s="155">
        <v>15.8</v>
      </c>
      <c r="T165" s="155">
        <v>15.8</v>
      </c>
      <c r="U165" s="136">
        <v>0</v>
      </c>
      <c r="V165" s="136">
        <v>0</v>
      </c>
      <c r="W165" s="155">
        <v>10.7</v>
      </c>
      <c r="X165" s="156" t="str">
        <f t="shared" si="24"/>
        <v>○</v>
      </c>
      <c r="Y165" s="156">
        <f t="shared" si="25"/>
      </c>
      <c r="Z165" s="59" t="s">
        <v>316</v>
      </c>
      <c r="AA165" s="5" t="s">
        <v>396</v>
      </c>
    </row>
    <row r="166" spans="1:27" s="9" customFormat="1" ht="237.75" customHeight="1">
      <c r="A166" s="55">
        <f t="shared" si="23"/>
        <v>161</v>
      </c>
      <c r="B166" s="3" t="s">
        <v>855</v>
      </c>
      <c r="C166" s="134" t="s">
        <v>203</v>
      </c>
      <c r="D166" s="134" t="s">
        <v>137</v>
      </c>
      <c r="E166" s="134" t="s">
        <v>316</v>
      </c>
      <c r="F166" s="134" t="s">
        <v>511</v>
      </c>
      <c r="G166" s="134" t="s">
        <v>137</v>
      </c>
      <c r="H166" s="134" t="s">
        <v>28</v>
      </c>
      <c r="I166" s="141">
        <v>60</v>
      </c>
      <c r="J166" s="141">
        <v>0</v>
      </c>
      <c r="K166" s="134" t="s">
        <v>326</v>
      </c>
      <c r="L166" s="141">
        <v>8000</v>
      </c>
      <c r="M166" s="134" t="s">
        <v>401</v>
      </c>
      <c r="N166" s="141">
        <v>18000</v>
      </c>
      <c r="O166" s="134" t="s">
        <v>377</v>
      </c>
      <c r="P166" s="141">
        <v>3000</v>
      </c>
      <c r="Q166" s="134" t="s">
        <v>585</v>
      </c>
      <c r="R166" s="136">
        <f t="shared" si="21"/>
        <v>173.2</v>
      </c>
      <c r="S166" s="136">
        <f t="shared" si="22"/>
        <v>161.29999999999998</v>
      </c>
      <c r="T166" s="136">
        <v>155.1</v>
      </c>
      <c r="U166" s="136">
        <v>0</v>
      </c>
      <c r="V166" s="136">
        <v>6.2</v>
      </c>
      <c r="W166" s="136">
        <v>11.9</v>
      </c>
      <c r="X166" s="138">
        <f t="shared" si="24"/>
      </c>
      <c r="Y166" s="138" t="str">
        <f t="shared" si="25"/>
        <v>○</v>
      </c>
      <c r="Z166" s="4" t="s">
        <v>316</v>
      </c>
      <c r="AA166" s="133" t="s">
        <v>396</v>
      </c>
    </row>
    <row r="167" spans="1:27" s="9" customFormat="1" ht="30" customHeight="1">
      <c r="A167" s="55">
        <f t="shared" si="23"/>
        <v>162</v>
      </c>
      <c r="B167" s="3" t="s">
        <v>856</v>
      </c>
      <c r="C167" s="134" t="s">
        <v>204</v>
      </c>
      <c r="D167" s="134" t="s">
        <v>137</v>
      </c>
      <c r="E167" s="134" t="s">
        <v>316</v>
      </c>
      <c r="F167" s="134" t="s">
        <v>512</v>
      </c>
      <c r="G167" s="134" t="s">
        <v>205</v>
      </c>
      <c r="H167" s="134" t="s">
        <v>28</v>
      </c>
      <c r="I167" s="141">
        <v>62</v>
      </c>
      <c r="J167" s="141">
        <v>0</v>
      </c>
      <c r="K167" s="134" t="s">
        <v>326</v>
      </c>
      <c r="L167" s="141">
        <v>6000</v>
      </c>
      <c r="M167" s="134" t="s">
        <v>401</v>
      </c>
      <c r="N167" s="141">
        <v>16000</v>
      </c>
      <c r="O167" s="134" t="s">
        <v>377</v>
      </c>
      <c r="P167" s="141">
        <v>2700</v>
      </c>
      <c r="Q167" s="134" t="s">
        <v>585</v>
      </c>
      <c r="R167" s="136">
        <f t="shared" si="21"/>
        <v>35.900000000000006</v>
      </c>
      <c r="S167" s="136">
        <f t="shared" si="22"/>
        <v>20.6</v>
      </c>
      <c r="T167" s="136">
        <v>20.6</v>
      </c>
      <c r="U167" s="136">
        <v>0</v>
      </c>
      <c r="V167" s="136">
        <v>0</v>
      </c>
      <c r="W167" s="136">
        <v>15.3</v>
      </c>
      <c r="X167" s="138" t="str">
        <f t="shared" si="24"/>
        <v>○</v>
      </c>
      <c r="Y167" s="138">
        <f t="shared" si="25"/>
      </c>
      <c r="Z167" s="4"/>
      <c r="AA167" s="5" t="s">
        <v>396</v>
      </c>
    </row>
    <row r="168" spans="1:28" s="105" customFormat="1" ht="25.5" customHeight="1">
      <c r="A168" s="55">
        <f t="shared" si="23"/>
        <v>163</v>
      </c>
      <c r="B168" s="3" t="s">
        <v>857</v>
      </c>
      <c r="C168" s="134" t="s">
        <v>206</v>
      </c>
      <c r="D168" s="134" t="s">
        <v>137</v>
      </c>
      <c r="E168" s="134" t="s">
        <v>316</v>
      </c>
      <c r="F168" s="134" t="s">
        <v>1047</v>
      </c>
      <c r="G168" s="134" t="s">
        <v>205</v>
      </c>
      <c r="H168" s="134" t="s">
        <v>28</v>
      </c>
      <c r="I168" s="141">
        <v>64</v>
      </c>
      <c r="J168" s="141">
        <v>1500</v>
      </c>
      <c r="K168" s="134" t="s">
        <v>326</v>
      </c>
      <c r="L168" s="141">
        <v>8000</v>
      </c>
      <c r="M168" s="134" t="s">
        <v>401</v>
      </c>
      <c r="N168" s="141">
        <v>17000</v>
      </c>
      <c r="O168" s="134" t="s">
        <v>377</v>
      </c>
      <c r="P168" s="141">
        <v>7000</v>
      </c>
      <c r="Q168" s="134" t="s">
        <v>643</v>
      </c>
      <c r="R168" s="136">
        <f>S168+W168</f>
        <v>203</v>
      </c>
      <c r="S168" s="136">
        <f t="shared" si="22"/>
        <v>116.5</v>
      </c>
      <c r="T168" s="136">
        <v>70.6</v>
      </c>
      <c r="U168" s="136">
        <v>45.9</v>
      </c>
      <c r="V168" s="136">
        <v>0</v>
      </c>
      <c r="W168" s="136">
        <v>86.5</v>
      </c>
      <c r="X168" s="138">
        <f t="shared" si="24"/>
      </c>
      <c r="Y168" s="138" t="str">
        <f t="shared" si="25"/>
        <v>○</v>
      </c>
      <c r="Z168" s="4" t="s">
        <v>316</v>
      </c>
      <c r="AA168" s="5" t="s">
        <v>396</v>
      </c>
      <c r="AB168" s="9"/>
    </row>
    <row r="169" spans="1:28" s="105" customFormat="1" ht="30" customHeight="1">
      <c r="A169" s="55">
        <f t="shared" si="23"/>
        <v>164</v>
      </c>
      <c r="B169" s="3" t="s">
        <v>858</v>
      </c>
      <c r="C169" s="134" t="s">
        <v>1048</v>
      </c>
      <c r="D169" s="134" t="s">
        <v>137</v>
      </c>
      <c r="E169" s="134" t="s">
        <v>316</v>
      </c>
      <c r="F169" s="134" t="s">
        <v>990</v>
      </c>
      <c r="G169" s="134" t="s">
        <v>137</v>
      </c>
      <c r="H169" s="134" t="s">
        <v>28</v>
      </c>
      <c r="I169" s="141">
        <v>80</v>
      </c>
      <c r="J169" s="141">
        <v>1000</v>
      </c>
      <c r="K169" s="134" t="s">
        <v>325</v>
      </c>
      <c r="L169" s="141">
        <v>7000</v>
      </c>
      <c r="M169" s="134" t="s">
        <v>401</v>
      </c>
      <c r="N169" s="141">
        <v>40000</v>
      </c>
      <c r="O169" s="134" t="s">
        <v>377</v>
      </c>
      <c r="P169" s="141">
        <v>18000</v>
      </c>
      <c r="Q169" s="134" t="s">
        <v>585</v>
      </c>
      <c r="R169" s="136">
        <f>S169+W169</f>
        <v>5.4</v>
      </c>
      <c r="S169" s="136">
        <f t="shared" si="22"/>
        <v>4.1000000000000005</v>
      </c>
      <c r="T169" s="136">
        <v>3.2</v>
      </c>
      <c r="U169" s="136">
        <v>0.9</v>
      </c>
      <c r="V169" s="136">
        <v>0</v>
      </c>
      <c r="W169" s="136">
        <v>1.3</v>
      </c>
      <c r="X169" s="138">
        <f t="shared" si="24"/>
      </c>
      <c r="Y169" s="138" t="str">
        <f t="shared" si="25"/>
        <v>○</v>
      </c>
      <c r="Z169" s="4" t="s">
        <v>316</v>
      </c>
      <c r="AA169" s="5" t="s">
        <v>396</v>
      </c>
      <c r="AB169" s="9"/>
    </row>
    <row r="170" spans="1:27" s="9" customFormat="1" ht="30" customHeight="1">
      <c r="A170" s="55">
        <f t="shared" si="23"/>
        <v>165</v>
      </c>
      <c r="B170" s="3" t="s">
        <v>859</v>
      </c>
      <c r="C170" s="134" t="s">
        <v>244</v>
      </c>
      <c r="D170" s="134" t="s">
        <v>137</v>
      </c>
      <c r="E170" s="134" t="s">
        <v>316</v>
      </c>
      <c r="F170" s="134" t="s">
        <v>535</v>
      </c>
      <c r="G170" s="134" t="s">
        <v>137</v>
      </c>
      <c r="H170" s="134" t="s">
        <v>28</v>
      </c>
      <c r="I170" s="141">
        <v>60</v>
      </c>
      <c r="J170" s="141">
        <v>1000</v>
      </c>
      <c r="K170" s="134" t="s">
        <v>361</v>
      </c>
      <c r="L170" s="141">
        <v>2700</v>
      </c>
      <c r="M170" s="134" t="s">
        <v>401</v>
      </c>
      <c r="N170" s="141">
        <v>18400</v>
      </c>
      <c r="O170" s="134" t="s">
        <v>377</v>
      </c>
      <c r="P170" s="141">
        <v>3500</v>
      </c>
      <c r="Q170" s="134" t="s">
        <v>585</v>
      </c>
      <c r="R170" s="136">
        <v>30.1</v>
      </c>
      <c r="S170" s="136">
        <v>21.4</v>
      </c>
      <c r="T170" s="136">
        <v>15.4</v>
      </c>
      <c r="U170" s="136">
        <v>0</v>
      </c>
      <c r="V170" s="136">
        <v>6</v>
      </c>
      <c r="W170" s="136">
        <v>8.7</v>
      </c>
      <c r="X170" s="138">
        <f t="shared" si="24"/>
      </c>
      <c r="Y170" s="138" t="str">
        <f t="shared" si="25"/>
        <v>○</v>
      </c>
      <c r="Z170" s="4" t="s">
        <v>316</v>
      </c>
      <c r="AA170" s="5" t="s">
        <v>396</v>
      </c>
    </row>
    <row r="171" spans="1:28" s="105" customFormat="1" ht="24">
      <c r="A171" s="55">
        <v>165</v>
      </c>
      <c r="B171" s="3" t="s">
        <v>984</v>
      </c>
      <c r="C171" s="134" t="s">
        <v>985</v>
      </c>
      <c r="D171" s="134" t="s">
        <v>137</v>
      </c>
      <c r="E171" s="134" t="s">
        <v>316</v>
      </c>
      <c r="F171" s="134" t="s">
        <v>1049</v>
      </c>
      <c r="G171" s="134" t="s">
        <v>205</v>
      </c>
      <c r="H171" s="134" t="s">
        <v>28</v>
      </c>
      <c r="I171" s="141">
        <v>54</v>
      </c>
      <c r="J171" s="141">
        <v>0</v>
      </c>
      <c r="K171" s="134" t="s">
        <v>326</v>
      </c>
      <c r="L171" s="141">
        <v>4000</v>
      </c>
      <c r="M171" s="134" t="s">
        <v>401</v>
      </c>
      <c r="N171" s="141">
        <v>12000</v>
      </c>
      <c r="O171" s="134" t="s">
        <v>377</v>
      </c>
      <c r="P171" s="141">
        <v>7000</v>
      </c>
      <c r="Q171" s="134" t="s">
        <v>643</v>
      </c>
      <c r="R171" s="136">
        <v>127.3</v>
      </c>
      <c r="S171" s="136">
        <f t="shared" si="22"/>
        <v>65.7</v>
      </c>
      <c r="T171" s="136">
        <v>11.9</v>
      </c>
      <c r="U171" s="136">
        <v>53.8</v>
      </c>
      <c r="V171" s="136">
        <v>0</v>
      </c>
      <c r="W171" s="136">
        <v>61.6</v>
      </c>
      <c r="X171" s="138" t="s">
        <v>316</v>
      </c>
      <c r="Y171" s="138" t="s">
        <v>959</v>
      </c>
      <c r="Z171" s="4" t="s">
        <v>316</v>
      </c>
      <c r="AA171" s="5" t="s">
        <v>983</v>
      </c>
      <c r="AB171" s="9"/>
    </row>
    <row r="172" spans="1:28" s="105" customFormat="1" ht="30" customHeight="1">
      <c r="A172" s="55">
        <f t="shared" si="23"/>
        <v>166</v>
      </c>
      <c r="B172" s="3" t="s">
        <v>860</v>
      </c>
      <c r="C172" s="134" t="s">
        <v>283</v>
      </c>
      <c r="D172" s="134" t="s">
        <v>137</v>
      </c>
      <c r="E172" s="134" t="s">
        <v>316</v>
      </c>
      <c r="F172" s="134" t="s">
        <v>991</v>
      </c>
      <c r="G172" s="134" t="s">
        <v>137</v>
      </c>
      <c r="H172" s="134" t="s">
        <v>28</v>
      </c>
      <c r="I172" s="141">
        <v>60</v>
      </c>
      <c r="J172" s="141">
        <v>1000</v>
      </c>
      <c r="K172" s="134" t="s">
        <v>361</v>
      </c>
      <c r="L172" s="141">
        <v>100</v>
      </c>
      <c r="M172" s="134" t="s">
        <v>401</v>
      </c>
      <c r="N172" s="141">
        <v>12000</v>
      </c>
      <c r="O172" s="134" t="s">
        <v>377</v>
      </c>
      <c r="P172" s="141">
        <v>8000</v>
      </c>
      <c r="Q172" s="134" t="s">
        <v>585</v>
      </c>
      <c r="R172" s="136">
        <f>S172+W172</f>
        <v>52.2</v>
      </c>
      <c r="S172" s="136">
        <f t="shared" si="22"/>
        <v>48.300000000000004</v>
      </c>
      <c r="T172" s="136">
        <v>7.2</v>
      </c>
      <c r="U172" s="136">
        <v>0</v>
      </c>
      <c r="V172" s="136">
        <v>41.1</v>
      </c>
      <c r="W172" s="136">
        <v>3.9</v>
      </c>
      <c r="X172" s="138">
        <f t="shared" si="24"/>
      </c>
      <c r="Y172" s="138" t="str">
        <f t="shared" si="25"/>
        <v>○</v>
      </c>
      <c r="Z172" s="4" t="s">
        <v>316</v>
      </c>
      <c r="AA172" s="5" t="s">
        <v>396</v>
      </c>
      <c r="AB172" s="9"/>
    </row>
    <row r="173" spans="1:28" s="105" customFormat="1" ht="24">
      <c r="A173" s="55">
        <v>167</v>
      </c>
      <c r="B173" s="3" t="s">
        <v>981</v>
      </c>
      <c r="C173" s="134" t="s">
        <v>982</v>
      </c>
      <c r="D173" s="134" t="s">
        <v>137</v>
      </c>
      <c r="E173" s="134" t="s">
        <v>316</v>
      </c>
      <c r="F173" s="134" t="s">
        <v>1050</v>
      </c>
      <c r="G173" s="134" t="s">
        <v>205</v>
      </c>
      <c r="H173" s="134" t="s">
        <v>28</v>
      </c>
      <c r="I173" s="141">
        <v>64</v>
      </c>
      <c r="J173" s="141">
        <v>700</v>
      </c>
      <c r="K173" s="134" t="s">
        <v>326</v>
      </c>
      <c r="L173" s="141">
        <v>12000</v>
      </c>
      <c r="M173" s="134" t="s">
        <v>401</v>
      </c>
      <c r="N173" s="141">
        <v>21000</v>
      </c>
      <c r="O173" s="134" t="s">
        <v>377</v>
      </c>
      <c r="P173" s="141">
        <v>0</v>
      </c>
      <c r="Q173" s="134" t="s">
        <v>643</v>
      </c>
      <c r="R173" s="136">
        <v>1720.9</v>
      </c>
      <c r="S173" s="136">
        <f t="shared" si="22"/>
        <v>1240.5</v>
      </c>
      <c r="T173" s="136">
        <v>1194.6</v>
      </c>
      <c r="U173" s="136">
        <v>45.9</v>
      </c>
      <c r="V173" s="136">
        <v>0</v>
      </c>
      <c r="W173" s="136">
        <v>480.4</v>
      </c>
      <c r="X173" s="138" t="s">
        <v>316</v>
      </c>
      <c r="Y173" s="138" t="s">
        <v>959</v>
      </c>
      <c r="Z173" s="4" t="s">
        <v>316</v>
      </c>
      <c r="AA173" s="5" t="s">
        <v>983</v>
      </c>
      <c r="AB173" s="9"/>
    </row>
    <row r="174" spans="1:27" s="9" customFormat="1" ht="30" customHeight="1">
      <c r="A174" s="55">
        <f t="shared" si="23"/>
        <v>168</v>
      </c>
      <c r="B174" s="3" t="s">
        <v>861</v>
      </c>
      <c r="C174" s="4" t="s">
        <v>106</v>
      </c>
      <c r="D174" s="4" t="s">
        <v>107</v>
      </c>
      <c r="E174" s="4" t="s">
        <v>316</v>
      </c>
      <c r="F174" s="4" t="s">
        <v>450</v>
      </c>
      <c r="G174" s="4" t="s">
        <v>108</v>
      </c>
      <c r="H174" s="4" t="s">
        <v>28</v>
      </c>
      <c r="I174" s="6">
        <v>120</v>
      </c>
      <c r="J174" s="6">
        <v>0</v>
      </c>
      <c r="K174" s="4" t="s">
        <v>323</v>
      </c>
      <c r="L174" s="6">
        <v>500</v>
      </c>
      <c r="M174" s="4" t="s">
        <v>401</v>
      </c>
      <c r="N174" s="6">
        <v>79000</v>
      </c>
      <c r="O174" s="4" t="s">
        <v>376</v>
      </c>
      <c r="P174" s="6">
        <v>20600</v>
      </c>
      <c r="Q174" s="4" t="s">
        <v>585</v>
      </c>
      <c r="R174" s="21">
        <f t="shared" si="21"/>
        <v>16.700000000000003</v>
      </c>
      <c r="S174" s="21">
        <f t="shared" si="22"/>
        <v>11.8</v>
      </c>
      <c r="T174" s="84">
        <v>11.8</v>
      </c>
      <c r="U174" s="84">
        <v>0</v>
      </c>
      <c r="V174" s="21">
        <v>0</v>
      </c>
      <c r="W174" s="21">
        <v>4.9</v>
      </c>
      <c r="X174" s="8" t="str">
        <f t="shared" si="24"/>
        <v>○</v>
      </c>
      <c r="Y174" s="8">
        <f t="shared" si="25"/>
      </c>
      <c r="Z174" s="4" t="s">
        <v>316</v>
      </c>
      <c r="AA174" s="5" t="s">
        <v>396</v>
      </c>
    </row>
    <row r="175" spans="1:27" s="9" customFormat="1" ht="30" customHeight="1">
      <c r="A175" s="55">
        <f t="shared" si="23"/>
        <v>169</v>
      </c>
      <c r="B175" s="3" t="s">
        <v>862</v>
      </c>
      <c r="C175" s="4" t="s">
        <v>214</v>
      </c>
      <c r="D175" s="4" t="s">
        <v>215</v>
      </c>
      <c r="E175" s="4" t="s">
        <v>316</v>
      </c>
      <c r="F175" s="4" t="s">
        <v>520</v>
      </c>
      <c r="G175" s="4" t="s">
        <v>216</v>
      </c>
      <c r="H175" s="4" t="s">
        <v>28</v>
      </c>
      <c r="I175" s="6">
        <v>167</v>
      </c>
      <c r="J175" s="6">
        <v>400</v>
      </c>
      <c r="K175" s="4" t="s">
        <v>321</v>
      </c>
      <c r="L175" s="6">
        <v>1000</v>
      </c>
      <c r="M175" s="4" t="s">
        <v>401</v>
      </c>
      <c r="N175" s="6">
        <v>105000</v>
      </c>
      <c r="O175" s="4" t="s">
        <v>376</v>
      </c>
      <c r="P175" s="6">
        <v>30000</v>
      </c>
      <c r="Q175" s="4" t="s">
        <v>585</v>
      </c>
      <c r="R175" s="21">
        <f t="shared" si="21"/>
        <v>4</v>
      </c>
      <c r="S175" s="21">
        <f t="shared" si="22"/>
        <v>3.5</v>
      </c>
      <c r="T175" s="84">
        <v>3.5</v>
      </c>
      <c r="U175" s="84">
        <v>0</v>
      </c>
      <c r="V175" s="21">
        <v>0</v>
      </c>
      <c r="W175" s="21">
        <v>0.5</v>
      </c>
      <c r="X175" s="8" t="str">
        <f t="shared" si="24"/>
        <v>○</v>
      </c>
      <c r="Y175" s="8">
        <f t="shared" si="25"/>
      </c>
      <c r="Z175" s="4" t="s">
        <v>316</v>
      </c>
      <c r="AA175" s="5" t="s">
        <v>396</v>
      </c>
    </row>
    <row r="176" spans="1:27" s="9" customFormat="1" ht="30" customHeight="1">
      <c r="A176" s="55">
        <f t="shared" si="23"/>
        <v>170</v>
      </c>
      <c r="B176" s="3" t="s">
        <v>863</v>
      </c>
      <c r="C176" s="4" t="s">
        <v>245</v>
      </c>
      <c r="D176" s="4" t="s">
        <v>215</v>
      </c>
      <c r="E176" s="4" t="s">
        <v>316</v>
      </c>
      <c r="F176" s="4" t="s">
        <v>536</v>
      </c>
      <c r="G176" s="4" t="s">
        <v>216</v>
      </c>
      <c r="H176" s="4" t="s">
        <v>28</v>
      </c>
      <c r="I176" s="6">
        <v>167</v>
      </c>
      <c r="J176" s="6">
        <v>400</v>
      </c>
      <c r="K176" s="4" t="s">
        <v>321</v>
      </c>
      <c r="L176" s="6">
        <v>1000</v>
      </c>
      <c r="M176" s="4" t="s">
        <v>401</v>
      </c>
      <c r="N176" s="6">
        <v>105000</v>
      </c>
      <c r="O176" s="4" t="s">
        <v>376</v>
      </c>
      <c r="P176" s="6">
        <v>30000</v>
      </c>
      <c r="Q176" s="4" t="s">
        <v>585</v>
      </c>
      <c r="R176" s="21">
        <f t="shared" si="21"/>
        <v>2.7</v>
      </c>
      <c r="S176" s="21">
        <f t="shared" si="22"/>
        <v>2.6</v>
      </c>
      <c r="T176" s="84">
        <v>2.6</v>
      </c>
      <c r="U176" s="84">
        <v>0</v>
      </c>
      <c r="V176" s="21">
        <v>0</v>
      </c>
      <c r="W176" s="21">
        <v>0.1</v>
      </c>
      <c r="X176" s="8" t="str">
        <f t="shared" si="24"/>
        <v>○</v>
      </c>
      <c r="Y176" s="8">
        <f t="shared" si="25"/>
      </c>
      <c r="Z176" s="4" t="s">
        <v>316</v>
      </c>
      <c r="AA176" s="5" t="s">
        <v>396</v>
      </c>
    </row>
    <row r="177" spans="1:27" s="9" customFormat="1" ht="30" customHeight="1">
      <c r="A177" s="55">
        <f t="shared" si="23"/>
        <v>171</v>
      </c>
      <c r="B177" s="3" t="s">
        <v>864</v>
      </c>
      <c r="C177" s="4" t="s">
        <v>260</v>
      </c>
      <c r="D177" s="4" t="s">
        <v>215</v>
      </c>
      <c r="E177" s="4" t="s">
        <v>316</v>
      </c>
      <c r="F177" s="4" t="s">
        <v>545</v>
      </c>
      <c r="G177" s="4" t="s">
        <v>216</v>
      </c>
      <c r="H177" s="4" t="s">
        <v>28</v>
      </c>
      <c r="I177" s="6">
        <v>167</v>
      </c>
      <c r="J177" s="6">
        <v>400</v>
      </c>
      <c r="K177" s="4" t="s">
        <v>321</v>
      </c>
      <c r="L177" s="6">
        <v>1000</v>
      </c>
      <c r="M177" s="4" t="s">
        <v>401</v>
      </c>
      <c r="N177" s="6">
        <v>105000</v>
      </c>
      <c r="O177" s="4" t="s">
        <v>376</v>
      </c>
      <c r="P177" s="6">
        <v>30000</v>
      </c>
      <c r="Q177" s="4" t="s">
        <v>585</v>
      </c>
      <c r="R177" s="21">
        <f t="shared" si="21"/>
        <v>7.8</v>
      </c>
      <c r="S177" s="21">
        <f t="shared" si="22"/>
        <v>6</v>
      </c>
      <c r="T177" s="84">
        <v>6</v>
      </c>
      <c r="U177" s="84">
        <v>0</v>
      </c>
      <c r="V177" s="21">
        <v>0</v>
      </c>
      <c r="W177" s="21">
        <v>1.8</v>
      </c>
      <c r="X177" s="8" t="str">
        <f t="shared" si="24"/>
        <v>○</v>
      </c>
      <c r="Y177" s="8">
        <f t="shared" si="25"/>
      </c>
      <c r="Z177" s="4" t="s">
        <v>316</v>
      </c>
      <c r="AA177" s="5" t="s">
        <v>396</v>
      </c>
    </row>
    <row r="178" spans="1:27" s="9" customFormat="1" ht="30" customHeight="1">
      <c r="A178" s="55">
        <f t="shared" si="23"/>
        <v>172</v>
      </c>
      <c r="B178" s="3" t="s">
        <v>865</v>
      </c>
      <c r="C178" s="4" t="s">
        <v>276</v>
      </c>
      <c r="D178" s="4" t="s">
        <v>215</v>
      </c>
      <c r="E178" s="4" t="s">
        <v>316</v>
      </c>
      <c r="F178" s="4" t="s">
        <v>558</v>
      </c>
      <c r="G178" s="4" t="s">
        <v>216</v>
      </c>
      <c r="H178" s="4" t="s">
        <v>28</v>
      </c>
      <c r="I178" s="6">
        <v>167</v>
      </c>
      <c r="J178" s="6">
        <v>600</v>
      </c>
      <c r="K178" s="4" t="s">
        <v>321</v>
      </c>
      <c r="L178" s="6">
        <v>7000</v>
      </c>
      <c r="M178" s="4" t="s">
        <v>401</v>
      </c>
      <c r="N178" s="6">
        <v>120000</v>
      </c>
      <c r="O178" s="4" t="s">
        <v>376</v>
      </c>
      <c r="P178" s="6">
        <v>33000</v>
      </c>
      <c r="Q178" s="4" t="s">
        <v>585</v>
      </c>
      <c r="R178" s="21">
        <f t="shared" si="21"/>
        <v>2</v>
      </c>
      <c r="S178" s="21">
        <f t="shared" si="22"/>
        <v>1.3</v>
      </c>
      <c r="T178" s="21">
        <v>0.8</v>
      </c>
      <c r="U178" s="21">
        <v>0.5</v>
      </c>
      <c r="V178" s="21">
        <v>0</v>
      </c>
      <c r="W178" s="21">
        <v>0.7</v>
      </c>
      <c r="X178" s="8">
        <f t="shared" si="24"/>
      </c>
      <c r="Y178" s="8" t="str">
        <f t="shared" si="25"/>
        <v>○</v>
      </c>
      <c r="Z178" s="4" t="s">
        <v>316</v>
      </c>
      <c r="AA178" s="5" t="s">
        <v>396</v>
      </c>
    </row>
    <row r="179" spans="1:27" s="9" customFormat="1" ht="30" customHeight="1">
      <c r="A179" s="55">
        <f t="shared" si="23"/>
        <v>173</v>
      </c>
      <c r="B179" s="3" t="s">
        <v>866</v>
      </c>
      <c r="C179" s="4" t="s">
        <v>867</v>
      </c>
      <c r="D179" s="4" t="s">
        <v>215</v>
      </c>
      <c r="E179" s="4"/>
      <c r="F179" s="4" t="s">
        <v>595</v>
      </c>
      <c r="G179" s="4" t="s">
        <v>216</v>
      </c>
      <c r="H179" s="4" t="s">
        <v>28</v>
      </c>
      <c r="I179" s="40">
        <v>167</v>
      </c>
      <c r="J179" s="40">
        <v>600</v>
      </c>
      <c r="K179" s="4" t="s">
        <v>321</v>
      </c>
      <c r="L179" s="40">
        <v>7000</v>
      </c>
      <c r="M179" s="4" t="s">
        <v>401</v>
      </c>
      <c r="N179" s="40">
        <v>120000</v>
      </c>
      <c r="O179" s="4" t="s">
        <v>376</v>
      </c>
      <c r="P179" s="40">
        <v>32000</v>
      </c>
      <c r="Q179" s="4" t="s">
        <v>585</v>
      </c>
      <c r="R179" s="21">
        <f t="shared" si="21"/>
        <v>2.6</v>
      </c>
      <c r="S179" s="21">
        <f t="shared" si="22"/>
        <v>2.5</v>
      </c>
      <c r="T179" s="56">
        <v>0</v>
      </c>
      <c r="U179" s="56">
        <v>0</v>
      </c>
      <c r="V179" s="56">
        <v>2.5</v>
      </c>
      <c r="W179" s="56">
        <v>0.1</v>
      </c>
      <c r="X179" s="8">
        <f t="shared" si="24"/>
      </c>
      <c r="Y179" s="8" t="str">
        <f t="shared" si="25"/>
        <v>○</v>
      </c>
      <c r="Z179" s="4"/>
      <c r="AA179" s="5" t="s">
        <v>396</v>
      </c>
    </row>
    <row r="180" spans="1:27" s="9" customFormat="1" ht="30" customHeight="1">
      <c r="A180" s="55">
        <f t="shared" si="23"/>
        <v>174</v>
      </c>
      <c r="B180" s="3" t="s">
        <v>868</v>
      </c>
      <c r="C180" s="4" t="s">
        <v>62</v>
      </c>
      <c r="D180" s="4" t="s">
        <v>63</v>
      </c>
      <c r="E180" s="4" t="s">
        <v>423</v>
      </c>
      <c r="F180" s="4" t="s">
        <v>424</v>
      </c>
      <c r="G180" s="4" t="s">
        <v>423</v>
      </c>
      <c r="H180" s="4" t="s">
        <v>28</v>
      </c>
      <c r="I180" s="6">
        <v>110</v>
      </c>
      <c r="J180" s="6">
        <v>0</v>
      </c>
      <c r="K180" s="4" t="s">
        <v>320</v>
      </c>
      <c r="L180" s="6">
        <v>4300</v>
      </c>
      <c r="M180" s="4" t="s">
        <v>401</v>
      </c>
      <c r="N180" s="6">
        <v>96000</v>
      </c>
      <c r="O180" s="4" t="s">
        <v>376</v>
      </c>
      <c r="P180" s="6">
        <v>44000</v>
      </c>
      <c r="Q180" s="4" t="s">
        <v>585</v>
      </c>
      <c r="R180" s="21">
        <f t="shared" si="21"/>
        <v>3.6</v>
      </c>
      <c r="S180" s="21">
        <f t="shared" si="22"/>
        <v>3.2</v>
      </c>
      <c r="T180" s="21">
        <v>3.2</v>
      </c>
      <c r="U180" s="21">
        <v>0</v>
      </c>
      <c r="V180" s="21">
        <v>0</v>
      </c>
      <c r="W180" s="21">
        <v>0.4</v>
      </c>
      <c r="X180" s="8" t="str">
        <f aca="true" t="shared" si="26" ref="X180:X188">IF(S180-T180=0,"○","")</f>
        <v>○</v>
      </c>
      <c r="Y180" s="8">
        <f aca="true" t="shared" si="27" ref="Y180:Y188">IF(S180-T180&gt;0,"○","")</f>
      </c>
      <c r="Z180" s="4"/>
      <c r="AA180" s="5" t="s">
        <v>396</v>
      </c>
    </row>
    <row r="181" spans="1:27" s="9" customFormat="1" ht="30" customHeight="1">
      <c r="A181" s="55">
        <f t="shared" si="23"/>
        <v>175</v>
      </c>
      <c r="B181" s="3" t="s">
        <v>869</v>
      </c>
      <c r="C181" s="4" t="s">
        <v>296</v>
      </c>
      <c r="D181" s="4" t="s">
        <v>63</v>
      </c>
      <c r="E181" s="4" t="s">
        <v>423</v>
      </c>
      <c r="F181" s="4" t="s">
        <v>570</v>
      </c>
      <c r="G181" s="4" t="s">
        <v>571</v>
      </c>
      <c r="H181" s="4" t="s">
        <v>28</v>
      </c>
      <c r="I181" s="6">
        <v>110</v>
      </c>
      <c r="J181" s="6">
        <v>1</v>
      </c>
      <c r="K181" s="4" t="s">
        <v>320</v>
      </c>
      <c r="L181" s="6">
        <v>9800</v>
      </c>
      <c r="M181" s="4" t="s">
        <v>401</v>
      </c>
      <c r="N181" s="6">
        <v>125000</v>
      </c>
      <c r="O181" s="4" t="s">
        <v>376</v>
      </c>
      <c r="P181" s="6">
        <v>44000</v>
      </c>
      <c r="Q181" s="4" t="s">
        <v>585</v>
      </c>
      <c r="R181" s="21">
        <f t="shared" si="21"/>
        <v>7.8</v>
      </c>
      <c r="S181" s="21">
        <f t="shared" si="22"/>
        <v>3.2</v>
      </c>
      <c r="T181" s="21">
        <v>3.2</v>
      </c>
      <c r="U181" s="21">
        <v>0</v>
      </c>
      <c r="V181" s="21">
        <v>0</v>
      </c>
      <c r="W181" s="21">
        <v>4.6</v>
      </c>
      <c r="X181" s="8" t="str">
        <f t="shared" si="26"/>
        <v>○</v>
      </c>
      <c r="Y181" s="8">
        <f t="shared" si="27"/>
      </c>
      <c r="Z181" s="4" t="s">
        <v>316</v>
      </c>
      <c r="AA181" s="5" t="s">
        <v>396</v>
      </c>
    </row>
    <row r="182" spans="1:27" s="9" customFormat="1" ht="42" customHeight="1">
      <c r="A182" s="55">
        <f t="shared" si="23"/>
        <v>176</v>
      </c>
      <c r="B182" s="3" t="s">
        <v>870</v>
      </c>
      <c r="C182" s="4" t="s">
        <v>176</v>
      </c>
      <c r="D182" s="4" t="s">
        <v>177</v>
      </c>
      <c r="E182" s="4" t="s">
        <v>178</v>
      </c>
      <c r="F182" s="4" t="s">
        <v>494</v>
      </c>
      <c r="G182" s="4" t="s">
        <v>178</v>
      </c>
      <c r="H182" s="4" t="s">
        <v>28</v>
      </c>
      <c r="I182" s="6">
        <v>92</v>
      </c>
      <c r="J182" s="6">
        <v>150</v>
      </c>
      <c r="K182" s="4" t="s">
        <v>324</v>
      </c>
      <c r="L182" s="6">
        <v>1500</v>
      </c>
      <c r="M182" s="4" t="s">
        <v>401</v>
      </c>
      <c r="N182" s="6">
        <v>46000</v>
      </c>
      <c r="O182" s="4" t="s">
        <v>629</v>
      </c>
      <c r="P182" s="6">
        <v>2000</v>
      </c>
      <c r="Q182" s="4" t="s">
        <v>410</v>
      </c>
      <c r="R182" s="84">
        <f t="shared" si="21"/>
        <v>61.6</v>
      </c>
      <c r="S182" s="84">
        <f t="shared" si="22"/>
        <v>43.7</v>
      </c>
      <c r="T182" s="84">
        <v>30.5</v>
      </c>
      <c r="U182" s="84">
        <v>13.2</v>
      </c>
      <c r="V182" s="84">
        <v>0</v>
      </c>
      <c r="W182" s="84">
        <v>17.9</v>
      </c>
      <c r="X182" s="8">
        <f t="shared" si="26"/>
      </c>
      <c r="Y182" s="8" t="str">
        <f t="shared" si="27"/>
        <v>○</v>
      </c>
      <c r="Z182" s="4" t="s">
        <v>697</v>
      </c>
      <c r="AA182" s="5" t="s">
        <v>396</v>
      </c>
    </row>
    <row r="183" spans="1:27" s="9" customFormat="1" ht="30" customHeight="1">
      <c r="A183" s="55">
        <f t="shared" si="23"/>
        <v>177</v>
      </c>
      <c r="B183" s="3" t="s">
        <v>871</v>
      </c>
      <c r="C183" s="4" t="s">
        <v>188</v>
      </c>
      <c r="D183" s="4" t="s">
        <v>177</v>
      </c>
      <c r="E183" s="4" t="s">
        <v>178</v>
      </c>
      <c r="F183" s="4" t="s">
        <v>503</v>
      </c>
      <c r="G183" s="4" t="s">
        <v>178</v>
      </c>
      <c r="H183" s="4" t="s">
        <v>28</v>
      </c>
      <c r="I183" s="6">
        <v>92</v>
      </c>
      <c r="J183" s="6">
        <v>0</v>
      </c>
      <c r="K183" s="4" t="s">
        <v>324</v>
      </c>
      <c r="L183" s="6">
        <v>3000</v>
      </c>
      <c r="M183" s="4" t="s">
        <v>401</v>
      </c>
      <c r="N183" s="6">
        <v>47000</v>
      </c>
      <c r="O183" s="4" t="s">
        <v>629</v>
      </c>
      <c r="P183" s="6">
        <v>1000</v>
      </c>
      <c r="Q183" s="4" t="s">
        <v>410</v>
      </c>
      <c r="R183" s="84">
        <f t="shared" si="21"/>
        <v>8.2</v>
      </c>
      <c r="S183" s="84">
        <f t="shared" si="22"/>
        <v>5.8999999999999995</v>
      </c>
      <c r="T183" s="84">
        <v>4.6</v>
      </c>
      <c r="U183" s="84">
        <v>1.3</v>
      </c>
      <c r="V183" s="84">
        <v>0</v>
      </c>
      <c r="W183" s="84">
        <v>2.3</v>
      </c>
      <c r="X183" s="8">
        <f t="shared" si="26"/>
      </c>
      <c r="Y183" s="8" t="str">
        <f t="shared" si="27"/>
        <v>○</v>
      </c>
      <c r="Z183" s="4" t="s">
        <v>697</v>
      </c>
      <c r="AA183" s="5" t="s">
        <v>396</v>
      </c>
    </row>
    <row r="184" spans="1:27" s="9" customFormat="1" ht="30" customHeight="1">
      <c r="A184" s="55">
        <f t="shared" si="23"/>
        <v>178</v>
      </c>
      <c r="B184" s="3" t="s">
        <v>872</v>
      </c>
      <c r="C184" s="4" t="s">
        <v>685</v>
      </c>
      <c r="D184" s="4" t="s">
        <v>177</v>
      </c>
      <c r="E184" s="4" t="s">
        <v>178</v>
      </c>
      <c r="F184" s="4" t="s">
        <v>596</v>
      </c>
      <c r="G184" s="4" t="s">
        <v>178</v>
      </c>
      <c r="H184" s="4" t="s">
        <v>28</v>
      </c>
      <c r="I184" s="40">
        <v>93</v>
      </c>
      <c r="J184" s="40">
        <v>100</v>
      </c>
      <c r="K184" s="4" t="s">
        <v>324</v>
      </c>
      <c r="L184" s="40">
        <v>4000</v>
      </c>
      <c r="M184" s="4" t="s">
        <v>401</v>
      </c>
      <c r="N184" s="40">
        <v>47000</v>
      </c>
      <c r="O184" s="4" t="s">
        <v>629</v>
      </c>
      <c r="P184" s="40">
        <v>0</v>
      </c>
      <c r="Q184" s="4" t="s">
        <v>1020</v>
      </c>
      <c r="R184" s="21">
        <f t="shared" si="21"/>
        <v>11.9</v>
      </c>
      <c r="S184" s="21">
        <f t="shared" si="22"/>
        <v>9.5</v>
      </c>
      <c r="T184" s="56">
        <v>2.2</v>
      </c>
      <c r="U184" s="56">
        <v>7.3</v>
      </c>
      <c r="V184" s="56">
        <v>0</v>
      </c>
      <c r="W184" s="56">
        <v>2.4</v>
      </c>
      <c r="X184" s="8">
        <f t="shared" si="26"/>
      </c>
      <c r="Y184" s="8" t="str">
        <f t="shared" si="27"/>
        <v>○</v>
      </c>
      <c r="Z184" s="4" t="s">
        <v>697</v>
      </c>
      <c r="AA184" s="5" t="s">
        <v>396</v>
      </c>
    </row>
    <row r="185" spans="1:27" s="9" customFormat="1" ht="30" customHeight="1">
      <c r="A185" s="55">
        <f t="shared" si="23"/>
        <v>179</v>
      </c>
      <c r="B185" s="3" t="s">
        <v>873</v>
      </c>
      <c r="C185" s="4" t="s">
        <v>197</v>
      </c>
      <c r="D185" s="4" t="s">
        <v>156</v>
      </c>
      <c r="E185" s="4" t="s">
        <v>198</v>
      </c>
      <c r="F185" s="4" t="s">
        <v>508</v>
      </c>
      <c r="G185" s="4" t="s">
        <v>198</v>
      </c>
      <c r="H185" s="4" t="s">
        <v>28</v>
      </c>
      <c r="I185" s="6">
        <v>65</v>
      </c>
      <c r="J185" s="6">
        <v>10000</v>
      </c>
      <c r="K185" s="4" t="s">
        <v>363</v>
      </c>
      <c r="L185" s="6">
        <v>10000</v>
      </c>
      <c r="M185" s="4" t="s">
        <v>401</v>
      </c>
      <c r="N185" s="6">
        <v>29000</v>
      </c>
      <c r="O185" s="4" t="s">
        <v>377</v>
      </c>
      <c r="P185" s="6">
        <v>13000</v>
      </c>
      <c r="Q185" s="4" t="s">
        <v>410</v>
      </c>
      <c r="R185" s="21">
        <f t="shared" si="21"/>
        <v>32.599999999999994</v>
      </c>
      <c r="S185" s="21">
        <f t="shared" si="22"/>
        <v>27.099999999999998</v>
      </c>
      <c r="T185" s="21">
        <v>3.4</v>
      </c>
      <c r="U185" s="21">
        <v>23.7</v>
      </c>
      <c r="V185" s="21">
        <v>0</v>
      </c>
      <c r="W185" s="21">
        <v>5.5</v>
      </c>
      <c r="X185" s="8">
        <f t="shared" si="26"/>
      </c>
      <c r="Y185" s="8" t="str">
        <f t="shared" si="27"/>
        <v>○</v>
      </c>
      <c r="Z185" s="4"/>
      <c r="AA185" s="5" t="s">
        <v>396</v>
      </c>
    </row>
    <row r="186" spans="1:27" s="9" customFormat="1" ht="30" customHeight="1">
      <c r="A186" s="55">
        <f t="shared" si="23"/>
        <v>180</v>
      </c>
      <c r="B186" s="3" t="s">
        <v>874</v>
      </c>
      <c r="C186" s="4" t="s">
        <v>155</v>
      </c>
      <c r="D186" s="4" t="s">
        <v>156</v>
      </c>
      <c r="E186" s="4" t="s">
        <v>476</v>
      </c>
      <c r="F186" s="4" t="s">
        <v>477</v>
      </c>
      <c r="G186" s="4" t="s">
        <v>476</v>
      </c>
      <c r="H186" s="4" t="s">
        <v>28</v>
      </c>
      <c r="I186" s="6">
        <v>65</v>
      </c>
      <c r="J186" s="6">
        <v>0</v>
      </c>
      <c r="K186" s="4" t="s">
        <v>352</v>
      </c>
      <c r="L186" s="6">
        <v>8000</v>
      </c>
      <c r="M186" s="4" t="s">
        <v>401</v>
      </c>
      <c r="N186" s="6">
        <v>22000</v>
      </c>
      <c r="O186" s="4" t="s">
        <v>377</v>
      </c>
      <c r="P186" s="6">
        <v>26000</v>
      </c>
      <c r="Q186" s="4" t="s">
        <v>585</v>
      </c>
      <c r="R186" s="21">
        <f t="shared" si="21"/>
        <v>23.4</v>
      </c>
      <c r="S186" s="21">
        <f t="shared" si="22"/>
        <v>14.4</v>
      </c>
      <c r="T186" s="21">
        <v>14.4</v>
      </c>
      <c r="U186" s="21">
        <v>0</v>
      </c>
      <c r="V186" s="21">
        <v>0</v>
      </c>
      <c r="W186" s="21">
        <v>9</v>
      </c>
      <c r="X186" s="8" t="str">
        <f t="shared" si="26"/>
        <v>○</v>
      </c>
      <c r="Y186" s="8">
        <f t="shared" si="27"/>
      </c>
      <c r="Z186" s="4" t="s">
        <v>316</v>
      </c>
      <c r="AA186" s="5" t="s">
        <v>396</v>
      </c>
    </row>
    <row r="187" spans="1:27" s="9" customFormat="1" ht="30" customHeight="1">
      <c r="A187" s="55">
        <f t="shared" si="23"/>
        <v>181</v>
      </c>
      <c r="B187" s="3" t="s">
        <v>875</v>
      </c>
      <c r="C187" s="4" t="s">
        <v>207</v>
      </c>
      <c r="D187" s="4" t="s">
        <v>156</v>
      </c>
      <c r="E187" s="4" t="s">
        <v>476</v>
      </c>
      <c r="F187" s="4" t="s">
        <v>513</v>
      </c>
      <c r="G187" s="4" t="s">
        <v>476</v>
      </c>
      <c r="H187" s="4" t="s">
        <v>28</v>
      </c>
      <c r="I187" s="6">
        <v>60</v>
      </c>
      <c r="J187" s="6">
        <v>3600</v>
      </c>
      <c r="K187" s="4" t="s">
        <v>327</v>
      </c>
      <c r="L187" s="6">
        <v>15000</v>
      </c>
      <c r="M187" s="4" t="s">
        <v>401</v>
      </c>
      <c r="N187" s="6">
        <v>11000</v>
      </c>
      <c r="O187" s="4" t="s">
        <v>377</v>
      </c>
      <c r="P187" s="6">
        <v>18000</v>
      </c>
      <c r="Q187" s="4" t="s">
        <v>585</v>
      </c>
      <c r="R187" s="21">
        <f t="shared" si="21"/>
        <v>34.1</v>
      </c>
      <c r="S187" s="21">
        <f t="shared" si="22"/>
        <v>21.3</v>
      </c>
      <c r="T187" s="21">
        <v>21.3</v>
      </c>
      <c r="U187" s="21">
        <v>0</v>
      </c>
      <c r="V187" s="21">
        <v>0</v>
      </c>
      <c r="W187" s="21">
        <v>12.8</v>
      </c>
      <c r="X187" s="8" t="str">
        <f t="shared" si="26"/>
        <v>○</v>
      </c>
      <c r="Y187" s="8">
        <f t="shared" si="27"/>
      </c>
      <c r="Z187" s="4" t="s">
        <v>316</v>
      </c>
      <c r="AA187" s="5" t="s">
        <v>396</v>
      </c>
    </row>
    <row r="188" spans="1:27" s="9" customFormat="1" ht="30" customHeight="1">
      <c r="A188" s="55">
        <f t="shared" si="23"/>
        <v>182</v>
      </c>
      <c r="B188" s="3" t="s">
        <v>876</v>
      </c>
      <c r="C188" s="4" t="s">
        <v>287</v>
      </c>
      <c r="D188" s="4" t="s">
        <v>156</v>
      </c>
      <c r="E188" s="4" t="s">
        <v>476</v>
      </c>
      <c r="F188" s="4" t="s">
        <v>565</v>
      </c>
      <c r="G188" s="4" t="s">
        <v>476</v>
      </c>
      <c r="H188" s="4" t="s">
        <v>28</v>
      </c>
      <c r="I188" s="6">
        <v>93</v>
      </c>
      <c r="J188" s="6">
        <v>1000</v>
      </c>
      <c r="K188" s="4" t="s">
        <v>327</v>
      </c>
      <c r="L188" s="6">
        <v>18000</v>
      </c>
      <c r="M188" s="4" t="s">
        <v>401</v>
      </c>
      <c r="N188" s="6">
        <v>14000</v>
      </c>
      <c r="O188" s="4" t="s">
        <v>377</v>
      </c>
      <c r="P188" s="6">
        <v>18000</v>
      </c>
      <c r="Q188" s="4" t="s">
        <v>585</v>
      </c>
      <c r="R188" s="21">
        <f t="shared" si="21"/>
        <v>4.9</v>
      </c>
      <c r="S188" s="84">
        <f t="shared" si="22"/>
        <v>3.7</v>
      </c>
      <c r="T188" s="84">
        <v>3.7</v>
      </c>
      <c r="U188" s="84">
        <v>0</v>
      </c>
      <c r="V188" s="84">
        <v>0</v>
      </c>
      <c r="W188" s="21">
        <v>1.2</v>
      </c>
      <c r="X188" s="8" t="str">
        <f t="shared" si="26"/>
        <v>○</v>
      </c>
      <c r="Y188" s="8">
        <f t="shared" si="27"/>
      </c>
      <c r="Z188" s="4" t="s">
        <v>316</v>
      </c>
      <c r="AA188" s="5" t="s">
        <v>396</v>
      </c>
    </row>
    <row r="189" spans="1:27" s="9" customFormat="1" ht="30" customHeight="1">
      <c r="A189" s="55">
        <f t="shared" si="23"/>
        <v>183</v>
      </c>
      <c r="B189" s="3" t="s">
        <v>877</v>
      </c>
      <c r="C189" s="4" t="s">
        <v>478</v>
      </c>
      <c r="D189" s="4" t="s">
        <v>156</v>
      </c>
      <c r="E189" s="4" t="s">
        <v>479</v>
      </c>
      <c r="F189" s="4" t="s">
        <v>480</v>
      </c>
      <c r="G189" s="4" t="s">
        <v>157</v>
      </c>
      <c r="H189" s="4" t="s">
        <v>28</v>
      </c>
      <c r="I189" s="6">
        <v>70</v>
      </c>
      <c r="J189" s="6">
        <v>12000</v>
      </c>
      <c r="K189" s="4" t="s">
        <v>364</v>
      </c>
      <c r="L189" s="6">
        <v>27000</v>
      </c>
      <c r="M189" s="4" t="s">
        <v>401</v>
      </c>
      <c r="N189" s="6">
        <v>40000</v>
      </c>
      <c r="O189" s="4" t="s">
        <v>377</v>
      </c>
      <c r="P189" s="6">
        <v>40000</v>
      </c>
      <c r="Q189" s="4" t="s">
        <v>585</v>
      </c>
      <c r="R189" s="21">
        <f t="shared" si="21"/>
        <v>6.5</v>
      </c>
      <c r="S189" s="21">
        <f t="shared" si="22"/>
        <v>6.2</v>
      </c>
      <c r="T189" s="21">
        <v>6.2</v>
      </c>
      <c r="U189" s="21">
        <v>0</v>
      </c>
      <c r="V189" s="21">
        <v>0</v>
      </c>
      <c r="W189" s="21">
        <v>0.3</v>
      </c>
      <c r="X189" s="8" t="str">
        <f aca="true" t="shared" si="28" ref="X189:X222">IF(S189-T189=0,"○","")</f>
        <v>○</v>
      </c>
      <c r="Y189" s="8">
        <f aca="true" t="shared" si="29" ref="Y189:Y222">IF(S189-T189&gt;0,"○","")</f>
      </c>
      <c r="Z189" s="4" t="s">
        <v>316</v>
      </c>
      <c r="AA189" s="5" t="s">
        <v>396</v>
      </c>
    </row>
    <row r="190" spans="1:27" s="9" customFormat="1" ht="30" customHeight="1">
      <c r="A190" s="55">
        <f t="shared" si="23"/>
        <v>184</v>
      </c>
      <c r="B190" s="3" t="s">
        <v>878</v>
      </c>
      <c r="C190" s="4" t="s">
        <v>546</v>
      </c>
      <c r="D190" s="4" t="s">
        <v>261</v>
      </c>
      <c r="E190" s="4" t="s">
        <v>547</v>
      </c>
      <c r="F190" s="4" t="s">
        <v>548</v>
      </c>
      <c r="G190" s="4" t="s">
        <v>1017</v>
      </c>
      <c r="H190" s="4" t="s">
        <v>28</v>
      </c>
      <c r="I190" s="6">
        <v>115</v>
      </c>
      <c r="J190" s="6">
        <v>700</v>
      </c>
      <c r="K190" s="4" t="s">
        <v>365</v>
      </c>
      <c r="L190" s="6">
        <v>4500</v>
      </c>
      <c r="M190" s="4" t="s">
        <v>401</v>
      </c>
      <c r="N190" s="6">
        <v>73000</v>
      </c>
      <c r="O190" s="4" t="s">
        <v>377</v>
      </c>
      <c r="P190" s="6">
        <v>45000</v>
      </c>
      <c r="Q190" s="87" t="s">
        <v>643</v>
      </c>
      <c r="R190" s="21">
        <f t="shared" si="21"/>
        <v>7.8</v>
      </c>
      <c r="S190" s="21">
        <f t="shared" si="22"/>
        <v>6.1</v>
      </c>
      <c r="T190" s="21">
        <v>3.6</v>
      </c>
      <c r="U190" s="21">
        <v>2.5</v>
      </c>
      <c r="V190" s="21">
        <v>0</v>
      </c>
      <c r="W190" s="21">
        <v>1.7</v>
      </c>
      <c r="X190" s="8">
        <f t="shared" si="28"/>
      </c>
      <c r="Y190" s="8" t="str">
        <f t="shared" si="29"/>
        <v>○</v>
      </c>
      <c r="Z190" s="4" t="s">
        <v>316</v>
      </c>
      <c r="AA190" s="5" t="s">
        <v>397</v>
      </c>
    </row>
    <row r="191" spans="1:27" s="9" customFormat="1" ht="30" customHeight="1">
      <c r="A191" s="55">
        <f t="shared" si="23"/>
        <v>185</v>
      </c>
      <c r="B191" s="3" t="s">
        <v>879</v>
      </c>
      <c r="C191" s="4" t="s">
        <v>66</v>
      </c>
      <c r="D191" s="4" t="s">
        <v>67</v>
      </c>
      <c r="E191" s="4" t="s">
        <v>316</v>
      </c>
      <c r="F191" s="4" t="s">
        <v>426</v>
      </c>
      <c r="G191" s="4" t="s">
        <v>68</v>
      </c>
      <c r="H191" s="4" t="s">
        <v>212</v>
      </c>
      <c r="I191" s="6">
        <v>172</v>
      </c>
      <c r="J191" s="6">
        <v>0</v>
      </c>
      <c r="K191" s="4" t="s">
        <v>373</v>
      </c>
      <c r="L191" s="6">
        <v>0</v>
      </c>
      <c r="M191" s="4" t="s">
        <v>427</v>
      </c>
      <c r="N191" s="6">
        <v>30000</v>
      </c>
      <c r="O191" s="4" t="s">
        <v>383</v>
      </c>
      <c r="P191" s="6">
        <v>83000</v>
      </c>
      <c r="Q191" s="4" t="s">
        <v>585</v>
      </c>
      <c r="R191" s="21">
        <f t="shared" si="21"/>
        <v>630.5</v>
      </c>
      <c r="S191" s="21">
        <f t="shared" si="22"/>
        <v>221.4</v>
      </c>
      <c r="T191" s="21">
        <v>221.4</v>
      </c>
      <c r="U191" s="21">
        <v>0</v>
      </c>
      <c r="V191" s="21">
        <v>0</v>
      </c>
      <c r="W191" s="21">
        <v>409.1</v>
      </c>
      <c r="X191" s="8" t="str">
        <f t="shared" si="28"/>
        <v>○</v>
      </c>
      <c r="Y191" s="8">
        <f t="shared" si="29"/>
      </c>
      <c r="Z191" s="4" t="s">
        <v>316</v>
      </c>
      <c r="AA191" s="5" t="s">
        <v>398</v>
      </c>
    </row>
    <row r="192" spans="1:27" s="9" customFormat="1" ht="30" customHeight="1">
      <c r="A192" s="55">
        <f t="shared" si="23"/>
        <v>186</v>
      </c>
      <c r="B192" s="3" t="s">
        <v>880</v>
      </c>
      <c r="C192" s="4" t="s">
        <v>115</v>
      </c>
      <c r="D192" s="4" t="s">
        <v>67</v>
      </c>
      <c r="E192" s="4" t="s">
        <v>316</v>
      </c>
      <c r="F192" s="4" t="s">
        <v>455</v>
      </c>
      <c r="G192" s="4" t="s">
        <v>116</v>
      </c>
      <c r="H192" s="4" t="s">
        <v>212</v>
      </c>
      <c r="I192" s="6">
        <v>172</v>
      </c>
      <c r="J192" s="6">
        <v>2000</v>
      </c>
      <c r="K192" s="4" t="s">
        <v>374</v>
      </c>
      <c r="L192" s="6">
        <v>5000</v>
      </c>
      <c r="M192" s="4" t="s">
        <v>427</v>
      </c>
      <c r="N192" s="6">
        <v>20000</v>
      </c>
      <c r="O192" s="4" t="s">
        <v>383</v>
      </c>
      <c r="P192" s="6">
        <v>74000</v>
      </c>
      <c r="Q192" s="4" t="s">
        <v>410</v>
      </c>
      <c r="R192" s="21">
        <f t="shared" si="21"/>
        <v>17.6</v>
      </c>
      <c r="S192" s="21">
        <f t="shared" si="22"/>
        <v>10.6</v>
      </c>
      <c r="T192" s="21">
        <v>10.6</v>
      </c>
      <c r="U192" s="21">
        <v>0</v>
      </c>
      <c r="V192" s="21">
        <v>0</v>
      </c>
      <c r="W192" s="21">
        <v>7</v>
      </c>
      <c r="X192" s="8" t="str">
        <f t="shared" si="28"/>
        <v>○</v>
      </c>
      <c r="Y192" s="8">
        <f t="shared" si="29"/>
      </c>
      <c r="Z192" s="4" t="s">
        <v>316</v>
      </c>
      <c r="AA192" s="5" t="s">
        <v>398</v>
      </c>
    </row>
    <row r="193" spans="1:27" s="9" customFormat="1" ht="30" customHeight="1">
      <c r="A193" s="55">
        <f t="shared" si="23"/>
        <v>187</v>
      </c>
      <c r="B193" s="3" t="s">
        <v>881</v>
      </c>
      <c r="C193" s="4" t="s">
        <v>179</v>
      </c>
      <c r="D193" s="4" t="s">
        <v>67</v>
      </c>
      <c r="E193" s="4" t="s">
        <v>316</v>
      </c>
      <c r="F193" s="4" t="s">
        <v>495</v>
      </c>
      <c r="G193" s="4" t="s">
        <v>68</v>
      </c>
      <c r="H193" s="4" t="s">
        <v>212</v>
      </c>
      <c r="I193" s="6">
        <v>172</v>
      </c>
      <c r="J193" s="6">
        <v>550</v>
      </c>
      <c r="K193" s="4" t="s">
        <v>373</v>
      </c>
      <c r="L193" s="6">
        <v>0</v>
      </c>
      <c r="M193" s="4" t="s">
        <v>427</v>
      </c>
      <c r="N193" s="6">
        <v>30000</v>
      </c>
      <c r="O193" s="4" t="s">
        <v>383</v>
      </c>
      <c r="P193" s="6">
        <v>83000</v>
      </c>
      <c r="Q193" s="4" t="s">
        <v>585</v>
      </c>
      <c r="R193" s="21">
        <f t="shared" si="21"/>
        <v>42.6</v>
      </c>
      <c r="S193" s="21">
        <f t="shared" si="22"/>
        <v>33.7</v>
      </c>
      <c r="T193" s="21">
        <v>33.7</v>
      </c>
      <c r="U193" s="21">
        <v>0</v>
      </c>
      <c r="V193" s="21">
        <v>0</v>
      </c>
      <c r="W193" s="21">
        <v>8.9</v>
      </c>
      <c r="X193" s="8" t="str">
        <f t="shared" si="28"/>
        <v>○</v>
      </c>
      <c r="Y193" s="8">
        <f t="shared" si="29"/>
      </c>
      <c r="Z193" s="4" t="s">
        <v>316</v>
      </c>
      <c r="AA193" s="5" t="s">
        <v>398</v>
      </c>
    </row>
    <row r="194" spans="1:27" s="9" customFormat="1" ht="30" customHeight="1">
      <c r="A194" s="55">
        <f t="shared" si="23"/>
        <v>188</v>
      </c>
      <c r="B194" s="64" t="s">
        <v>882</v>
      </c>
      <c r="C194" s="12" t="s">
        <v>237</v>
      </c>
      <c r="D194" s="12" t="s">
        <v>67</v>
      </c>
      <c r="E194" s="12" t="s">
        <v>316</v>
      </c>
      <c r="F194" s="12" t="s">
        <v>918</v>
      </c>
      <c r="G194" s="12" t="s">
        <v>531</v>
      </c>
      <c r="H194" s="12" t="s">
        <v>212</v>
      </c>
      <c r="I194" s="13">
        <v>172</v>
      </c>
      <c r="J194" s="13">
        <v>600</v>
      </c>
      <c r="K194" s="12" t="s">
        <v>373</v>
      </c>
      <c r="L194" s="13">
        <v>3000</v>
      </c>
      <c r="M194" s="12" t="s">
        <v>427</v>
      </c>
      <c r="N194" s="13">
        <v>33000</v>
      </c>
      <c r="O194" s="12" t="s">
        <v>383</v>
      </c>
      <c r="P194" s="13">
        <v>87000</v>
      </c>
      <c r="Q194" s="12" t="s">
        <v>585</v>
      </c>
      <c r="R194" s="65">
        <f t="shared" si="21"/>
        <v>48.9</v>
      </c>
      <c r="S194" s="65">
        <f t="shared" si="22"/>
        <v>36.8</v>
      </c>
      <c r="T194" s="86">
        <v>36.8</v>
      </c>
      <c r="U194" s="86">
        <v>0</v>
      </c>
      <c r="V194" s="65">
        <v>0</v>
      </c>
      <c r="W194" s="65">
        <v>12.1</v>
      </c>
      <c r="X194" s="66" t="str">
        <f t="shared" si="28"/>
        <v>○</v>
      </c>
      <c r="Y194" s="66">
        <f t="shared" si="29"/>
      </c>
      <c r="Z194" s="12" t="s">
        <v>316</v>
      </c>
      <c r="AA194" s="5" t="s">
        <v>398</v>
      </c>
    </row>
    <row r="195" spans="1:28" s="37" customFormat="1" ht="30" customHeight="1">
      <c r="A195" s="55">
        <f t="shared" si="23"/>
        <v>189</v>
      </c>
      <c r="B195" s="3" t="s">
        <v>883</v>
      </c>
      <c r="C195" s="12" t="s">
        <v>690</v>
      </c>
      <c r="D195" s="12" t="s">
        <v>687</v>
      </c>
      <c r="E195" s="12"/>
      <c r="F195" s="12" t="s">
        <v>688</v>
      </c>
      <c r="G195" s="71" t="s">
        <v>691</v>
      </c>
      <c r="H195" s="4" t="s">
        <v>212</v>
      </c>
      <c r="I195" s="6">
        <v>172</v>
      </c>
      <c r="J195" s="6">
        <v>300</v>
      </c>
      <c r="K195" s="4" t="s">
        <v>373</v>
      </c>
      <c r="L195" s="6">
        <v>5000</v>
      </c>
      <c r="M195" s="4" t="s">
        <v>645</v>
      </c>
      <c r="N195" s="6">
        <v>32000</v>
      </c>
      <c r="O195" s="4" t="s">
        <v>383</v>
      </c>
      <c r="P195" s="6">
        <v>86000</v>
      </c>
      <c r="Q195" s="4" t="s">
        <v>638</v>
      </c>
      <c r="R195" s="21">
        <f>S195+W195</f>
        <v>19.3</v>
      </c>
      <c r="S195" s="21">
        <f>SUM(T195:V195)</f>
        <v>19.3</v>
      </c>
      <c r="T195" s="84">
        <v>19.3</v>
      </c>
      <c r="U195" s="84">
        <v>0</v>
      </c>
      <c r="V195" s="21">
        <v>0</v>
      </c>
      <c r="W195" s="21">
        <v>0</v>
      </c>
      <c r="X195" s="8" t="str">
        <f>IF(S195-T195=0,"○","")</f>
        <v>○</v>
      </c>
      <c r="Y195" s="8">
        <f>IF(S195-T195&gt;0,"○","")</f>
      </c>
      <c r="Z195" s="4"/>
      <c r="AA195" s="5" t="s">
        <v>398</v>
      </c>
      <c r="AB195" s="9"/>
    </row>
    <row r="196" spans="1:28" s="37" customFormat="1" ht="30" customHeight="1">
      <c r="A196" s="55">
        <f t="shared" si="23"/>
        <v>190</v>
      </c>
      <c r="B196" s="3" t="s">
        <v>884</v>
      </c>
      <c r="C196" s="4" t="s">
        <v>885</v>
      </c>
      <c r="D196" s="4" t="s">
        <v>687</v>
      </c>
      <c r="E196" s="4"/>
      <c r="F196" s="4" t="s">
        <v>689</v>
      </c>
      <c r="G196" s="72" t="s">
        <v>691</v>
      </c>
      <c r="H196" s="4" t="s">
        <v>212</v>
      </c>
      <c r="I196" s="6">
        <v>172</v>
      </c>
      <c r="J196" s="6">
        <v>1000</v>
      </c>
      <c r="K196" s="4" t="s">
        <v>373</v>
      </c>
      <c r="L196" s="6">
        <v>12000</v>
      </c>
      <c r="M196" s="4" t="s">
        <v>645</v>
      </c>
      <c r="N196" s="6">
        <v>27500</v>
      </c>
      <c r="O196" s="4" t="s">
        <v>383</v>
      </c>
      <c r="P196" s="6">
        <v>81500</v>
      </c>
      <c r="Q196" s="4" t="s">
        <v>638</v>
      </c>
      <c r="R196" s="21">
        <f>S196+W196</f>
        <v>23.9</v>
      </c>
      <c r="S196" s="21">
        <f>SUM(T196:V196)</f>
        <v>23.9</v>
      </c>
      <c r="T196" s="21">
        <v>23.9</v>
      </c>
      <c r="U196" s="21">
        <v>0</v>
      </c>
      <c r="V196" s="21">
        <v>0</v>
      </c>
      <c r="W196" s="21">
        <v>0</v>
      </c>
      <c r="X196" s="8" t="str">
        <f>IF(S196-T196=0,"○","")</f>
        <v>○</v>
      </c>
      <c r="Y196" s="8">
        <f>IF(S196-T196&gt;0,"○","")</f>
      </c>
      <c r="Z196" s="4"/>
      <c r="AA196" s="5" t="s">
        <v>398</v>
      </c>
      <c r="AB196" s="9"/>
    </row>
    <row r="197" spans="1:27" s="9" customFormat="1" ht="30" customHeight="1">
      <c r="A197" s="55">
        <f t="shared" si="23"/>
        <v>191</v>
      </c>
      <c r="B197" s="91" t="s">
        <v>1011</v>
      </c>
      <c r="C197" s="92" t="s">
        <v>1008</v>
      </c>
      <c r="D197" s="92" t="s">
        <v>687</v>
      </c>
      <c r="E197" s="92"/>
      <c r="F197" s="92" t="s">
        <v>1009</v>
      </c>
      <c r="G197" s="93" t="s">
        <v>1010</v>
      </c>
      <c r="H197" s="92" t="s">
        <v>212</v>
      </c>
      <c r="I197" s="94">
        <v>172</v>
      </c>
      <c r="J197" s="94">
        <v>1000</v>
      </c>
      <c r="K197" s="92" t="s">
        <v>373</v>
      </c>
      <c r="L197" s="94">
        <v>4500</v>
      </c>
      <c r="M197" s="92" t="s">
        <v>645</v>
      </c>
      <c r="N197" s="88">
        <v>35000</v>
      </c>
      <c r="O197" s="87" t="s">
        <v>383</v>
      </c>
      <c r="P197" s="88">
        <v>90000</v>
      </c>
      <c r="Q197" s="87" t="s">
        <v>585</v>
      </c>
      <c r="R197" s="85">
        <v>12.1</v>
      </c>
      <c r="S197" s="85">
        <v>10.8</v>
      </c>
      <c r="T197" s="85">
        <v>10.8</v>
      </c>
      <c r="U197" s="85">
        <v>0</v>
      </c>
      <c r="V197" s="85">
        <v>0</v>
      </c>
      <c r="W197" s="85">
        <v>1.3</v>
      </c>
      <c r="X197" s="89" t="str">
        <f>IF(S197-T197=0,"○","")</f>
        <v>○</v>
      </c>
      <c r="Y197" s="8">
        <f>IF(S197-T197&gt;0,"○","")</f>
      </c>
      <c r="Z197" s="59"/>
      <c r="AA197" s="5" t="s">
        <v>398</v>
      </c>
    </row>
    <row r="198" spans="1:27" s="9" customFormat="1" ht="30" customHeight="1">
      <c r="A198" s="55">
        <f t="shared" si="23"/>
        <v>192</v>
      </c>
      <c r="B198" s="58" t="s">
        <v>886</v>
      </c>
      <c r="C198" s="59" t="s">
        <v>222</v>
      </c>
      <c r="D198" s="59" t="s">
        <v>223</v>
      </c>
      <c r="E198" s="59" t="s">
        <v>2</v>
      </c>
      <c r="F198" s="59" t="s">
        <v>524</v>
      </c>
      <c r="G198" s="59" t="s">
        <v>224</v>
      </c>
      <c r="H198" s="59" t="s">
        <v>212</v>
      </c>
      <c r="I198" s="60">
        <v>170</v>
      </c>
      <c r="J198" s="60">
        <v>300</v>
      </c>
      <c r="K198" s="59" t="s">
        <v>356</v>
      </c>
      <c r="L198" s="60">
        <v>3000</v>
      </c>
      <c r="M198" s="59" t="s">
        <v>427</v>
      </c>
      <c r="N198" s="60">
        <v>35000</v>
      </c>
      <c r="O198" s="59" t="s">
        <v>383</v>
      </c>
      <c r="P198" s="60">
        <v>95000</v>
      </c>
      <c r="Q198" s="59" t="s">
        <v>585</v>
      </c>
      <c r="R198" s="85">
        <f t="shared" si="21"/>
        <v>6.9</v>
      </c>
      <c r="S198" s="85">
        <f t="shared" si="22"/>
        <v>5.8</v>
      </c>
      <c r="T198" s="85">
        <v>5.8</v>
      </c>
      <c r="U198" s="85">
        <v>0</v>
      </c>
      <c r="V198" s="85">
        <v>0</v>
      </c>
      <c r="W198" s="85">
        <v>1.1</v>
      </c>
      <c r="X198" s="161" t="str">
        <f t="shared" si="28"/>
        <v>○</v>
      </c>
      <c r="Y198" s="62">
        <f t="shared" si="29"/>
      </c>
      <c r="Z198" s="59" t="s">
        <v>316</v>
      </c>
      <c r="AA198" s="5" t="s">
        <v>398</v>
      </c>
    </row>
    <row r="199" spans="1:27" s="9" customFormat="1" ht="30" customHeight="1">
      <c r="A199" s="55">
        <f t="shared" si="23"/>
        <v>193</v>
      </c>
      <c r="B199" s="3" t="s">
        <v>887</v>
      </c>
      <c r="C199" s="4" t="s">
        <v>284</v>
      </c>
      <c r="D199" s="4" t="s">
        <v>223</v>
      </c>
      <c r="E199" s="4" t="s">
        <v>2</v>
      </c>
      <c r="F199" s="4" t="s">
        <v>562</v>
      </c>
      <c r="G199" s="4" t="s">
        <v>224</v>
      </c>
      <c r="H199" s="4" t="s">
        <v>212</v>
      </c>
      <c r="I199" s="6">
        <v>170</v>
      </c>
      <c r="J199" s="6">
        <v>0</v>
      </c>
      <c r="K199" s="4" t="s">
        <v>356</v>
      </c>
      <c r="L199" s="6">
        <v>0</v>
      </c>
      <c r="M199" s="4" t="s">
        <v>427</v>
      </c>
      <c r="N199" s="6">
        <v>35000</v>
      </c>
      <c r="O199" s="4" t="s">
        <v>383</v>
      </c>
      <c r="P199" s="6">
        <v>95500</v>
      </c>
      <c r="Q199" s="4" t="s">
        <v>643</v>
      </c>
      <c r="R199" s="21">
        <f t="shared" si="21"/>
        <v>36.3</v>
      </c>
      <c r="S199" s="21">
        <v>28.9</v>
      </c>
      <c r="T199" s="21">
        <v>12.7</v>
      </c>
      <c r="U199" s="21">
        <v>9.9</v>
      </c>
      <c r="V199" s="21">
        <v>11.8</v>
      </c>
      <c r="W199" s="21">
        <v>7.4</v>
      </c>
      <c r="X199" s="8"/>
      <c r="Y199" s="8" t="str">
        <f t="shared" si="29"/>
        <v>○</v>
      </c>
      <c r="Z199" s="4" t="s">
        <v>316</v>
      </c>
      <c r="AA199" s="5" t="s">
        <v>398</v>
      </c>
    </row>
    <row r="200" spans="1:27" s="9" customFormat="1" ht="30" customHeight="1">
      <c r="A200" s="55">
        <f t="shared" si="23"/>
        <v>194</v>
      </c>
      <c r="B200" s="3" t="s">
        <v>888</v>
      </c>
      <c r="C200" s="4" t="s">
        <v>889</v>
      </c>
      <c r="D200" s="4" t="s">
        <v>126</v>
      </c>
      <c r="E200" s="4" t="s">
        <v>127</v>
      </c>
      <c r="F200" s="4" t="s">
        <v>459</v>
      </c>
      <c r="G200" s="4" t="s">
        <v>127</v>
      </c>
      <c r="H200" s="4" t="s">
        <v>212</v>
      </c>
      <c r="I200" s="6">
        <v>145</v>
      </c>
      <c r="J200" s="6">
        <v>150</v>
      </c>
      <c r="K200" s="4" t="s">
        <v>354</v>
      </c>
      <c r="L200" s="6">
        <v>14000</v>
      </c>
      <c r="M200" s="4" t="s">
        <v>427</v>
      </c>
      <c r="N200" s="6">
        <v>50000</v>
      </c>
      <c r="O200" s="4" t="s">
        <v>383</v>
      </c>
      <c r="P200" s="6">
        <v>110000</v>
      </c>
      <c r="Q200" s="4" t="s">
        <v>585</v>
      </c>
      <c r="R200" s="21">
        <f t="shared" si="21"/>
        <v>18.4</v>
      </c>
      <c r="S200" s="21">
        <f t="shared" si="22"/>
        <v>15.5</v>
      </c>
      <c r="T200" s="21">
        <v>15</v>
      </c>
      <c r="U200" s="21">
        <v>0.5</v>
      </c>
      <c r="V200" s="21">
        <v>0</v>
      </c>
      <c r="W200" s="21">
        <v>2.9</v>
      </c>
      <c r="X200" s="8">
        <f t="shared" si="28"/>
      </c>
      <c r="Y200" s="8" t="str">
        <f t="shared" si="29"/>
        <v>○</v>
      </c>
      <c r="Z200" s="4"/>
      <c r="AA200" s="5" t="s">
        <v>398</v>
      </c>
    </row>
    <row r="201" spans="1:27" s="9" customFormat="1" ht="30" customHeight="1">
      <c r="A201" s="55">
        <f t="shared" si="23"/>
        <v>195</v>
      </c>
      <c r="B201" s="3" t="s">
        <v>890</v>
      </c>
      <c r="C201" s="4" t="s">
        <v>69</v>
      </c>
      <c r="D201" s="4" t="s">
        <v>70</v>
      </c>
      <c r="E201" s="4" t="s">
        <v>73</v>
      </c>
      <c r="F201" s="4" t="s">
        <v>428</v>
      </c>
      <c r="G201" s="4" t="s">
        <v>71</v>
      </c>
      <c r="H201" s="4" t="s">
        <v>212</v>
      </c>
      <c r="I201" s="6">
        <v>170</v>
      </c>
      <c r="J201" s="6">
        <v>0</v>
      </c>
      <c r="K201" s="4" t="s">
        <v>373</v>
      </c>
      <c r="L201" s="6">
        <v>2500</v>
      </c>
      <c r="M201" s="4" t="s">
        <v>427</v>
      </c>
      <c r="N201" s="6">
        <v>32000</v>
      </c>
      <c r="O201" s="4" t="s">
        <v>383</v>
      </c>
      <c r="P201" s="6">
        <v>85000</v>
      </c>
      <c r="Q201" s="4" t="s">
        <v>585</v>
      </c>
      <c r="R201" s="21">
        <f t="shared" si="21"/>
        <v>34.7</v>
      </c>
      <c r="S201" s="21">
        <f t="shared" si="22"/>
        <v>27</v>
      </c>
      <c r="T201" s="21">
        <v>27</v>
      </c>
      <c r="U201" s="21">
        <v>0</v>
      </c>
      <c r="V201" s="21">
        <v>0</v>
      </c>
      <c r="W201" s="21">
        <v>7.7</v>
      </c>
      <c r="X201" s="8" t="str">
        <f t="shared" si="28"/>
        <v>○</v>
      </c>
      <c r="Y201" s="8">
        <f t="shared" si="29"/>
      </c>
      <c r="Z201" s="4" t="s">
        <v>316</v>
      </c>
      <c r="AA201" s="5" t="s">
        <v>398</v>
      </c>
    </row>
    <row r="202" spans="1:27" s="9" customFormat="1" ht="30" customHeight="1">
      <c r="A202" s="55">
        <f t="shared" si="23"/>
        <v>196</v>
      </c>
      <c r="B202" s="3" t="s">
        <v>891</v>
      </c>
      <c r="C202" s="4" t="s">
        <v>72</v>
      </c>
      <c r="D202" s="4" t="s">
        <v>70</v>
      </c>
      <c r="E202" s="4" t="s">
        <v>73</v>
      </c>
      <c r="F202" s="4" t="s">
        <v>429</v>
      </c>
      <c r="G202" s="4" t="s">
        <v>73</v>
      </c>
      <c r="H202" s="4" t="s">
        <v>212</v>
      </c>
      <c r="I202" s="6">
        <v>170</v>
      </c>
      <c r="J202" s="6">
        <v>0</v>
      </c>
      <c r="K202" s="4" t="s">
        <v>373</v>
      </c>
      <c r="L202" s="6">
        <v>1500</v>
      </c>
      <c r="M202" s="4" t="s">
        <v>427</v>
      </c>
      <c r="N202" s="6">
        <v>32000</v>
      </c>
      <c r="O202" s="4" t="s">
        <v>383</v>
      </c>
      <c r="P202" s="6">
        <v>84000</v>
      </c>
      <c r="Q202" s="4" t="s">
        <v>585</v>
      </c>
      <c r="R202" s="21">
        <f t="shared" si="21"/>
        <v>20.2</v>
      </c>
      <c r="S202" s="21">
        <f t="shared" si="22"/>
        <v>16.7</v>
      </c>
      <c r="T202" s="21">
        <v>16.7</v>
      </c>
      <c r="U202" s="21">
        <v>0</v>
      </c>
      <c r="V202" s="21">
        <v>0</v>
      </c>
      <c r="W202" s="21">
        <v>3.5</v>
      </c>
      <c r="X202" s="8" t="str">
        <f t="shared" si="28"/>
        <v>○</v>
      </c>
      <c r="Y202" s="8">
        <f t="shared" si="29"/>
      </c>
      <c r="Z202" s="4" t="s">
        <v>316</v>
      </c>
      <c r="AA202" s="5" t="s">
        <v>398</v>
      </c>
    </row>
    <row r="203" spans="1:27" s="9" customFormat="1" ht="30" customHeight="1">
      <c r="A203" s="55">
        <f t="shared" si="23"/>
        <v>197</v>
      </c>
      <c r="B203" s="3" t="s">
        <v>892</v>
      </c>
      <c r="C203" s="4" t="s">
        <v>128</v>
      </c>
      <c r="D203" s="4" t="s">
        <v>70</v>
      </c>
      <c r="E203" s="4" t="s">
        <v>73</v>
      </c>
      <c r="F203" s="4" t="s">
        <v>460</v>
      </c>
      <c r="G203" s="4" t="s">
        <v>129</v>
      </c>
      <c r="H203" s="4" t="s">
        <v>212</v>
      </c>
      <c r="I203" s="6">
        <v>170</v>
      </c>
      <c r="J203" s="6">
        <v>0</v>
      </c>
      <c r="K203" s="4" t="s">
        <v>373</v>
      </c>
      <c r="L203" s="6">
        <v>1500</v>
      </c>
      <c r="M203" s="4" t="s">
        <v>427</v>
      </c>
      <c r="N203" s="6">
        <v>31000</v>
      </c>
      <c r="O203" s="4" t="s">
        <v>383</v>
      </c>
      <c r="P203" s="6">
        <v>84000</v>
      </c>
      <c r="Q203" s="4" t="s">
        <v>585</v>
      </c>
      <c r="R203" s="21">
        <f t="shared" si="21"/>
        <v>3.8</v>
      </c>
      <c r="S203" s="21">
        <f t="shared" si="22"/>
        <v>2.8</v>
      </c>
      <c r="T203" s="21">
        <v>2.8</v>
      </c>
      <c r="U203" s="21">
        <v>0</v>
      </c>
      <c r="V203" s="21">
        <v>0</v>
      </c>
      <c r="W203" s="21">
        <v>1</v>
      </c>
      <c r="X203" s="8" t="str">
        <f t="shared" si="28"/>
        <v>○</v>
      </c>
      <c r="Y203" s="8">
        <f t="shared" si="29"/>
      </c>
      <c r="Z203" s="4" t="s">
        <v>316</v>
      </c>
      <c r="AA203" s="5" t="s">
        <v>398</v>
      </c>
    </row>
    <row r="204" spans="1:27" s="9" customFormat="1" ht="30" customHeight="1">
      <c r="A204" s="55">
        <f t="shared" si="23"/>
        <v>198</v>
      </c>
      <c r="B204" s="3" t="s">
        <v>893</v>
      </c>
      <c r="C204" s="4" t="s">
        <v>170</v>
      </c>
      <c r="D204" s="4" t="s">
        <v>70</v>
      </c>
      <c r="E204" s="4" t="s">
        <v>73</v>
      </c>
      <c r="F204" s="4" t="s">
        <v>490</v>
      </c>
      <c r="G204" s="4" t="s">
        <v>73</v>
      </c>
      <c r="H204" s="4" t="s">
        <v>212</v>
      </c>
      <c r="I204" s="6">
        <v>170</v>
      </c>
      <c r="J204" s="6">
        <v>0</v>
      </c>
      <c r="K204" s="4" t="s">
        <v>373</v>
      </c>
      <c r="L204" s="6">
        <v>500</v>
      </c>
      <c r="M204" s="4" t="s">
        <v>427</v>
      </c>
      <c r="N204" s="6">
        <v>32000</v>
      </c>
      <c r="O204" s="4" t="s">
        <v>383</v>
      </c>
      <c r="P204" s="6">
        <v>83000</v>
      </c>
      <c r="Q204" s="4" t="s">
        <v>585</v>
      </c>
      <c r="R204" s="21">
        <f t="shared" si="21"/>
        <v>30.5</v>
      </c>
      <c r="S204" s="21">
        <f t="shared" si="22"/>
        <v>25.5</v>
      </c>
      <c r="T204" s="21">
        <v>25.5</v>
      </c>
      <c r="U204" s="21">
        <v>0</v>
      </c>
      <c r="V204" s="21">
        <v>0</v>
      </c>
      <c r="W204" s="21">
        <v>5</v>
      </c>
      <c r="X204" s="8" t="str">
        <f t="shared" si="28"/>
        <v>○</v>
      </c>
      <c r="Y204" s="8">
        <f t="shared" si="29"/>
      </c>
      <c r="Z204" s="4" t="s">
        <v>316</v>
      </c>
      <c r="AA204" s="5" t="s">
        <v>398</v>
      </c>
    </row>
    <row r="205" spans="1:27" s="9" customFormat="1" ht="30" customHeight="1">
      <c r="A205" s="55">
        <f t="shared" si="23"/>
        <v>199</v>
      </c>
      <c r="B205" s="3" t="s">
        <v>894</v>
      </c>
      <c r="C205" s="4" t="s">
        <v>187</v>
      </c>
      <c r="D205" s="4" t="s">
        <v>70</v>
      </c>
      <c r="E205" s="4" t="s">
        <v>73</v>
      </c>
      <c r="F205" s="4" t="s">
        <v>502</v>
      </c>
      <c r="G205" s="4" t="s">
        <v>73</v>
      </c>
      <c r="H205" s="4" t="s">
        <v>212</v>
      </c>
      <c r="I205" s="6">
        <v>170</v>
      </c>
      <c r="J205" s="6">
        <v>0</v>
      </c>
      <c r="K205" s="4" t="s">
        <v>373</v>
      </c>
      <c r="L205" s="6">
        <v>500</v>
      </c>
      <c r="M205" s="4" t="s">
        <v>427</v>
      </c>
      <c r="N205" s="6">
        <v>32000</v>
      </c>
      <c r="O205" s="4" t="s">
        <v>383</v>
      </c>
      <c r="P205" s="6">
        <v>83000</v>
      </c>
      <c r="Q205" s="4" t="s">
        <v>638</v>
      </c>
      <c r="R205" s="21">
        <f t="shared" si="21"/>
        <v>71.5</v>
      </c>
      <c r="S205" s="21">
        <f t="shared" si="22"/>
        <v>57.8</v>
      </c>
      <c r="T205" s="21">
        <v>57.8</v>
      </c>
      <c r="U205" s="21">
        <v>0</v>
      </c>
      <c r="V205" s="21">
        <v>0</v>
      </c>
      <c r="W205" s="21">
        <v>13.7</v>
      </c>
      <c r="X205" s="8" t="str">
        <f t="shared" si="28"/>
        <v>○</v>
      </c>
      <c r="Y205" s="8">
        <f t="shared" si="29"/>
      </c>
      <c r="Z205" s="4" t="s">
        <v>316</v>
      </c>
      <c r="AA205" s="5" t="s">
        <v>398</v>
      </c>
    </row>
    <row r="206" spans="1:27" s="9" customFormat="1" ht="30" customHeight="1">
      <c r="A206" s="55">
        <f t="shared" si="23"/>
        <v>200</v>
      </c>
      <c r="B206" s="3" t="s">
        <v>895</v>
      </c>
      <c r="C206" s="4" t="s">
        <v>248</v>
      </c>
      <c r="D206" s="4" t="s">
        <v>70</v>
      </c>
      <c r="E206" s="4" t="s">
        <v>73</v>
      </c>
      <c r="F206" s="4" t="s">
        <v>538</v>
      </c>
      <c r="G206" s="4" t="s">
        <v>73</v>
      </c>
      <c r="H206" s="4" t="s">
        <v>212</v>
      </c>
      <c r="I206" s="6">
        <v>170</v>
      </c>
      <c r="J206" s="6">
        <v>0</v>
      </c>
      <c r="K206" s="4" t="s">
        <v>373</v>
      </c>
      <c r="L206" s="6">
        <v>500</v>
      </c>
      <c r="M206" s="4" t="s">
        <v>427</v>
      </c>
      <c r="N206" s="6">
        <v>32000</v>
      </c>
      <c r="O206" s="4" t="s">
        <v>383</v>
      </c>
      <c r="P206" s="6">
        <v>83000</v>
      </c>
      <c r="Q206" s="4" t="s">
        <v>638</v>
      </c>
      <c r="R206" s="21">
        <f t="shared" si="21"/>
        <v>36.5</v>
      </c>
      <c r="S206" s="21">
        <f t="shared" si="22"/>
        <v>28.4</v>
      </c>
      <c r="T206" s="21">
        <v>28.4</v>
      </c>
      <c r="U206" s="21">
        <v>0</v>
      </c>
      <c r="V206" s="21">
        <v>0</v>
      </c>
      <c r="W206" s="21">
        <v>8.1</v>
      </c>
      <c r="X206" s="8" t="str">
        <f t="shared" si="28"/>
        <v>○</v>
      </c>
      <c r="Y206" s="8">
        <f t="shared" si="29"/>
      </c>
      <c r="Z206" s="4" t="s">
        <v>316</v>
      </c>
      <c r="AA206" s="5" t="s">
        <v>398</v>
      </c>
    </row>
    <row r="207" spans="1:27" s="9" customFormat="1" ht="30" customHeight="1">
      <c r="A207" s="55">
        <f t="shared" si="23"/>
        <v>201</v>
      </c>
      <c r="B207" s="3" t="s">
        <v>896</v>
      </c>
      <c r="C207" s="4" t="s">
        <v>280</v>
      </c>
      <c r="D207" s="4" t="s">
        <v>70</v>
      </c>
      <c r="E207" s="4" t="s">
        <v>73</v>
      </c>
      <c r="F207" s="4" t="s">
        <v>561</v>
      </c>
      <c r="G207" s="4" t="s">
        <v>73</v>
      </c>
      <c r="H207" s="4" t="s">
        <v>212</v>
      </c>
      <c r="I207" s="6">
        <v>170</v>
      </c>
      <c r="J207" s="6">
        <v>550</v>
      </c>
      <c r="K207" s="4" t="s">
        <v>373</v>
      </c>
      <c r="L207" s="6">
        <v>500</v>
      </c>
      <c r="M207" s="4" t="s">
        <v>427</v>
      </c>
      <c r="N207" s="6">
        <v>32000</v>
      </c>
      <c r="O207" s="4" t="s">
        <v>383</v>
      </c>
      <c r="P207" s="6">
        <v>83000</v>
      </c>
      <c r="Q207" s="4" t="s">
        <v>585</v>
      </c>
      <c r="R207" s="21">
        <f t="shared" si="21"/>
        <v>31.8</v>
      </c>
      <c r="S207" s="21">
        <f t="shared" si="22"/>
        <v>31.8</v>
      </c>
      <c r="T207" s="84">
        <v>31.8</v>
      </c>
      <c r="U207" s="84">
        <v>0</v>
      </c>
      <c r="V207" s="84">
        <v>0</v>
      </c>
      <c r="W207" s="21">
        <v>0</v>
      </c>
      <c r="X207" s="89" t="str">
        <f t="shared" si="28"/>
        <v>○</v>
      </c>
      <c r="Y207" s="8">
        <f t="shared" si="29"/>
      </c>
      <c r="Z207" s="4"/>
      <c r="AA207" s="5" t="s">
        <v>398</v>
      </c>
    </row>
    <row r="208" spans="1:27" s="9" customFormat="1" ht="30" customHeight="1">
      <c r="A208" s="55">
        <f t="shared" si="23"/>
        <v>202</v>
      </c>
      <c r="B208" s="3" t="s">
        <v>897</v>
      </c>
      <c r="C208" s="4" t="s">
        <v>281</v>
      </c>
      <c r="D208" s="4" t="s">
        <v>120</v>
      </c>
      <c r="E208" s="4" t="s">
        <v>282</v>
      </c>
      <c r="F208" s="87" t="s">
        <v>1058</v>
      </c>
      <c r="G208" s="4" t="s">
        <v>282</v>
      </c>
      <c r="H208" s="87" t="s">
        <v>1059</v>
      </c>
      <c r="I208" s="88">
        <v>230</v>
      </c>
      <c r="J208" s="88">
        <v>100</v>
      </c>
      <c r="K208" s="87" t="s">
        <v>1060</v>
      </c>
      <c r="L208" s="88">
        <v>7000</v>
      </c>
      <c r="M208" s="4" t="s">
        <v>427</v>
      </c>
      <c r="N208" s="6">
        <v>30000</v>
      </c>
      <c r="O208" s="4" t="s">
        <v>383</v>
      </c>
      <c r="P208" s="6">
        <v>25000</v>
      </c>
      <c r="Q208" s="4" t="s">
        <v>638</v>
      </c>
      <c r="R208" s="84">
        <f t="shared" si="21"/>
        <v>4</v>
      </c>
      <c r="S208" s="84">
        <f>SUM(T208:V208)</f>
        <v>2.5</v>
      </c>
      <c r="T208" s="84">
        <v>2</v>
      </c>
      <c r="U208" s="84">
        <v>0.5</v>
      </c>
      <c r="V208" s="84">
        <v>0</v>
      </c>
      <c r="W208" s="21">
        <v>1.5</v>
      </c>
      <c r="X208" s="8">
        <f t="shared" si="28"/>
      </c>
      <c r="Y208" s="8" t="str">
        <f t="shared" si="29"/>
        <v>○</v>
      </c>
      <c r="Z208" s="4" t="s">
        <v>316</v>
      </c>
      <c r="AA208" s="5" t="s">
        <v>398</v>
      </c>
    </row>
    <row r="209" spans="1:27" s="9" customFormat="1" ht="30" customHeight="1" thickBot="1">
      <c r="A209" s="55">
        <f t="shared" si="23"/>
        <v>203</v>
      </c>
      <c r="B209" s="3" t="s">
        <v>898</v>
      </c>
      <c r="C209" s="4" t="s">
        <v>119</v>
      </c>
      <c r="D209" s="4" t="s">
        <v>120</v>
      </c>
      <c r="E209" s="4" t="s">
        <v>121</v>
      </c>
      <c r="F209" s="4" t="s">
        <v>456</v>
      </c>
      <c r="G209" s="4" t="s">
        <v>121</v>
      </c>
      <c r="H209" s="4" t="s">
        <v>28</v>
      </c>
      <c r="I209" s="6">
        <v>251</v>
      </c>
      <c r="J209" s="162">
        <v>500</v>
      </c>
      <c r="K209" s="163" t="s">
        <v>1033</v>
      </c>
      <c r="L209" s="164">
        <v>30000</v>
      </c>
      <c r="M209" s="4" t="s">
        <v>427</v>
      </c>
      <c r="N209" s="6">
        <v>67000</v>
      </c>
      <c r="O209" s="4" t="s">
        <v>383</v>
      </c>
      <c r="P209" s="6">
        <v>1800</v>
      </c>
      <c r="Q209" s="4" t="s">
        <v>410</v>
      </c>
      <c r="R209" s="84">
        <f t="shared" si="21"/>
        <v>18.8</v>
      </c>
      <c r="S209" s="84">
        <f t="shared" si="22"/>
        <v>8</v>
      </c>
      <c r="T209" s="84">
        <v>8</v>
      </c>
      <c r="U209" s="84">
        <v>0</v>
      </c>
      <c r="V209" s="84">
        <v>0</v>
      </c>
      <c r="W209" s="21">
        <v>10.8</v>
      </c>
      <c r="X209" s="8" t="str">
        <f t="shared" si="28"/>
        <v>○</v>
      </c>
      <c r="Y209" s="8">
        <f t="shared" si="29"/>
      </c>
      <c r="Z209" s="4"/>
      <c r="AA209" s="5" t="s">
        <v>398</v>
      </c>
    </row>
    <row r="210" spans="1:28" s="44" customFormat="1" ht="30" customHeight="1" thickBot="1">
      <c r="A210" s="55">
        <f aca="true" t="shared" si="30" ref="A210:A226">A209+1</f>
        <v>204</v>
      </c>
      <c r="B210" s="3" t="s">
        <v>899</v>
      </c>
      <c r="C210" s="4" t="s">
        <v>675</v>
      </c>
      <c r="D210" s="4" t="s">
        <v>676</v>
      </c>
      <c r="E210" s="4" t="s">
        <v>677</v>
      </c>
      <c r="F210" s="4" t="s">
        <v>678</v>
      </c>
      <c r="G210" s="4" t="s">
        <v>677</v>
      </c>
      <c r="H210" s="12" t="s">
        <v>28</v>
      </c>
      <c r="I210" s="6">
        <v>251</v>
      </c>
      <c r="J210" s="162">
        <v>500</v>
      </c>
      <c r="K210" s="165" t="s">
        <v>1033</v>
      </c>
      <c r="L210" s="166">
        <v>30000</v>
      </c>
      <c r="M210" s="12" t="s">
        <v>645</v>
      </c>
      <c r="N210" s="6">
        <v>60000</v>
      </c>
      <c r="O210" s="12" t="s">
        <v>383</v>
      </c>
      <c r="P210" s="6">
        <v>100</v>
      </c>
      <c r="Q210" s="12" t="s">
        <v>643</v>
      </c>
      <c r="R210" s="21">
        <f t="shared" si="21"/>
        <v>26</v>
      </c>
      <c r="S210" s="21">
        <f t="shared" si="22"/>
        <v>25</v>
      </c>
      <c r="T210" s="21">
        <v>12.5</v>
      </c>
      <c r="U210" s="21">
        <v>11.6</v>
      </c>
      <c r="V210" s="21">
        <v>0.9</v>
      </c>
      <c r="W210" s="61">
        <v>1</v>
      </c>
      <c r="X210" s="8">
        <f>IF(S210-T210=0,"○","")</f>
      </c>
      <c r="Y210" s="8" t="str">
        <f>IF(S210-T210&gt;0,"○","")</f>
        <v>○</v>
      </c>
      <c r="Z210" s="4"/>
      <c r="AA210" s="5" t="s">
        <v>398</v>
      </c>
      <c r="AB210" s="9"/>
    </row>
    <row r="211" spans="1:27" s="9" customFormat="1" ht="78" customHeight="1">
      <c r="A211" s="55">
        <f t="shared" si="30"/>
        <v>205</v>
      </c>
      <c r="B211" s="3" t="s">
        <v>900</v>
      </c>
      <c r="C211" s="4" t="s">
        <v>220</v>
      </c>
      <c r="D211" s="4" t="s">
        <v>117</v>
      </c>
      <c r="E211" s="4" t="s">
        <v>1</v>
      </c>
      <c r="F211" s="4" t="s">
        <v>995</v>
      </c>
      <c r="G211" s="4" t="s">
        <v>221</v>
      </c>
      <c r="H211" s="4" t="s">
        <v>212</v>
      </c>
      <c r="I211" s="6">
        <v>180</v>
      </c>
      <c r="J211" s="6">
        <v>1800</v>
      </c>
      <c r="K211" s="4" t="s">
        <v>374</v>
      </c>
      <c r="L211" s="6">
        <v>8000</v>
      </c>
      <c r="M211" s="4" t="s">
        <v>427</v>
      </c>
      <c r="N211" s="6">
        <v>22000</v>
      </c>
      <c r="O211" s="4" t="s">
        <v>383</v>
      </c>
      <c r="P211" s="6">
        <v>78000</v>
      </c>
      <c r="Q211" s="4" t="s">
        <v>585</v>
      </c>
      <c r="R211" s="21">
        <f t="shared" si="21"/>
        <v>41.5</v>
      </c>
      <c r="S211" s="21">
        <f t="shared" si="22"/>
        <v>28.299999999999997</v>
      </c>
      <c r="T211" s="84">
        <v>23.4</v>
      </c>
      <c r="U211" s="84">
        <v>4.9</v>
      </c>
      <c r="V211" s="21">
        <v>0</v>
      </c>
      <c r="W211" s="21">
        <v>13.2</v>
      </c>
      <c r="X211" s="8">
        <f t="shared" si="28"/>
      </c>
      <c r="Y211" s="8" t="str">
        <f t="shared" si="29"/>
        <v>○</v>
      </c>
      <c r="Z211" s="4" t="s">
        <v>316</v>
      </c>
      <c r="AA211" s="5" t="s">
        <v>398</v>
      </c>
    </row>
    <row r="212" spans="1:27" s="9" customFormat="1" ht="42" customHeight="1">
      <c r="A212" s="55">
        <f t="shared" si="30"/>
        <v>206</v>
      </c>
      <c r="B212" s="3" t="s">
        <v>901</v>
      </c>
      <c r="C212" s="4" t="s">
        <v>264</v>
      </c>
      <c r="D212" s="4" t="s">
        <v>117</v>
      </c>
      <c r="E212" s="4" t="s">
        <v>1</v>
      </c>
      <c r="F212" s="4" t="s">
        <v>996</v>
      </c>
      <c r="G212" s="4" t="s">
        <v>221</v>
      </c>
      <c r="H212" s="4" t="s">
        <v>212</v>
      </c>
      <c r="I212" s="6">
        <v>182</v>
      </c>
      <c r="J212" s="6">
        <v>1500</v>
      </c>
      <c r="K212" s="4" t="s">
        <v>374</v>
      </c>
      <c r="L212" s="6">
        <v>10000</v>
      </c>
      <c r="M212" s="4" t="s">
        <v>427</v>
      </c>
      <c r="N212" s="6">
        <v>24000</v>
      </c>
      <c r="O212" s="4" t="s">
        <v>383</v>
      </c>
      <c r="P212" s="6">
        <v>80000</v>
      </c>
      <c r="Q212" s="4" t="s">
        <v>585</v>
      </c>
      <c r="R212" s="21">
        <f aca="true" t="shared" si="31" ref="R212:R233">S212+W212</f>
        <v>23.799999999999997</v>
      </c>
      <c r="S212" s="21">
        <f aca="true" t="shared" si="32" ref="S212:S233">SUM(T212:V212)</f>
        <v>17.7</v>
      </c>
      <c r="T212" s="84">
        <v>16.8</v>
      </c>
      <c r="U212" s="84">
        <v>0.9</v>
      </c>
      <c r="V212" s="21">
        <v>0</v>
      </c>
      <c r="W212" s="21">
        <v>6.1</v>
      </c>
      <c r="X212" s="8">
        <f t="shared" si="28"/>
      </c>
      <c r="Y212" s="8" t="str">
        <f t="shared" si="29"/>
        <v>○</v>
      </c>
      <c r="Z212" s="4" t="s">
        <v>316</v>
      </c>
      <c r="AA212" s="5" t="s">
        <v>398</v>
      </c>
    </row>
    <row r="213" spans="1:27" s="9" customFormat="1" ht="186" customHeight="1">
      <c r="A213" s="55">
        <f t="shared" si="30"/>
        <v>207</v>
      </c>
      <c r="B213" s="3" t="s">
        <v>902</v>
      </c>
      <c r="C213" s="4" t="s">
        <v>1014</v>
      </c>
      <c r="D213" s="4" t="s">
        <v>1015</v>
      </c>
      <c r="E213" s="4" t="s">
        <v>118</v>
      </c>
      <c r="F213" s="4" t="s">
        <v>1013</v>
      </c>
      <c r="G213" s="4" t="s">
        <v>118</v>
      </c>
      <c r="H213" s="4" t="s">
        <v>212</v>
      </c>
      <c r="I213" s="6">
        <v>198</v>
      </c>
      <c r="J213" s="6">
        <v>100</v>
      </c>
      <c r="K213" s="4" t="s">
        <v>358</v>
      </c>
      <c r="L213" s="6">
        <v>7500</v>
      </c>
      <c r="M213" s="4" t="s">
        <v>427</v>
      </c>
      <c r="N213" s="6">
        <v>39000</v>
      </c>
      <c r="O213" s="4" t="s">
        <v>383</v>
      </c>
      <c r="P213" s="6">
        <v>98000</v>
      </c>
      <c r="Q213" s="4" t="s">
        <v>585</v>
      </c>
      <c r="R213" s="84">
        <f t="shared" si="31"/>
        <v>14.1</v>
      </c>
      <c r="S213" s="84">
        <f t="shared" si="32"/>
        <v>12.7</v>
      </c>
      <c r="T213" s="84">
        <v>12.7</v>
      </c>
      <c r="U213" s="84">
        <v>0</v>
      </c>
      <c r="V213" s="84">
        <v>0</v>
      </c>
      <c r="W213" s="84">
        <v>1.4</v>
      </c>
      <c r="X213" s="8" t="str">
        <f t="shared" si="28"/>
        <v>○</v>
      </c>
      <c r="Y213" s="8">
        <f t="shared" si="29"/>
      </c>
      <c r="Z213" s="4" t="s">
        <v>316</v>
      </c>
      <c r="AA213" s="5" t="s">
        <v>398</v>
      </c>
    </row>
    <row r="214" spans="1:27" s="9" customFormat="1" ht="228">
      <c r="A214" s="55">
        <f t="shared" si="30"/>
        <v>208</v>
      </c>
      <c r="B214" s="3" t="s">
        <v>903</v>
      </c>
      <c r="C214" s="87" t="s">
        <v>904</v>
      </c>
      <c r="D214" s="87" t="s">
        <v>117</v>
      </c>
      <c r="E214" s="87" t="s">
        <v>118</v>
      </c>
      <c r="F214" s="87" t="s">
        <v>1012</v>
      </c>
      <c r="G214" s="87" t="s">
        <v>118</v>
      </c>
      <c r="H214" s="87" t="s">
        <v>212</v>
      </c>
      <c r="I214" s="88">
        <v>198</v>
      </c>
      <c r="J214" s="88">
        <v>100</v>
      </c>
      <c r="K214" s="87" t="s">
        <v>358</v>
      </c>
      <c r="L214" s="88">
        <v>7500</v>
      </c>
      <c r="M214" s="87" t="s">
        <v>427</v>
      </c>
      <c r="N214" s="88">
        <v>39000</v>
      </c>
      <c r="O214" s="87" t="s">
        <v>383</v>
      </c>
      <c r="P214" s="88">
        <v>98000</v>
      </c>
      <c r="Q214" s="87" t="s">
        <v>585</v>
      </c>
      <c r="R214" s="84">
        <v>24.4</v>
      </c>
      <c r="S214" s="84">
        <v>23.9</v>
      </c>
      <c r="T214" s="84">
        <v>4.7</v>
      </c>
      <c r="U214" s="84">
        <v>17.9</v>
      </c>
      <c r="V214" s="84">
        <v>1.3</v>
      </c>
      <c r="W214" s="84">
        <v>0.5</v>
      </c>
      <c r="X214" s="89">
        <f t="shared" si="28"/>
      </c>
      <c r="Y214" s="89" t="str">
        <f t="shared" si="29"/>
        <v>○</v>
      </c>
      <c r="Z214" s="87" t="s">
        <v>316</v>
      </c>
      <c r="AA214" s="133" t="s">
        <v>398</v>
      </c>
    </row>
    <row r="215" spans="1:27" s="9" customFormat="1" ht="42" customHeight="1">
      <c r="A215" s="55">
        <f t="shared" si="30"/>
        <v>209</v>
      </c>
      <c r="B215" s="3" t="s">
        <v>905</v>
      </c>
      <c r="C215" s="4" t="s">
        <v>144</v>
      </c>
      <c r="D215" s="4" t="s">
        <v>117</v>
      </c>
      <c r="E215" s="4" t="s">
        <v>118</v>
      </c>
      <c r="F215" s="4" t="s">
        <v>469</v>
      </c>
      <c r="G215" s="4" t="s">
        <v>118</v>
      </c>
      <c r="H215" s="4" t="s">
        <v>212</v>
      </c>
      <c r="I215" s="6">
        <v>198</v>
      </c>
      <c r="J215" s="6">
        <v>2070</v>
      </c>
      <c r="K215" s="4" t="s">
        <v>358</v>
      </c>
      <c r="L215" s="6">
        <v>9600</v>
      </c>
      <c r="M215" s="4" t="s">
        <v>427</v>
      </c>
      <c r="N215" s="6">
        <v>40000</v>
      </c>
      <c r="O215" s="4" t="s">
        <v>383</v>
      </c>
      <c r="P215" s="6">
        <v>99000</v>
      </c>
      <c r="Q215" s="4" t="s">
        <v>585</v>
      </c>
      <c r="R215" s="21">
        <f t="shared" si="31"/>
        <v>15.2</v>
      </c>
      <c r="S215" s="21">
        <f t="shared" si="32"/>
        <v>12.7</v>
      </c>
      <c r="T215" s="21">
        <v>6.4</v>
      </c>
      <c r="U215" s="21">
        <v>4.1</v>
      </c>
      <c r="V215" s="21">
        <v>2.2</v>
      </c>
      <c r="W215" s="21">
        <v>2.5</v>
      </c>
      <c r="X215" s="8">
        <f t="shared" si="28"/>
      </c>
      <c r="Y215" s="8" t="str">
        <f t="shared" si="29"/>
        <v>○</v>
      </c>
      <c r="Z215" s="4" t="s">
        <v>316</v>
      </c>
      <c r="AA215" s="5" t="s">
        <v>398</v>
      </c>
    </row>
    <row r="216" spans="1:27" s="9" customFormat="1" ht="30" customHeight="1">
      <c r="A216" s="55">
        <f t="shared" si="30"/>
        <v>210</v>
      </c>
      <c r="B216" s="3" t="s">
        <v>906</v>
      </c>
      <c r="C216" s="4" t="s">
        <v>277</v>
      </c>
      <c r="D216" s="4" t="s">
        <v>117</v>
      </c>
      <c r="E216" s="4" t="s">
        <v>278</v>
      </c>
      <c r="F216" s="4" t="s">
        <v>559</v>
      </c>
      <c r="G216" s="4" t="s">
        <v>278</v>
      </c>
      <c r="H216" s="4" t="s">
        <v>212</v>
      </c>
      <c r="I216" s="6">
        <v>200</v>
      </c>
      <c r="J216" s="6">
        <v>200</v>
      </c>
      <c r="K216" s="4" t="s">
        <v>357</v>
      </c>
      <c r="L216" s="6">
        <v>18000</v>
      </c>
      <c r="M216" s="4" t="s">
        <v>427</v>
      </c>
      <c r="N216" s="6">
        <v>70000</v>
      </c>
      <c r="O216" s="4" t="s">
        <v>383</v>
      </c>
      <c r="P216" s="6">
        <v>115000</v>
      </c>
      <c r="Q216" s="4" t="s">
        <v>585</v>
      </c>
      <c r="R216" s="21">
        <f t="shared" si="31"/>
        <v>7.4</v>
      </c>
      <c r="S216" s="21">
        <f t="shared" si="32"/>
        <v>5.9</v>
      </c>
      <c r="T216" s="21">
        <v>1.9</v>
      </c>
      <c r="U216" s="21">
        <v>0</v>
      </c>
      <c r="V216" s="21">
        <v>4</v>
      </c>
      <c r="W216" s="21">
        <v>1.5</v>
      </c>
      <c r="X216" s="8">
        <f t="shared" si="28"/>
      </c>
      <c r="Y216" s="8" t="str">
        <f t="shared" si="29"/>
        <v>○</v>
      </c>
      <c r="Z216" s="4" t="s">
        <v>316</v>
      </c>
      <c r="AA216" s="5" t="s">
        <v>398</v>
      </c>
    </row>
    <row r="217" spans="1:27" s="9" customFormat="1" ht="30" customHeight="1">
      <c r="A217" s="55">
        <f t="shared" si="30"/>
        <v>211</v>
      </c>
      <c r="B217" s="3" t="s">
        <v>907</v>
      </c>
      <c r="C217" s="134" t="s">
        <v>582</v>
      </c>
      <c r="D217" s="134" t="s">
        <v>117</v>
      </c>
      <c r="E217" s="134" t="s">
        <v>278</v>
      </c>
      <c r="F217" s="134" t="s">
        <v>583</v>
      </c>
      <c r="G217" s="134" t="s">
        <v>278</v>
      </c>
      <c r="H217" s="134" t="s">
        <v>212</v>
      </c>
      <c r="I217" s="135">
        <v>200</v>
      </c>
      <c r="J217" s="135">
        <v>0</v>
      </c>
      <c r="K217" s="134" t="s">
        <v>357</v>
      </c>
      <c r="L217" s="135">
        <v>6000</v>
      </c>
      <c r="M217" s="134" t="s">
        <v>427</v>
      </c>
      <c r="N217" s="135">
        <v>60000</v>
      </c>
      <c r="O217" s="134" t="s">
        <v>383</v>
      </c>
      <c r="P217" s="135">
        <v>134000</v>
      </c>
      <c r="Q217" s="134" t="s">
        <v>410</v>
      </c>
      <c r="R217" s="136">
        <f t="shared" si="31"/>
        <v>2.3</v>
      </c>
      <c r="S217" s="136">
        <f t="shared" si="32"/>
        <v>2.3</v>
      </c>
      <c r="T217" s="137">
        <v>1.5</v>
      </c>
      <c r="U217" s="137">
        <v>0.8</v>
      </c>
      <c r="V217" s="137">
        <v>0</v>
      </c>
      <c r="W217" s="137">
        <v>0</v>
      </c>
      <c r="X217" s="138">
        <f>IF(S217-T217=0,"○","")</f>
      </c>
      <c r="Y217" s="138" t="str">
        <f>IF(S217-T217&gt;0,"○","")</f>
        <v>○</v>
      </c>
      <c r="Z217" s="134"/>
      <c r="AA217" s="139" t="s">
        <v>398</v>
      </c>
    </row>
    <row r="218" spans="1:27" s="9" customFormat="1" ht="30" customHeight="1">
      <c r="A218" s="55">
        <f t="shared" si="30"/>
        <v>212</v>
      </c>
      <c r="B218" s="3" t="s">
        <v>908</v>
      </c>
      <c r="C218" s="134" t="s">
        <v>74</v>
      </c>
      <c r="D218" s="134" t="s">
        <v>75</v>
      </c>
      <c r="E218" s="134" t="s">
        <v>316</v>
      </c>
      <c r="F218" s="134" t="s">
        <v>1003</v>
      </c>
      <c r="G218" s="134" t="s">
        <v>430</v>
      </c>
      <c r="H218" s="134" t="s">
        <v>212</v>
      </c>
      <c r="I218" s="141">
        <v>286</v>
      </c>
      <c r="J218" s="141">
        <v>0</v>
      </c>
      <c r="K218" s="134" t="s">
        <v>992</v>
      </c>
      <c r="L218" s="141">
        <v>21000</v>
      </c>
      <c r="M218" s="134" t="s">
        <v>431</v>
      </c>
      <c r="N218" s="141">
        <v>10000</v>
      </c>
      <c r="O218" s="134" t="s">
        <v>380</v>
      </c>
      <c r="P218" s="141">
        <v>6000</v>
      </c>
      <c r="Q218" s="134" t="s">
        <v>585</v>
      </c>
      <c r="R218" s="136">
        <f t="shared" si="31"/>
        <v>38</v>
      </c>
      <c r="S218" s="136">
        <f t="shared" si="32"/>
        <v>36.4</v>
      </c>
      <c r="T218" s="136">
        <v>36.4</v>
      </c>
      <c r="U218" s="136">
        <v>0</v>
      </c>
      <c r="V218" s="136">
        <v>0</v>
      </c>
      <c r="W218" s="136">
        <v>1.6</v>
      </c>
      <c r="X218" s="138" t="str">
        <f t="shared" si="28"/>
        <v>○</v>
      </c>
      <c r="Y218" s="138">
        <f t="shared" si="29"/>
      </c>
      <c r="Z218" s="134" t="s">
        <v>316</v>
      </c>
      <c r="AA218" s="139" t="s">
        <v>399</v>
      </c>
    </row>
    <row r="219" spans="1:28" s="44" customFormat="1" ht="30" customHeight="1">
      <c r="A219" s="55">
        <f t="shared" si="30"/>
        <v>213</v>
      </c>
      <c r="B219" s="3" t="s">
        <v>909</v>
      </c>
      <c r="C219" s="134" t="s">
        <v>173</v>
      </c>
      <c r="D219" s="134" t="s">
        <v>75</v>
      </c>
      <c r="E219" s="134"/>
      <c r="F219" s="134" t="s">
        <v>493</v>
      </c>
      <c r="G219" s="134" t="s">
        <v>75</v>
      </c>
      <c r="H219" s="134" t="s">
        <v>212</v>
      </c>
      <c r="I219" s="141">
        <v>267</v>
      </c>
      <c r="J219" s="141">
        <v>100</v>
      </c>
      <c r="K219" s="134" t="s">
        <v>992</v>
      </c>
      <c r="L219" s="141">
        <v>1300</v>
      </c>
      <c r="M219" s="134" t="s">
        <v>431</v>
      </c>
      <c r="N219" s="141">
        <v>21000</v>
      </c>
      <c r="O219" s="134" t="s">
        <v>380</v>
      </c>
      <c r="P219" s="141">
        <v>35000</v>
      </c>
      <c r="Q219" s="134" t="s">
        <v>638</v>
      </c>
      <c r="R219" s="111">
        <v>16.7</v>
      </c>
      <c r="S219" s="111">
        <f t="shared" si="32"/>
        <v>11.6</v>
      </c>
      <c r="T219" s="111">
        <v>10.1</v>
      </c>
      <c r="U219" s="111">
        <v>1.5</v>
      </c>
      <c r="V219" s="111">
        <v>0</v>
      </c>
      <c r="W219" s="136">
        <v>5.1</v>
      </c>
      <c r="X219" s="138">
        <f t="shared" si="28"/>
      </c>
      <c r="Y219" s="138" t="str">
        <f t="shared" si="29"/>
        <v>○</v>
      </c>
      <c r="Z219" s="134" t="s">
        <v>316</v>
      </c>
      <c r="AA219" s="139" t="s">
        <v>399</v>
      </c>
      <c r="AB219" s="9"/>
    </row>
    <row r="220" spans="1:27" s="9" customFormat="1" ht="30" customHeight="1">
      <c r="A220" s="55">
        <f t="shared" si="30"/>
        <v>214</v>
      </c>
      <c r="B220" s="3" t="s">
        <v>910</v>
      </c>
      <c r="C220" s="134" t="s">
        <v>265</v>
      </c>
      <c r="D220" s="134" t="s">
        <v>75</v>
      </c>
      <c r="E220" s="134" t="s">
        <v>316</v>
      </c>
      <c r="F220" s="134" t="s">
        <v>551</v>
      </c>
      <c r="G220" s="134" t="s">
        <v>266</v>
      </c>
      <c r="H220" s="134" t="s">
        <v>212</v>
      </c>
      <c r="I220" s="141">
        <v>304</v>
      </c>
      <c r="J220" s="110">
        <v>4500</v>
      </c>
      <c r="K220" s="109" t="s">
        <v>1037</v>
      </c>
      <c r="L220" s="110">
        <v>8000</v>
      </c>
      <c r="M220" s="109" t="s">
        <v>431</v>
      </c>
      <c r="N220" s="110">
        <v>28000</v>
      </c>
      <c r="O220" s="109" t="s">
        <v>1004</v>
      </c>
      <c r="P220" s="110">
        <v>12000</v>
      </c>
      <c r="Q220" s="134" t="s">
        <v>585</v>
      </c>
      <c r="R220" s="111">
        <f>S220+W220</f>
        <v>10.5</v>
      </c>
      <c r="S220" s="111">
        <f t="shared" si="32"/>
        <v>9.3</v>
      </c>
      <c r="T220" s="111">
        <v>7.8</v>
      </c>
      <c r="U220" s="111">
        <v>1.5</v>
      </c>
      <c r="V220" s="111">
        <v>0</v>
      </c>
      <c r="W220" s="136">
        <v>1.2</v>
      </c>
      <c r="X220" s="138">
        <f t="shared" si="28"/>
      </c>
      <c r="Y220" s="138" t="str">
        <f t="shared" si="29"/>
        <v>○</v>
      </c>
      <c r="Z220" s="134" t="s">
        <v>316</v>
      </c>
      <c r="AA220" s="139" t="s">
        <v>399</v>
      </c>
    </row>
    <row r="221" spans="1:28" s="44" customFormat="1" ht="30" customHeight="1">
      <c r="A221" s="55">
        <f t="shared" si="30"/>
        <v>215</v>
      </c>
      <c r="B221" s="3" t="s">
        <v>911</v>
      </c>
      <c r="C221" s="134" t="s">
        <v>309</v>
      </c>
      <c r="D221" s="134" t="s">
        <v>75</v>
      </c>
      <c r="E221" s="134" t="s">
        <v>316</v>
      </c>
      <c r="F221" s="134" t="s">
        <v>579</v>
      </c>
      <c r="G221" s="134" t="s">
        <v>993</v>
      </c>
      <c r="H221" s="134" t="s">
        <v>212</v>
      </c>
      <c r="I221" s="141">
        <v>294</v>
      </c>
      <c r="J221" s="141">
        <v>250</v>
      </c>
      <c r="K221" s="134" t="s">
        <v>992</v>
      </c>
      <c r="L221" s="141">
        <v>24000</v>
      </c>
      <c r="M221" s="134" t="s">
        <v>431</v>
      </c>
      <c r="N221" s="141">
        <v>13000</v>
      </c>
      <c r="O221" s="134" t="s">
        <v>380</v>
      </c>
      <c r="P221" s="141">
        <v>0</v>
      </c>
      <c r="Q221" s="134" t="s">
        <v>643</v>
      </c>
      <c r="R221" s="111">
        <f t="shared" si="31"/>
        <v>279.9</v>
      </c>
      <c r="S221" s="111">
        <f t="shared" si="32"/>
        <v>228.2</v>
      </c>
      <c r="T221" s="111">
        <v>209.6</v>
      </c>
      <c r="U221" s="111">
        <v>18.6</v>
      </c>
      <c r="V221" s="111">
        <v>0</v>
      </c>
      <c r="W221" s="136">
        <v>51.7</v>
      </c>
      <c r="X221" s="138">
        <f t="shared" si="28"/>
      </c>
      <c r="Y221" s="138" t="str">
        <f t="shared" si="29"/>
        <v>○</v>
      </c>
      <c r="Z221" s="134" t="s">
        <v>316</v>
      </c>
      <c r="AA221" s="139" t="s">
        <v>399</v>
      </c>
      <c r="AB221" s="9"/>
    </row>
    <row r="222" spans="1:27" s="9" customFormat="1" ht="30" customHeight="1">
      <c r="A222" s="55">
        <f t="shared" si="30"/>
        <v>216</v>
      </c>
      <c r="B222" s="3" t="s">
        <v>912</v>
      </c>
      <c r="C222" s="134" t="s">
        <v>584</v>
      </c>
      <c r="D222" s="134" t="s">
        <v>75</v>
      </c>
      <c r="E222" s="134"/>
      <c r="F222" s="134" t="s">
        <v>1032</v>
      </c>
      <c r="G222" s="134" t="s">
        <v>75</v>
      </c>
      <c r="H222" s="134" t="s">
        <v>212</v>
      </c>
      <c r="I222" s="135">
        <v>254</v>
      </c>
      <c r="J222" s="135">
        <v>0</v>
      </c>
      <c r="K222" s="134" t="s">
        <v>1005</v>
      </c>
      <c r="L222" s="135">
        <v>35000</v>
      </c>
      <c r="M222" s="134" t="s">
        <v>431</v>
      </c>
      <c r="N222" s="135">
        <v>34000</v>
      </c>
      <c r="O222" s="134" t="s">
        <v>380</v>
      </c>
      <c r="P222" s="135">
        <v>39000</v>
      </c>
      <c r="Q222" s="134" t="s">
        <v>643</v>
      </c>
      <c r="R222" s="136">
        <f t="shared" si="31"/>
        <v>49.8</v>
      </c>
      <c r="S222" s="136">
        <f t="shared" si="32"/>
        <v>49.8</v>
      </c>
      <c r="T222" s="137">
        <v>47.9</v>
      </c>
      <c r="U222" s="137">
        <v>1.9</v>
      </c>
      <c r="V222" s="137">
        <v>0</v>
      </c>
      <c r="W222" s="137">
        <v>0</v>
      </c>
      <c r="X222" s="138">
        <f t="shared" si="28"/>
      </c>
      <c r="Y222" s="138" t="str">
        <f t="shared" si="29"/>
        <v>○</v>
      </c>
      <c r="Z222" s="134"/>
      <c r="AA222" s="139" t="s">
        <v>399</v>
      </c>
    </row>
    <row r="223" spans="1:27" s="9" customFormat="1" ht="30" customHeight="1">
      <c r="A223" s="55">
        <f t="shared" si="30"/>
        <v>217</v>
      </c>
      <c r="B223" s="3" t="s">
        <v>913</v>
      </c>
      <c r="C223" s="134" t="s">
        <v>288</v>
      </c>
      <c r="D223" s="134" t="s">
        <v>76</v>
      </c>
      <c r="E223" s="134" t="s">
        <v>9</v>
      </c>
      <c r="F223" s="134" t="s">
        <v>1036</v>
      </c>
      <c r="G223" s="134" t="s">
        <v>289</v>
      </c>
      <c r="H223" s="134" t="s">
        <v>212</v>
      </c>
      <c r="I223" s="141">
        <v>310</v>
      </c>
      <c r="J223" s="141">
        <v>0</v>
      </c>
      <c r="K223" s="134" t="s">
        <v>629</v>
      </c>
      <c r="L223" s="141">
        <v>2000</v>
      </c>
      <c r="M223" s="134" t="s">
        <v>431</v>
      </c>
      <c r="N223" s="141">
        <v>25000</v>
      </c>
      <c r="O223" s="134" t="s">
        <v>380</v>
      </c>
      <c r="P223" s="141">
        <v>8700</v>
      </c>
      <c r="Q223" s="134" t="s">
        <v>585</v>
      </c>
      <c r="R223" s="136">
        <f>S223+W223</f>
        <v>22.700000000000003</v>
      </c>
      <c r="S223" s="136">
        <f t="shared" si="32"/>
        <v>17.1</v>
      </c>
      <c r="T223" s="136">
        <v>17.1</v>
      </c>
      <c r="U223" s="136">
        <v>0</v>
      </c>
      <c r="V223" s="136">
        <v>0</v>
      </c>
      <c r="W223" s="136">
        <v>5.6</v>
      </c>
      <c r="X223" s="138" t="str">
        <f>IF(S223-T223=0,"○","")</f>
        <v>○</v>
      </c>
      <c r="Y223" s="138">
        <f>IF(S223-T223&gt;0,"○","")</f>
      </c>
      <c r="Z223" s="134" t="s">
        <v>316</v>
      </c>
      <c r="AA223" s="139" t="s">
        <v>399</v>
      </c>
    </row>
    <row r="224" spans="1:27" s="9" customFormat="1" ht="30" customHeight="1">
      <c r="A224" s="55">
        <f t="shared" si="30"/>
        <v>218</v>
      </c>
      <c r="B224" s="3" t="s">
        <v>914</v>
      </c>
      <c r="C224" s="134" t="s">
        <v>141</v>
      </c>
      <c r="D224" s="134" t="s">
        <v>142</v>
      </c>
      <c r="E224" s="134" t="s">
        <v>143</v>
      </c>
      <c r="F224" s="134" t="s">
        <v>468</v>
      </c>
      <c r="G224" s="134" t="s">
        <v>143</v>
      </c>
      <c r="H224" s="134" t="s">
        <v>212</v>
      </c>
      <c r="I224" s="141">
        <v>410</v>
      </c>
      <c r="J224" s="141">
        <v>1000</v>
      </c>
      <c r="K224" s="134" t="s">
        <v>357</v>
      </c>
      <c r="L224" s="141">
        <v>150000</v>
      </c>
      <c r="M224" s="134" t="s">
        <v>431</v>
      </c>
      <c r="N224" s="141">
        <v>72000</v>
      </c>
      <c r="O224" s="134" t="s">
        <v>380</v>
      </c>
      <c r="P224" s="141">
        <v>50000</v>
      </c>
      <c r="Q224" s="134" t="s">
        <v>585</v>
      </c>
      <c r="R224" s="136">
        <f t="shared" si="31"/>
        <v>13.3</v>
      </c>
      <c r="S224" s="136">
        <f t="shared" si="32"/>
        <v>9.1</v>
      </c>
      <c r="T224" s="136">
        <v>7.4</v>
      </c>
      <c r="U224" s="136">
        <v>1.7</v>
      </c>
      <c r="V224" s="136">
        <v>0</v>
      </c>
      <c r="W224" s="136">
        <v>4.2</v>
      </c>
      <c r="X224" s="138">
        <f>IF(S224-T224=0,"○","")</f>
      </c>
      <c r="Y224" s="138" t="str">
        <f>IF(S224-T224&gt;0,"○","")</f>
        <v>○</v>
      </c>
      <c r="Z224" s="134" t="s">
        <v>316</v>
      </c>
      <c r="AA224" s="139" t="s">
        <v>399</v>
      </c>
    </row>
    <row r="225" spans="1:27" s="9" customFormat="1" ht="30" customHeight="1">
      <c r="A225" s="55">
        <f t="shared" si="30"/>
        <v>219</v>
      </c>
      <c r="B225" s="3" t="s">
        <v>915</v>
      </c>
      <c r="C225" s="134" t="s">
        <v>77</v>
      </c>
      <c r="D225" s="134" t="s">
        <v>78</v>
      </c>
      <c r="E225" s="134" t="s">
        <v>10</v>
      </c>
      <c r="F225" s="134" t="s">
        <v>1019</v>
      </c>
      <c r="G225" s="134" t="s">
        <v>414</v>
      </c>
      <c r="H225" s="134" t="s">
        <v>212</v>
      </c>
      <c r="I225" s="141">
        <v>320</v>
      </c>
      <c r="J225" s="141">
        <v>600</v>
      </c>
      <c r="K225" s="134" t="s">
        <v>1018</v>
      </c>
      <c r="L225" s="141">
        <v>20000</v>
      </c>
      <c r="M225" s="134" t="s">
        <v>431</v>
      </c>
      <c r="N225" s="141">
        <v>7000</v>
      </c>
      <c r="O225" s="134" t="s">
        <v>380</v>
      </c>
      <c r="P225" s="141">
        <v>11000</v>
      </c>
      <c r="Q225" s="134" t="s">
        <v>585</v>
      </c>
      <c r="R225" s="136">
        <f t="shared" si="31"/>
        <v>24.9</v>
      </c>
      <c r="S225" s="136">
        <f t="shared" si="32"/>
        <v>22.9</v>
      </c>
      <c r="T225" s="136">
        <v>22.9</v>
      </c>
      <c r="U225" s="136">
        <v>0</v>
      </c>
      <c r="V225" s="136">
        <v>0</v>
      </c>
      <c r="W225" s="136">
        <v>2</v>
      </c>
      <c r="X225" s="138" t="str">
        <f>IF(S225-T225=0,"○","")</f>
        <v>○</v>
      </c>
      <c r="Y225" s="138">
        <f>IF(S225-T225&gt;0,"○","")</f>
      </c>
      <c r="Z225" s="134" t="s">
        <v>316</v>
      </c>
      <c r="AA225" s="139" t="s">
        <v>399</v>
      </c>
    </row>
    <row r="226" spans="1:27" s="9" customFormat="1" ht="30" customHeight="1">
      <c r="A226" s="55">
        <f t="shared" si="30"/>
        <v>220</v>
      </c>
      <c r="B226" s="3" t="s">
        <v>916</v>
      </c>
      <c r="C226" s="134" t="s">
        <v>122</v>
      </c>
      <c r="D226" s="134" t="s">
        <v>78</v>
      </c>
      <c r="E226" s="134" t="s">
        <v>10</v>
      </c>
      <c r="F226" s="134" t="s">
        <v>457</v>
      </c>
      <c r="G226" s="134" t="s">
        <v>123</v>
      </c>
      <c r="H226" s="134" t="s">
        <v>212</v>
      </c>
      <c r="I226" s="141">
        <v>316</v>
      </c>
      <c r="J226" s="141">
        <v>50</v>
      </c>
      <c r="K226" s="134" t="s">
        <v>1018</v>
      </c>
      <c r="L226" s="141">
        <v>15000</v>
      </c>
      <c r="M226" s="134" t="s">
        <v>431</v>
      </c>
      <c r="N226" s="141">
        <v>12000</v>
      </c>
      <c r="O226" s="134" t="s">
        <v>380</v>
      </c>
      <c r="P226" s="141">
        <v>16000</v>
      </c>
      <c r="Q226" s="134" t="s">
        <v>585</v>
      </c>
      <c r="R226" s="136">
        <f t="shared" si="31"/>
        <v>22.7</v>
      </c>
      <c r="S226" s="136">
        <f t="shared" si="32"/>
        <v>17.9</v>
      </c>
      <c r="T226" s="136">
        <v>17.9</v>
      </c>
      <c r="U226" s="136">
        <v>0</v>
      </c>
      <c r="V226" s="136">
        <v>0</v>
      </c>
      <c r="W226" s="136">
        <v>4.8</v>
      </c>
      <c r="X226" s="138" t="str">
        <f>IF(S226-T226=0,"○","")</f>
        <v>○</v>
      </c>
      <c r="Y226" s="138">
        <f>IF(S226-T226&gt;0,"○","")</f>
      </c>
      <c r="Z226" s="134" t="s">
        <v>316</v>
      </c>
      <c r="AA226" s="139" t="s">
        <v>399</v>
      </c>
    </row>
    <row r="227" spans="1:27" s="9" customFormat="1" ht="30" customHeight="1">
      <c r="A227" s="55">
        <f>A226+1</f>
        <v>221</v>
      </c>
      <c r="B227" s="3" t="s">
        <v>1038</v>
      </c>
      <c r="C227" s="134" t="s">
        <v>299</v>
      </c>
      <c r="D227" s="134" t="s">
        <v>300</v>
      </c>
      <c r="E227" s="134" t="s">
        <v>316</v>
      </c>
      <c r="F227" s="134" t="s">
        <v>573</v>
      </c>
      <c r="G227" s="134" t="s">
        <v>300</v>
      </c>
      <c r="H227" s="134" t="s">
        <v>212</v>
      </c>
      <c r="I227" s="141">
        <v>449</v>
      </c>
      <c r="J227" s="141">
        <v>6000</v>
      </c>
      <c r="K227" s="134" t="s">
        <v>1039</v>
      </c>
      <c r="L227" s="141">
        <v>9000</v>
      </c>
      <c r="M227" s="134" t="s">
        <v>574</v>
      </c>
      <c r="N227" s="141">
        <v>80000</v>
      </c>
      <c r="O227" s="134" t="s">
        <v>387</v>
      </c>
      <c r="P227" s="141">
        <v>0</v>
      </c>
      <c r="Q227" s="134" t="s">
        <v>410</v>
      </c>
      <c r="R227" s="136">
        <f t="shared" si="31"/>
        <v>11</v>
      </c>
      <c r="S227" s="136">
        <f>SUM(T227:V227)</f>
        <v>5.1</v>
      </c>
      <c r="T227" s="136">
        <v>3.6</v>
      </c>
      <c r="U227" s="136">
        <v>1.5</v>
      </c>
      <c r="V227" s="136">
        <v>0</v>
      </c>
      <c r="W227" s="136">
        <v>5.9</v>
      </c>
      <c r="X227" s="138">
        <f>IF(S227-T227=0,"○","")</f>
      </c>
      <c r="Y227" s="138" t="str">
        <f>IF(S227-T227&gt;0,"○","")</f>
        <v>○</v>
      </c>
      <c r="Z227" s="134" t="s">
        <v>316</v>
      </c>
      <c r="AA227" s="139" t="s">
        <v>1040</v>
      </c>
    </row>
    <row r="228" spans="1:28" s="9" customFormat="1" ht="30" customHeight="1">
      <c r="A228" s="55"/>
      <c r="B228" s="3"/>
      <c r="C228" s="142"/>
      <c r="D228" s="142"/>
      <c r="E228" s="142"/>
      <c r="F228" s="142"/>
      <c r="G228" s="142"/>
      <c r="H228" s="142"/>
      <c r="I228" s="143"/>
      <c r="J228" s="143"/>
      <c r="K228" s="142"/>
      <c r="L228" s="143"/>
      <c r="M228" s="142"/>
      <c r="N228" s="143"/>
      <c r="O228" s="142"/>
      <c r="P228" s="143"/>
      <c r="Q228" s="142"/>
      <c r="R228" s="136"/>
      <c r="S228" s="136"/>
      <c r="T228" s="136"/>
      <c r="U228" s="136"/>
      <c r="V228" s="136"/>
      <c r="W228" s="136"/>
      <c r="X228" s="138"/>
      <c r="Y228" s="138"/>
      <c r="Z228" s="134"/>
      <c r="AA228" s="139"/>
      <c r="AB228" s="140"/>
    </row>
    <row r="229" spans="1:27" ht="30" customHeight="1">
      <c r="A229" s="7"/>
      <c r="B229" s="3"/>
      <c r="C229" s="12"/>
      <c r="D229" s="12"/>
      <c r="E229" s="12"/>
      <c r="F229" s="12"/>
      <c r="G229" s="12"/>
      <c r="H229" s="12" t="s">
        <v>623</v>
      </c>
      <c r="I229" s="13"/>
      <c r="J229" s="13"/>
      <c r="K229" s="12" t="s">
        <v>623</v>
      </c>
      <c r="L229" s="13"/>
      <c r="M229" s="12" t="s">
        <v>623</v>
      </c>
      <c r="N229" s="13"/>
      <c r="O229" s="12" t="s">
        <v>623</v>
      </c>
      <c r="P229" s="13"/>
      <c r="Q229" s="12" t="s">
        <v>623</v>
      </c>
      <c r="R229" s="21">
        <f t="shared" si="31"/>
        <v>0</v>
      </c>
      <c r="S229" s="21">
        <f t="shared" si="32"/>
        <v>0</v>
      </c>
      <c r="T229" s="21"/>
      <c r="U229" s="21"/>
      <c r="V229" s="21"/>
      <c r="W229" s="21"/>
      <c r="X229" s="8"/>
      <c r="Y229" s="8"/>
      <c r="Z229" s="4"/>
      <c r="AA229" s="5"/>
    </row>
    <row r="230" spans="1:27" ht="30" customHeight="1">
      <c r="A230" s="7"/>
      <c r="B230" s="3"/>
      <c r="C230" s="12"/>
      <c r="D230" s="12"/>
      <c r="E230" s="12"/>
      <c r="F230" s="12"/>
      <c r="G230" s="12"/>
      <c r="H230" s="12" t="s">
        <v>623</v>
      </c>
      <c r="I230" s="13"/>
      <c r="J230" s="13"/>
      <c r="K230" s="12" t="s">
        <v>623</v>
      </c>
      <c r="L230" s="13"/>
      <c r="M230" s="12" t="s">
        <v>623</v>
      </c>
      <c r="N230" s="13"/>
      <c r="O230" s="12" t="s">
        <v>623</v>
      </c>
      <c r="P230" s="13"/>
      <c r="Q230" s="12" t="s">
        <v>623</v>
      </c>
      <c r="R230" s="21">
        <f t="shared" si="31"/>
        <v>0</v>
      </c>
      <c r="S230" s="21">
        <f t="shared" si="32"/>
        <v>0</v>
      </c>
      <c r="T230" s="21"/>
      <c r="U230" s="21"/>
      <c r="V230" s="21"/>
      <c r="W230" s="21"/>
      <c r="X230" s="8"/>
      <c r="Y230" s="8"/>
      <c r="Z230" s="4"/>
      <c r="AA230" s="5"/>
    </row>
    <row r="231" spans="1:27" ht="30" customHeight="1">
      <c r="A231" s="7"/>
      <c r="B231" s="3"/>
      <c r="C231" s="4"/>
      <c r="D231" s="4"/>
      <c r="E231" s="4"/>
      <c r="F231" s="4"/>
      <c r="G231" s="4"/>
      <c r="H231" s="12" t="s">
        <v>623</v>
      </c>
      <c r="I231" s="6"/>
      <c r="J231" s="6"/>
      <c r="K231" s="12" t="s">
        <v>623</v>
      </c>
      <c r="L231" s="6"/>
      <c r="M231" s="12" t="s">
        <v>623</v>
      </c>
      <c r="N231" s="6"/>
      <c r="O231" s="12" t="s">
        <v>623</v>
      </c>
      <c r="P231" s="6"/>
      <c r="Q231" s="12" t="s">
        <v>623</v>
      </c>
      <c r="R231" s="21">
        <f t="shared" si="31"/>
        <v>0</v>
      </c>
      <c r="S231" s="21">
        <f t="shared" si="32"/>
        <v>0</v>
      </c>
      <c r="T231" s="21"/>
      <c r="U231" s="21"/>
      <c r="V231" s="21"/>
      <c r="W231" s="21"/>
      <c r="X231" s="8"/>
      <c r="Y231" s="8"/>
      <c r="Z231" s="4"/>
      <c r="AA231" s="5"/>
    </row>
    <row r="232" spans="1:27" ht="30" customHeight="1">
      <c r="A232" s="7"/>
      <c r="B232" s="3"/>
      <c r="C232" s="4"/>
      <c r="D232" s="4"/>
      <c r="E232" s="4"/>
      <c r="F232" s="4"/>
      <c r="G232" s="4"/>
      <c r="H232" s="12" t="s">
        <v>623</v>
      </c>
      <c r="I232" s="6"/>
      <c r="J232" s="6"/>
      <c r="K232" s="12" t="s">
        <v>623</v>
      </c>
      <c r="L232" s="6"/>
      <c r="M232" s="12" t="s">
        <v>623</v>
      </c>
      <c r="N232" s="6"/>
      <c r="O232" s="12" t="s">
        <v>623</v>
      </c>
      <c r="P232" s="6"/>
      <c r="Q232" s="12" t="s">
        <v>623</v>
      </c>
      <c r="R232" s="21">
        <f t="shared" si="31"/>
        <v>0</v>
      </c>
      <c r="S232" s="21">
        <f t="shared" si="32"/>
        <v>0</v>
      </c>
      <c r="T232" s="21"/>
      <c r="U232" s="21"/>
      <c r="V232" s="21"/>
      <c r="W232" s="21"/>
      <c r="X232" s="8"/>
      <c r="Y232" s="8"/>
      <c r="Z232" s="4"/>
      <c r="AA232" s="5"/>
    </row>
    <row r="233" spans="1:27" ht="30" customHeight="1">
      <c r="A233" s="7"/>
      <c r="B233" s="3"/>
      <c r="C233" s="4"/>
      <c r="D233" s="4"/>
      <c r="E233" s="4"/>
      <c r="F233" s="4"/>
      <c r="G233" s="4"/>
      <c r="H233" s="12" t="s">
        <v>623</v>
      </c>
      <c r="I233" s="6"/>
      <c r="J233" s="6"/>
      <c r="K233" s="12" t="s">
        <v>623</v>
      </c>
      <c r="L233" s="6"/>
      <c r="M233" s="12" t="s">
        <v>623</v>
      </c>
      <c r="N233" s="6"/>
      <c r="O233" s="12" t="s">
        <v>623</v>
      </c>
      <c r="P233" s="6"/>
      <c r="Q233" s="12" t="s">
        <v>623</v>
      </c>
      <c r="R233" s="21">
        <f t="shared" si="31"/>
        <v>0</v>
      </c>
      <c r="S233" s="21">
        <f t="shared" si="32"/>
        <v>0</v>
      </c>
      <c r="T233" s="21"/>
      <c r="U233" s="21"/>
      <c r="V233" s="21"/>
      <c r="W233" s="21"/>
      <c r="X233" s="8"/>
      <c r="Y233" s="8"/>
      <c r="Z233" s="4"/>
      <c r="AA233" s="5"/>
    </row>
    <row r="234" spans="1:27" ht="9.75" customHeight="1">
      <c r="A234" s="22"/>
      <c r="B234" s="14"/>
      <c r="C234" s="15"/>
      <c r="D234" s="15"/>
      <c r="E234" s="15"/>
      <c r="F234" s="15"/>
      <c r="G234" s="15"/>
      <c r="H234" s="15"/>
      <c r="I234" s="16"/>
      <c r="J234" s="16"/>
      <c r="K234" s="15"/>
      <c r="L234" s="16"/>
      <c r="M234" s="15"/>
      <c r="N234" s="16"/>
      <c r="O234" s="15"/>
      <c r="P234" s="16"/>
      <c r="Q234" s="15"/>
      <c r="R234" s="26"/>
      <c r="S234" s="26"/>
      <c r="T234" s="26"/>
      <c r="U234" s="26"/>
      <c r="V234" s="26"/>
      <c r="W234" s="26"/>
      <c r="X234" s="27"/>
      <c r="Y234" s="27"/>
      <c r="Z234" s="15"/>
      <c r="AA234" s="11"/>
    </row>
    <row r="235" spans="1:27" ht="9.75" customHeight="1">
      <c r="A235" s="23"/>
      <c r="B235" s="10"/>
      <c r="C235" s="24"/>
      <c r="D235" s="24"/>
      <c r="E235" s="24"/>
      <c r="F235" s="24"/>
      <c r="G235" s="24"/>
      <c r="H235" s="24"/>
      <c r="I235" s="25"/>
      <c r="J235" s="25"/>
      <c r="K235" s="24"/>
      <c r="L235" s="25"/>
      <c r="M235" s="24"/>
      <c r="N235" s="25"/>
      <c r="O235" s="24"/>
      <c r="P235" s="25"/>
      <c r="Q235" s="24"/>
      <c r="R235" s="25"/>
      <c r="S235" s="25"/>
      <c r="T235" s="25"/>
      <c r="U235" s="25"/>
      <c r="V235" s="25"/>
      <c r="W235" s="25"/>
      <c r="X235" s="33"/>
      <c r="Y235" s="33"/>
      <c r="Z235" s="24"/>
      <c r="AA235" s="11"/>
    </row>
    <row r="236" spans="1:27" ht="15" customHeight="1">
      <c r="A236" s="19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34"/>
      <c r="S236" s="34"/>
      <c r="T236" s="34"/>
      <c r="U236" s="35">
        <f>COUNTIF(U6:U233,"&gt;0")</f>
        <v>72</v>
      </c>
      <c r="V236" s="34"/>
      <c r="W236" s="34"/>
      <c r="X236" s="35">
        <f>COUNTIF(X6:X233,"○")</f>
        <v>139</v>
      </c>
      <c r="Y236" s="35">
        <f>COUNTIF(Y6:Y233,"○")</f>
        <v>83</v>
      </c>
      <c r="Z236" s="36">
        <f>X236+Y236</f>
        <v>222</v>
      </c>
      <c r="AA236" s="11"/>
    </row>
    <row r="238" spans="24:25" ht="12">
      <c r="X238" s="17"/>
      <c r="Y238" s="17"/>
    </row>
    <row r="246" spans="1:33" s="28" customFormat="1" ht="12">
      <c r="A246" s="1"/>
      <c r="B246" s="43"/>
      <c r="C246" s="73"/>
      <c r="D246" s="43"/>
      <c r="E246" s="43"/>
      <c r="F246" s="43"/>
      <c r="G246" s="43"/>
      <c r="H246" s="43"/>
      <c r="I246" s="43"/>
      <c r="J246" s="43"/>
      <c r="K246" s="74"/>
      <c r="L246" s="43"/>
      <c r="M246" s="75"/>
      <c r="N246" s="43"/>
      <c r="O246" s="76"/>
      <c r="P246" s="43"/>
      <c r="Q246" s="43"/>
      <c r="R246" s="43"/>
      <c r="S246" s="75"/>
      <c r="T246" s="75"/>
      <c r="U246" s="75"/>
      <c r="V246" s="75"/>
      <c r="W246" s="75"/>
      <c r="X246" s="43"/>
      <c r="Y246" s="43"/>
      <c r="Z246" s="75"/>
      <c r="AA246" s="43"/>
      <c r="AB246" s="30"/>
      <c r="AC246" s="31"/>
      <c r="AD246" s="32"/>
      <c r="AG246" s="30"/>
    </row>
    <row r="247" spans="1:33" s="28" customFormat="1" ht="12">
      <c r="A247" s="1"/>
      <c r="B247" s="43"/>
      <c r="C247" s="73"/>
      <c r="D247" s="43"/>
      <c r="E247" s="43"/>
      <c r="F247" s="43"/>
      <c r="G247" s="43"/>
      <c r="H247" s="43" t="s">
        <v>630</v>
      </c>
      <c r="I247" s="43"/>
      <c r="J247" s="43"/>
      <c r="K247" s="43" t="s">
        <v>631</v>
      </c>
      <c r="L247" s="43"/>
      <c r="M247" s="43" t="s">
        <v>632</v>
      </c>
      <c r="N247" s="43"/>
      <c r="O247" s="43" t="s">
        <v>633</v>
      </c>
      <c r="P247" s="43"/>
      <c r="Q247" s="43" t="s">
        <v>634</v>
      </c>
      <c r="R247" s="43"/>
      <c r="S247" s="75"/>
      <c r="T247" s="75"/>
      <c r="U247" s="75"/>
      <c r="V247" s="75"/>
      <c r="W247" s="75"/>
      <c r="X247" s="43"/>
      <c r="Y247" s="43"/>
      <c r="Z247" s="75"/>
      <c r="AA247" s="43"/>
      <c r="AB247" s="30"/>
      <c r="AC247" s="31"/>
      <c r="AD247" s="32"/>
      <c r="AG247" s="30"/>
    </row>
    <row r="248" spans="1:33" s="28" customFormat="1" ht="12">
      <c r="A248" s="1"/>
      <c r="B248" s="43"/>
      <c r="C248" s="73"/>
      <c r="D248" s="43"/>
      <c r="E248" s="43"/>
      <c r="F248" s="43"/>
      <c r="G248" s="77"/>
      <c r="H248" s="77" t="s">
        <v>635</v>
      </c>
      <c r="I248" s="43"/>
      <c r="J248" s="43"/>
      <c r="K248" s="77" t="s">
        <v>635</v>
      </c>
      <c r="L248" s="43"/>
      <c r="M248" s="77" t="s">
        <v>635</v>
      </c>
      <c r="N248" s="43"/>
      <c r="O248" s="77" t="s">
        <v>635</v>
      </c>
      <c r="P248" s="43"/>
      <c r="Q248" s="77" t="s">
        <v>635</v>
      </c>
      <c r="R248" s="43"/>
      <c r="S248" s="75"/>
      <c r="T248" s="75"/>
      <c r="U248" s="75"/>
      <c r="V248" s="75"/>
      <c r="W248" s="75"/>
      <c r="X248" s="43"/>
      <c r="Y248" s="43"/>
      <c r="Z248" s="75"/>
      <c r="AA248" s="43"/>
      <c r="AB248" s="30"/>
      <c r="AC248" s="31"/>
      <c r="AD248" s="32"/>
      <c r="AG248" s="30"/>
    </row>
    <row r="249" spans="1:33" s="28" customFormat="1" ht="12">
      <c r="A249" s="1"/>
      <c r="B249" s="43"/>
      <c r="C249" s="73"/>
      <c r="D249" s="43"/>
      <c r="E249" s="43"/>
      <c r="F249" s="43"/>
      <c r="G249" s="43"/>
      <c r="H249" s="78" t="s">
        <v>636</v>
      </c>
      <c r="I249" s="43"/>
      <c r="J249" s="43"/>
      <c r="K249" s="76" t="s">
        <v>637</v>
      </c>
      <c r="L249" s="43"/>
      <c r="M249" s="75" t="s">
        <v>636</v>
      </c>
      <c r="N249" s="43"/>
      <c r="O249" s="76" t="s">
        <v>636</v>
      </c>
      <c r="P249" s="43"/>
      <c r="Q249" s="43" t="s">
        <v>638</v>
      </c>
      <c r="R249" s="43"/>
      <c r="S249" s="75"/>
      <c r="T249" s="75"/>
      <c r="U249" s="75"/>
      <c r="V249" s="75"/>
      <c r="W249" s="75"/>
      <c r="X249" s="43"/>
      <c r="Y249" s="43"/>
      <c r="Z249" s="75"/>
      <c r="AA249" s="43"/>
      <c r="AB249" s="30"/>
      <c r="AC249" s="31"/>
      <c r="AD249" s="32"/>
      <c r="AG249" s="30"/>
    </row>
    <row r="250" spans="1:33" s="28" customFormat="1" ht="12">
      <c r="A250" s="1"/>
      <c r="B250" s="43"/>
      <c r="C250" s="73"/>
      <c r="D250" s="43"/>
      <c r="E250" s="43"/>
      <c r="F250" s="43"/>
      <c r="G250" s="43"/>
      <c r="H250" s="78" t="s">
        <v>28</v>
      </c>
      <c r="I250" s="43"/>
      <c r="J250" s="43"/>
      <c r="K250" s="74" t="s">
        <v>639</v>
      </c>
      <c r="L250" s="43"/>
      <c r="M250" s="75" t="s">
        <v>640</v>
      </c>
      <c r="N250" s="43"/>
      <c r="O250" s="76" t="s">
        <v>376</v>
      </c>
      <c r="P250" s="43"/>
      <c r="Q250" s="43" t="s">
        <v>641</v>
      </c>
      <c r="R250" s="43"/>
      <c r="S250" s="75"/>
      <c r="T250" s="75"/>
      <c r="U250" s="75"/>
      <c r="V250" s="75"/>
      <c r="W250" s="75"/>
      <c r="X250" s="43"/>
      <c r="Y250" s="43"/>
      <c r="Z250" s="75"/>
      <c r="AA250" s="43"/>
      <c r="AB250" s="30"/>
      <c r="AC250" s="31"/>
      <c r="AD250" s="32"/>
      <c r="AG250" s="30"/>
    </row>
    <row r="251" spans="1:33" s="28" customFormat="1" ht="12">
      <c r="A251" s="1"/>
      <c r="B251" s="43"/>
      <c r="C251" s="73"/>
      <c r="D251" s="43"/>
      <c r="E251" s="43"/>
      <c r="F251" s="43"/>
      <c r="G251" s="43"/>
      <c r="H251" s="78" t="s">
        <v>196</v>
      </c>
      <c r="I251" s="43"/>
      <c r="J251" s="43"/>
      <c r="K251" s="74" t="s">
        <v>360</v>
      </c>
      <c r="L251" s="43"/>
      <c r="M251" s="75" t="s">
        <v>642</v>
      </c>
      <c r="N251" s="43"/>
      <c r="O251" s="76" t="s">
        <v>377</v>
      </c>
      <c r="P251" s="43"/>
      <c r="Q251" s="43" t="s">
        <v>643</v>
      </c>
      <c r="R251" s="43"/>
      <c r="S251" s="75"/>
      <c r="T251" s="75"/>
      <c r="U251" s="75"/>
      <c r="V251" s="75"/>
      <c r="W251" s="75"/>
      <c r="X251" s="43"/>
      <c r="Y251" s="43"/>
      <c r="Z251" s="75"/>
      <c r="AA251" s="43"/>
      <c r="AB251" s="30"/>
      <c r="AC251" s="31"/>
      <c r="AD251" s="32"/>
      <c r="AG251" s="30"/>
    </row>
    <row r="252" spans="1:33" s="28" customFormat="1" ht="12">
      <c r="A252" s="1"/>
      <c r="B252" s="43"/>
      <c r="C252" s="73"/>
      <c r="D252" s="43"/>
      <c r="E252" s="43"/>
      <c r="F252" s="43"/>
      <c r="G252" s="43"/>
      <c r="H252" s="43" t="s">
        <v>212</v>
      </c>
      <c r="I252" s="43"/>
      <c r="J252" s="43"/>
      <c r="K252" s="79" t="s">
        <v>644</v>
      </c>
      <c r="L252" s="43"/>
      <c r="M252" s="75" t="s">
        <v>645</v>
      </c>
      <c r="N252" s="43"/>
      <c r="O252" s="76" t="s">
        <v>378</v>
      </c>
      <c r="P252" s="43"/>
      <c r="Q252" s="43" t="s">
        <v>646</v>
      </c>
      <c r="R252" s="43"/>
      <c r="S252" s="75"/>
      <c r="T252" s="75"/>
      <c r="U252" s="75"/>
      <c r="V252" s="75"/>
      <c r="W252" s="75"/>
      <c r="X252" s="43"/>
      <c r="Y252" s="43"/>
      <c r="Z252" s="75"/>
      <c r="AA252" s="43"/>
      <c r="AB252" s="30"/>
      <c r="AC252" s="31"/>
      <c r="AD252" s="32"/>
      <c r="AG252" s="30"/>
    </row>
    <row r="253" spans="1:33" s="28" customFormat="1" ht="12">
      <c r="A253" s="1"/>
      <c r="B253" s="43"/>
      <c r="C253" s="73"/>
      <c r="D253" s="43"/>
      <c r="E253" s="43"/>
      <c r="F253" s="43"/>
      <c r="G253" s="43"/>
      <c r="H253" s="43" t="s">
        <v>623</v>
      </c>
      <c r="I253" s="43"/>
      <c r="J253" s="43"/>
      <c r="K253" s="79" t="s">
        <v>647</v>
      </c>
      <c r="L253" s="43"/>
      <c r="M253" s="75" t="s">
        <v>648</v>
      </c>
      <c r="N253" s="43"/>
      <c r="O253" s="76" t="s">
        <v>379</v>
      </c>
      <c r="P253" s="43"/>
      <c r="Q253" s="43"/>
      <c r="R253" s="43"/>
      <c r="S253" s="75"/>
      <c r="T253" s="75"/>
      <c r="U253" s="75"/>
      <c r="V253" s="75"/>
      <c r="W253" s="75"/>
      <c r="X253" s="43"/>
      <c r="Y253" s="43"/>
      <c r="Z253" s="75"/>
      <c r="AA253" s="43"/>
      <c r="AB253" s="30"/>
      <c r="AC253" s="31"/>
      <c r="AD253" s="32"/>
      <c r="AG253" s="30"/>
    </row>
    <row r="254" spans="1:33" s="28" customFormat="1" ht="12">
      <c r="A254" s="1"/>
      <c r="B254" s="43"/>
      <c r="C254" s="73"/>
      <c r="D254" s="43"/>
      <c r="E254" s="43"/>
      <c r="F254" s="43"/>
      <c r="G254" s="43"/>
      <c r="H254" s="43" t="s">
        <v>629</v>
      </c>
      <c r="I254" s="43"/>
      <c r="J254" s="43"/>
      <c r="K254" s="74" t="s">
        <v>320</v>
      </c>
      <c r="L254" s="43"/>
      <c r="M254" s="75" t="s">
        <v>649</v>
      </c>
      <c r="N254" s="43"/>
      <c r="O254" s="76" t="s">
        <v>380</v>
      </c>
      <c r="P254" s="43"/>
      <c r="Q254" s="43"/>
      <c r="R254" s="43"/>
      <c r="S254" s="75"/>
      <c r="T254" s="75"/>
      <c r="U254" s="75"/>
      <c r="V254" s="75"/>
      <c r="W254" s="75"/>
      <c r="X254" s="43"/>
      <c r="Y254" s="43"/>
      <c r="Z254" s="75"/>
      <c r="AA254" s="43"/>
      <c r="AB254" s="30"/>
      <c r="AC254" s="31"/>
      <c r="AD254" s="32"/>
      <c r="AG254" s="30"/>
    </row>
    <row r="255" spans="1:33" s="28" customFormat="1" ht="12">
      <c r="A255" s="1"/>
      <c r="B255" s="43"/>
      <c r="C255" s="73"/>
      <c r="D255" s="43"/>
      <c r="E255" s="43"/>
      <c r="F255" s="43"/>
      <c r="G255" s="43"/>
      <c r="H255" s="43"/>
      <c r="I255" s="43"/>
      <c r="J255" s="43"/>
      <c r="K255" s="74" t="s">
        <v>321</v>
      </c>
      <c r="L255" s="43"/>
      <c r="M255" s="43" t="s">
        <v>650</v>
      </c>
      <c r="N255" s="43"/>
      <c r="O255" s="76" t="s">
        <v>381</v>
      </c>
      <c r="P255" s="43"/>
      <c r="Q255" s="43"/>
      <c r="R255" s="43"/>
      <c r="S255" s="75"/>
      <c r="T255" s="75"/>
      <c r="U255" s="75"/>
      <c r="V255" s="75"/>
      <c r="W255" s="75"/>
      <c r="X255" s="43"/>
      <c r="Y255" s="43"/>
      <c r="Z255" s="75"/>
      <c r="AA255" s="43"/>
      <c r="AB255" s="30"/>
      <c r="AC255" s="31"/>
      <c r="AD255" s="32"/>
      <c r="AG255" s="30"/>
    </row>
    <row r="256" spans="1:33" s="28" customFormat="1" ht="12">
      <c r="A256" s="1"/>
      <c r="B256" s="43"/>
      <c r="C256" s="73"/>
      <c r="D256" s="43"/>
      <c r="E256" s="43"/>
      <c r="F256" s="43"/>
      <c r="G256" s="43"/>
      <c r="H256" s="43"/>
      <c r="I256" s="43"/>
      <c r="J256" s="43"/>
      <c r="K256" s="74" t="s">
        <v>322</v>
      </c>
      <c r="L256" s="43"/>
      <c r="M256" s="43" t="s">
        <v>651</v>
      </c>
      <c r="N256" s="43"/>
      <c r="O256" s="76" t="s">
        <v>382</v>
      </c>
      <c r="P256" s="43"/>
      <c r="Q256" s="43"/>
      <c r="R256" s="43"/>
      <c r="S256" s="75"/>
      <c r="T256" s="75"/>
      <c r="U256" s="75"/>
      <c r="V256" s="75"/>
      <c r="W256" s="75"/>
      <c r="X256" s="43"/>
      <c r="Y256" s="43"/>
      <c r="Z256" s="75"/>
      <c r="AA256" s="43"/>
      <c r="AB256" s="30"/>
      <c r="AC256" s="31"/>
      <c r="AD256" s="32"/>
      <c r="AG256" s="30"/>
    </row>
    <row r="257" spans="1:33" s="28" customFormat="1" ht="12">
      <c r="A257" s="1"/>
      <c r="B257" s="43"/>
      <c r="C257" s="73"/>
      <c r="D257" s="43"/>
      <c r="E257" s="43"/>
      <c r="F257" s="43"/>
      <c r="G257" s="43"/>
      <c r="H257" s="43"/>
      <c r="I257" s="43"/>
      <c r="J257" s="43"/>
      <c r="K257" s="74" t="s">
        <v>323</v>
      </c>
      <c r="L257" s="43"/>
      <c r="M257" s="43" t="s">
        <v>652</v>
      </c>
      <c r="N257" s="43"/>
      <c r="O257" s="76" t="s">
        <v>383</v>
      </c>
      <c r="P257" s="43"/>
      <c r="Q257" s="43"/>
      <c r="R257" s="43"/>
      <c r="S257" s="75"/>
      <c r="T257" s="75"/>
      <c r="U257" s="75"/>
      <c r="V257" s="75"/>
      <c r="W257" s="75"/>
      <c r="X257" s="43"/>
      <c r="Y257" s="43"/>
      <c r="Z257" s="75"/>
      <c r="AA257" s="43"/>
      <c r="AB257" s="30"/>
      <c r="AC257" s="31"/>
      <c r="AD257" s="32"/>
      <c r="AG257" s="30"/>
    </row>
    <row r="258" spans="1:33" s="28" customFormat="1" ht="12">
      <c r="A258" s="1"/>
      <c r="B258" s="43"/>
      <c r="C258" s="73"/>
      <c r="D258" s="43"/>
      <c r="E258" s="43"/>
      <c r="F258" s="43"/>
      <c r="G258" s="43"/>
      <c r="H258" s="43"/>
      <c r="I258" s="43"/>
      <c r="J258" s="43"/>
      <c r="K258" s="74" t="s">
        <v>653</v>
      </c>
      <c r="L258" s="43"/>
      <c r="M258" s="43" t="s">
        <v>654</v>
      </c>
      <c r="N258" s="43"/>
      <c r="O258" s="76" t="s">
        <v>384</v>
      </c>
      <c r="P258" s="43"/>
      <c r="Q258" s="43"/>
      <c r="R258" s="43"/>
      <c r="S258" s="75"/>
      <c r="T258" s="75"/>
      <c r="U258" s="75"/>
      <c r="V258" s="75"/>
      <c r="W258" s="75"/>
      <c r="X258" s="43"/>
      <c r="Y258" s="43"/>
      <c r="Z258" s="75"/>
      <c r="AA258" s="43"/>
      <c r="AB258" s="30"/>
      <c r="AC258" s="31"/>
      <c r="AD258" s="32"/>
      <c r="AG258" s="30"/>
    </row>
    <row r="259" spans="1:33" s="28" customFormat="1" ht="12">
      <c r="A259" s="1"/>
      <c r="B259" s="43"/>
      <c r="C259" s="73"/>
      <c r="D259" s="43"/>
      <c r="E259" s="43"/>
      <c r="F259" s="43"/>
      <c r="G259" s="43"/>
      <c r="H259" s="43"/>
      <c r="I259" s="43"/>
      <c r="J259" s="43"/>
      <c r="K259" s="74" t="s">
        <v>324</v>
      </c>
      <c r="L259" s="43"/>
      <c r="M259" s="43" t="s">
        <v>623</v>
      </c>
      <c r="N259" s="43"/>
      <c r="O259" s="76" t="s">
        <v>385</v>
      </c>
      <c r="P259" s="43"/>
      <c r="Q259" s="43"/>
      <c r="R259" s="43"/>
      <c r="S259" s="75"/>
      <c r="T259" s="75"/>
      <c r="U259" s="75"/>
      <c r="V259" s="75"/>
      <c r="W259" s="75"/>
      <c r="X259" s="43"/>
      <c r="Y259" s="43"/>
      <c r="Z259" s="75"/>
      <c r="AA259" s="43"/>
      <c r="AB259" s="30"/>
      <c r="AC259" s="31"/>
      <c r="AD259" s="32"/>
      <c r="AG259" s="30"/>
    </row>
    <row r="260" spans="1:33" s="28" customFormat="1" ht="12">
      <c r="A260" s="1"/>
      <c r="B260" s="43"/>
      <c r="C260" s="73"/>
      <c r="D260" s="43"/>
      <c r="E260" s="43"/>
      <c r="F260" s="43"/>
      <c r="G260" s="43"/>
      <c r="H260" s="43"/>
      <c r="I260" s="43"/>
      <c r="J260" s="43"/>
      <c r="K260" s="74" t="s">
        <v>325</v>
      </c>
      <c r="L260" s="43"/>
      <c r="M260" s="43" t="s">
        <v>629</v>
      </c>
      <c r="N260" s="43"/>
      <c r="O260" s="76" t="s">
        <v>386</v>
      </c>
      <c r="P260" s="43"/>
      <c r="Q260" s="43"/>
      <c r="R260" s="43"/>
      <c r="S260" s="75"/>
      <c r="T260" s="75"/>
      <c r="U260" s="75"/>
      <c r="V260" s="75"/>
      <c r="W260" s="75"/>
      <c r="X260" s="43"/>
      <c r="Y260" s="43"/>
      <c r="Z260" s="75"/>
      <c r="AA260" s="43"/>
      <c r="AB260" s="30"/>
      <c r="AC260" s="31"/>
      <c r="AD260" s="32"/>
      <c r="AG260" s="30"/>
    </row>
    <row r="261" spans="1:33" s="28" customFormat="1" ht="12">
      <c r="A261" s="1"/>
      <c r="B261" s="43"/>
      <c r="C261" s="73"/>
      <c r="D261" s="43"/>
      <c r="E261" s="43"/>
      <c r="F261" s="43"/>
      <c r="G261" s="43"/>
      <c r="H261" s="43"/>
      <c r="I261" s="43"/>
      <c r="J261" s="43"/>
      <c r="K261" s="74" t="s">
        <v>326</v>
      </c>
      <c r="L261" s="43"/>
      <c r="M261" s="43"/>
      <c r="N261" s="43"/>
      <c r="O261" s="43" t="s">
        <v>387</v>
      </c>
      <c r="P261" s="43"/>
      <c r="Q261" s="43"/>
      <c r="R261" s="43"/>
      <c r="S261" s="75"/>
      <c r="T261" s="75"/>
      <c r="U261" s="75"/>
      <c r="V261" s="75"/>
      <c r="W261" s="75"/>
      <c r="X261" s="43"/>
      <c r="Y261" s="43"/>
      <c r="Z261" s="75"/>
      <c r="AA261" s="43"/>
      <c r="AB261" s="30"/>
      <c r="AC261" s="31"/>
      <c r="AD261" s="32"/>
      <c r="AG261" s="30"/>
    </row>
    <row r="262" spans="1:33" s="28" customFormat="1" ht="12">
      <c r="A262" s="1"/>
      <c r="B262" s="43"/>
      <c r="C262" s="73"/>
      <c r="D262" s="43"/>
      <c r="E262" s="43"/>
      <c r="F262" s="43"/>
      <c r="G262" s="43"/>
      <c r="H262" s="43"/>
      <c r="I262" s="43"/>
      <c r="J262" s="43"/>
      <c r="K262" s="74" t="s">
        <v>327</v>
      </c>
      <c r="L262" s="43"/>
      <c r="M262" s="43"/>
      <c r="N262" s="43"/>
      <c r="O262" s="43" t="s">
        <v>623</v>
      </c>
      <c r="P262" s="43"/>
      <c r="Q262" s="43"/>
      <c r="R262" s="43"/>
      <c r="S262" s="75"/>
      <c r="T262" s="75"/>
      <c r="U262" s="75"/>
      <c r="V262" s="75"/>
      <c r="W262" s="75"/>
      <c r="X262" s="43"/>
      <c r="Y262" s="43"/>
      <c r="Z262" s="75"/>
      <c r="AA262" s="43"/>
      <c r="AB262" s="30"/>
      <c r="AC262" s="31"/>
      <c r="AD262" s="32"/>
      <c r="AG262" s="30"/>
    </row>
    <row r="263" spans="1:33" s="28" customFormat="1" ht="12">
      <c r="A263" s="1"/>
      <c r="B263" s="43"/>
      <c r="C263" s="73"/>
      <c r="D263" s="43"/>
      <c r="E263" s="43"/>
      <c r="F263" s="43"/>
      <c r="G263" s="43"/>
      <c r="H263" s="43"/>
      <c r="I263" s="43"/>
      <c r="J263" s="43"/>
      <c r="K263" s="74"/>
      <c r="L263" s="43"/>
      <c r="M263" s="43"/>
      <c r="N263" s="43"/>
      <c r="O263" s="43" t="s">
        <v>629</v>
      </c>
      <c r="P263" s="43"/>
      <c r="Q263" s="43"/>
      <c r="R263" s="43"/>
      <c r="S263" s="75"/>
      <c r="T263" s="75"/>
      <c r="U263" s="75"/>
      <c r="V263" s="75"/>
      <c r="W263" s="75"/>
      <c r="X263" s="43"/>
      <c r="Y263" s="43"/>
      <c r="Z263" s="75"/>
      <c r="AA263" s="43"/>
      <c r="AB263" s="30"/>
      <c r="AC263" s="31"/>
      <c r="AD263" s="32"/>
      <c r="AG263" s="30"/>
    </row>
    <row r="264" spans="1:33" s="28" customFormat="1" ht="12">
      <c r="A264" s="1"/>
      <c r="B264" s="43"/>
      <c r="C264" s="73"/>
      <c r="D264" s="43"/>
      <c r="E264" s="43"/>
      <c r="F264" s="43"/>
      <c r="G264" s="43"/>
      <c r="H264" s="43"/>
      <c r="I264" s="43"/>
      <c r="J264" s="43"/>
      <c r="K264" s="74" t="s">
        <v>328</v>
      </c>
      <c r="L264" s="43"/>
      <c r="M264" s="43"/>
      <c r="N264" s="43"/>
      <c r="O264" s="43"/>
      <c r="P264" s="43"/>
      <c r="Q264" s="43"/>
      <c r="R264" s="43"/>
      <c r="S264" s="75"/>
      <c r="T264" s="75"/>
      <c r="U264" s="75"/>
      <c r="V264" s="75"/>
      <c r="W264" s="75"/>
      <c r="X264" s="43"/>
      <c r="Y264" s="43"/>
      <c r="Z264" s="75"/>
      <c r="AA264" s="43"/>
      <c r="AB264" s="30"/>
      <c r="AC264" s="31"/>
      <c r="AD264" s="32"/>
      <c r="AG264" s="30"/>
    </row>
    <row r="265" spans="1:33" s="28" customFormat="1" ht="12">
      <c r="A265" s="1"/>
      <c r="B265" s="43"/>
      <c r="C265" s="73"/>
      <c r="D265" s="43"/>
      <c r="E265" s="43"/>
      <c r="F265" s="43"/>
      <c r="G265" s="43"/>
      <c r="H265" s="43"/>
      <c r="I265" s="43"/>
      <c r="J265" s="43"/>
      <c r="K265" s="74" t="s">
        <v>329</v>
      </c>
      <c r="L265" s="43"/>
      <c r="M265" s="43"/>
      <c r="N265" s="43"/>
      <c r="O265" s="43"/>
      <c r="P265" s="43"/>
      <c r="Q265" s="43"/>
      <c r="R265" s="43"/>
      <c r="S265" s="75"/>
      <c r="T265" s="75"/>
      <c r="U265" s="75"/>
      <c r="V265" s="75"/>
      <c r="W265" s="75"/>
      <c r="X265" s="43"/>
      <c r="Y265" s="43"/>
      <c r="Z265" s="75"/>
      <c r="AA265" s="43"/>
      <c r="AB265" s="30"/>
      <c r="AC265" s="31"/>
      <c r="AD265" s="32"/>
      <c r="AG265" s="30"/>
    </row>
    <row r="266" spans="1:33" s="28" customFormat="1" ht="12">
      <c r="A266" s="1"/>
      <c r="B266" s="43"/>
      <c r="C266" s="73"/>
      <c r="D266" s="43"/>
      <c r="E266" s="43"/>
      <c r="F266" s="43"/>
      <c r="G266" s="43"/>
      <c r="H266" s="43"/>
      <c r="I266" s="43"/>
      <c r="J266" s="43"/>
      <c r="K266" s="74" t="s">
        <v>655</v>
      </c>
      <c r="L266" s="43"/>
      <c r="M266" s="43"/>
      <c r="N266" s="43"/>
      <c r="O266" s="43"/>
      <c r="P266" s="43"/>
      <c r="Q266" s="43"/>
      <c r="R266" s="43"/>
      <c r="S266" s="75"/>
      <c r="T266" s="75"/>
      <c r="U266" s="75"/>
      <c r="V266" s="75"/>
      <c r="W266" s="75"/>
      <c r="X266" s="43"/>
      <c r="Y266" s="43"/>
      <c r="Z266" s="75"/>
      <c r="AA266" s="43"/>
      <c r="AB266" s="30"/>
      <c r="AC266" s="31"/>
      <c r="AD266" s="32"/>
      <c r="AG266" s="30"/>
    </row>
    <row r="267" spans="1:33" s="28" customFormat="1" ht="12">
      <c r="A267" s="1"/>
      <c r="B267" s="43"/>
      <c r="C267" s="73"/>
      <c r="D267" s="43"/>
      <c r="E267" s="43"/>
      <c r="F267" s="43"/>
      <c r="G267" s="43"/>
      <c r="H267" s="43"/>
      <c r="I267" s="43"/>
      <c r="J267" s="43"/>
      <c r="K267" s="74" t="s">
        <v>330</v>
      </c>
      <c r="L267" s="43"/>
      <c r="M267" s="43"/>
      <c r="N267" s="43"/>
      <c r="O267" s="43"/>
      <c r="P267" s="43"/>
      <c r="Q267" s="43"/>
      <c r="R267" s="43"/>
      <c r="S267" s="75"/>
      <c r="T267" s="75"/>
      <c r="U267" s="75"/>
      <c r="V267" s="75"/>
      <c r="W267" s="75"/>
      <c r="X267" s="43"/>
      <c r="Y267" s="43"/>
      <c r="Z267" s="75"/>
      <c r="AA267" s="43"/>
      <c r="AB267" s="30"/>
      <c r="AC267" s="31"/>
      <c r="AD267" s="32"/>
      <c r="AG267" s="30"/>
    </row>
    <row r="268" spans="1:33" s="28" customFormat="1" ht="12">
      <c r="A268" s="1"/>
      <c r="B268" s="43"/>
      <c r="C268" s="73"/>
      <c r="D268" s="43"/>
      <c r="E268" s="43"/>
      <c r="F268" s="43"/>
      <c r="G268" s="43"/>
      <c r="H268" s="43"/>
      <c r="I268" s="43"/>
      <c r="J268" s="43"/>
      <c r="K268" s="74" t="s">
        <v>331</v>
      </c>
      <c r="L268" s="43"/>
      <c r="M268" s="43"/>
      <c r="N268" s="43"/>
      <c r="O268" s="43"/>
      <c r="P268" s="43"/>
      <c r="Q268" s="43"/>
      <c r="R268" s="43"/>
      <c r="S268" s="75"/>
      <c r="T268" s="75"/>
      <c r="U268" s="75"/>
      <c r="V268" s="75"/>
      <c r="W268" s="75"/>
      <c r="X268" s="43"/>
      <c r="Y268" s="43"/>
      <c r="Z268" s="75"/>
      <c r="AA268" s="43"/>
      <c r="AB268" s="30"/>
      <c r="AC268" s="31"/>
      <c r="AD268" s="32"/>
      <c r="AG268" s="30"/>
    </row>
    <row r="269" spans="1:29" s="28" customFormat="1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74" t="s">
        <v>332</v>
      </c>
      <c r="L269" s="1"/>
      <c r="M269" s="1"/>
      <c r="N269" s="1"/>
      <c r="O269" s="1"/>
      <c r="P269" s="1"/>
      <c r="Q269" s="1"/>
      <c r="R269" s="1"/>
      <c r="S269" s="9"/>
      <c r="T269" s="9"/>
      <c r="U269" s="9"/>
      <c r="V269" s="9"/>
      <c r="W269" s="9"/>
      <c r="X269" s="1"/>
      <c r="Y269" s="1"/>
      <c r="Z269" s="9"/>
      <c r="AA269" s="1"/>
      <c r="AC269" s="29"/>
    </row>
    <row r="270" spans="1:29" s="28" customFormat="1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74" t="s">
        <v>333</v>
      </c>
      <c r="L270" s="1"/>
      <c r="M270" s="1"/>
      <c r="N270" s="1"/>
      <c r="O270" s="1"/>
      <c r="P270" s="1"/>
      <c r="Q270" s="1"/>
      <c r="R270" s="1"/>
      <c r="S270" s="9"/>
      <c r="T270" s="9"/>
      <c r="U270" s="9"/>
      <c r="V270" s="9"/>
      <c r="W270" s="9"/>
      <c r="X270" s="1"/>
      <c r="Y270" s="1"/>
      <c r="Z270" s="9"/>
      <c r="AA270" s="1"/>
      <c r="AC270" s="29"/>
    </row>
    <row r="271" spans="1:29" s="28" customFormat="1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74" t="s">
        <v>334</v>
      </c>
      <c r="L271" s="1"/>
      <c r="M271" s="1"/>
      <c r="N271" s="1"/>
      <c r="O271" s="1"/>
      <c r="P271" s="1"/>
      <c r="Q271" s="1"/>
      <c r="R271" s="1"/>
      <c r="S271" s="9"/>
      <c r="T271" s="9"/>
      <c r="U271" s="9"/>
      <c r="V271" s="9"/>
      <c r="W271" s="9"/>
      <c r="X271" s="1"/>
      <c r="Y271" s="1"/>
      <c r="Z271" s="9"/>
      <c r="AA271" s="1"/>
      <c r="AC271" s="29"/>
    </row>
    <row r="272" spans="1:29" s="28" customFormat="1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74" t="s">
        <v>335</v>
      </c>
      <c r="L272" s="1"/>
      <c r="M272" s="1"/>
      <c r="N272" s="1"/>
      <c r="O272" s="1"/>
      <c r="P272" s="1"/>
      <c r="Q272" s="1"/>
      <c r="R272" s="1"/>
      <c r="S272" s="9"/>
      <c r="T272" s="9"/>
      <c r="U272" s="9"/>
      <c r="V272" s="9"/>
      <c r="W272" s="9"/>
      <c r="X272" s="1"/>
      <c r="Y272" s="1"/>
      <c r="Z272" s="9"/>
      <c r="AA272" s="1"/>
      <c r="AC272" s="29"/>
    </row>
    <row r="273" spans="1:29" s="28" customFormat="1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74" t="s">
        <v>336</v>
      </c>
      <c r="L273" s="1"/>
      <c r="M273" s="1"/>
      <c r="N273" s="1"/>
      <c r="O273" s="1"/>
      <c r="P273" s="1"/>
      <c r="Q273" s="1"/>
      <c r="R273" s="1"/>
      <c r="S273" s="9"/>
      <c r="T273" s="9"/>
      <c r="U273" s="9"/>
      <c r="V273" s="9"/>
      <c r="W273" s="9"/>
      <c r="X273" s="1"/>
      <c r="Y273" s="1"/>
      <c r="Z273" s="9"/>
      <c r="AA273" s="1"/>
      <c r="AC273" s="29"/>
    </row>
    <row r="274" spans="1:29" s="28" customFormat="1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74" t="s">
        <v>337</v>
      </c>
      <c r="L274" s="1"/>
      <c r="M274" s="1"/>
      <c r="N274" s="1"/>
      <c r="O274" s="1"/>
      <c r="P274" s="1"/>
      <c r="Q274" s="1"/>
      <c r="R274" s="1"/>
      <c r="S274" s="9"/>
      <c r="T274" s="9"/>
      <c r="U274" s="9"/>
      <c r="V274" s="9"/>
      <c r="W274" s="9"/>
      <c r="X274" s="1"/>
      <c r="Y274" s="1"/>
      <c r="Z274" s="9"/>
      <c r="AA274" s="1"/>
      <c r="AC274" s="29"/>
    </row>
    <row r="275" spans="1:29" s="28" customFormat="1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74" t="s">
        <v>338</v>
      </c>
      <c r="L275" s="1"/>
      <c r="M275" s="1"/>
      <c r="N275" s="1"/>
      <c r="O275" s="1"/>
      <c r="P275" s="1"/>
      <c r="Q275" s="1"/>
      <c r="R275" s="1"/>
      <c r="S275" s="9"/>
      <c r="T275" s="9"/>
      <c r="U275" s="9"/>
      <c r="V275" s="9"/>
      <c r="W275" s="9"/>
      <c r="X275" s="1"/>
      <c r="Y275" s="1"/>
      <c r="Z275" s="9"/>
      <c r="AA275" s="1"/>
      <c r="AC275" s="29"/>
    </row>
    <row r="276" spans="1:29" s="28" customFormat="1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74" t="s">
        <v>339</v>
      </c>
      <c r="L276" s="1"/>
      <c r="M276" s="1"/>
      <c r="N276" s="1"/>
      <c r="O276" s="1"/>
      <c r="P276" s="1"/>
      <c r="Q276" s="1"/>
      <c r="R276" s="1"/>
      <c r="S276" s="9"/>
      <c r="T276" s="9"/>
      <c r="U276" s="9"/>
      <c r="V276" s="9"/>
      <c r="W276" s="9"/>
      <c r="X276" s="1"/>
      <c r="Y276" s="1"/>
      <c r="Z276" s="9"/>
      <c r="AA276" s="1"/>
      <c r="AC276" s="29"/>
    </row>
    <row r="277" spans="1:29" s="28" customFormat="1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74" t="s">
        <v>340</v>
      </c>
      <c r="L277" s="1"/>
      <c r="M277" s="1"/>
      <c r="N277" s="1"/>
      <c r="O277" s="1"/>
      <c r="P277" s="1"/>
      <c r="Q277" s="1"/>
      <c r="R277" s="1"/>
      <c r="S277" s="9"/>
      <c r="T277" s="9"/>
      <c r="U277" s="9"/>
      <c r="V277" s="9"/>
      <c r="W277" s="9"/>
      <c r="X277" s="1"/>
      <c r="Y277" s="1"/>
      <c r="Z277" s="9"/>
      <c r="AA277" s="1"/>
      <c r="AC277" s="29"/>
    </row>
    <row r="278" spans="1:29" s="28" customFormat="1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74" t="s">
        <v>341</v>
      </c>
      <c r="L278" s="1"/>
      <c r="M278" s="1"/>
      <c r="N278" s="1"/>
      <c r="O278" s="1"/>
      <c r="P278" s="1"/>
      <c r="Q278" s="1"/>
      <c r="R278" s="1"/>
      <c r="S278" s="9"/>
      <c r="T278" s="9"/>
      <c r="U278" s="9"/>
      <c r="V278" s="9"/>
      <c r="W278" s="9"/>
      <c r="X278" s="1"/>
      <c r="Y278" s="1"/>
      <c r="Z278" s="9"/>
      <c r="AA278" s="1"/>
      <c r="AC278" s="29"/>
    </row>
    <row r="279" spans="1:29" s="28" customFormat="1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74" t="s">
        <v>342</v>
      </c>
      <c r="L279" s="1"/>
      <c r="M279" s="1"/>
      <c r="N279" s="1"/>
      <c r="O279" s="1"/>
      <c r="P279" s="1"/>
      <c r="Q279" s="1"/>
      <c r="R279" s="1"/>
      <c r="S279" s="9"/>
      <c r="T279" s="9"/>
      <c r="U279" s="9"/>
      <c r="V279" s="9"/>
      <c r="W279" s="9"/>
      <c r="X279" s="1"/>
      <c r="Y279" s="1"/>
      <c r="Z279" s="9"/>
      <c r="AA279" s="1"/>
      <c r="AC279" s="29"/>
    </row>
    <row r="280" spans="1:29" s="28" customFormat="1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74" t="s">
        <v>343</v>
      </c>
      <c r="L280" s="1"/>
      <c r="M280" s="1"/>
      <c r="N280" s="1"/>
      <c r="O280" s="1"/>
      <c r="P280" s="1"/>
      <c r="Q280" s="1"/>
      <c r="R280" s="1"/>
      <c r="S280" s="9"/>
      <c r="T280" s="9"/>
      <c r="U280" s="9"/>
      <c r="V280" s="9"/>
      <c r="W280" s="9"/>
      <c r="X280" s="1"/>
      <c r="Y280" s="1"/>
      <c r="Z280" s="9"/>
      <c r="AA280" s="1"/>
      <c r="AC280" s="29"/>
    </row>
    <row r="281" spans="1:29" s="28" customFormat="1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74" t="s">
        <v>344</v>
      </c>
      <c r="L281" s="1"/>
      <c r="M281" s="1"/>
      <c r="N281" s="1"/>
      <c r="O281" s="1"/>
      <c r="P281" s="1"/>
      <c r="Q281" s="1"/>
      <c r="R281" s="1"/>
      <c r="S281" s="9"/>
      <c r="T281" s="9"/>
      <c r="U281" s="9"/>
      <c r="V281" s="9"/>
      <c r="W281" s="9"/>
      <c r="X281" s="1"/>
      <c r="Y281" s="1"/>
      <c r="Z281" s="9"/>
      <c r="AA281" s="1"/>
      <c r="AC281" s="29"/>
    </row>
    <row r="282" spans="1:29" s="28" customFormat="1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80" t="s">
        <v>623</v>
      </c>
      <c r="L282" s="1"/>
      <c r="M282" s="1"/>
      <c r="N282" s="1"/>
      <c r="O282" s="1"/>
      <c r="P282" s="1"/>
      <c r="Q282" s="1"/>
      <c r="R282" s="1"/>
      <c r="S282" s="9"/>
      <c r="T282" s="9"/>
      <c r="U282" s="9"/>
      <c r="V282" s="9"/>
      <c r="W282" s="9"/>
      <c r="X282" s="1"/>
      <c r="Y282" s="1"/>
      <c r="Z282" s="9"/>
      <c r="AA282" s="1"/>
      <c r="AC282" s="29"/>
    </row>
    <row r="283" spans="1:29" s="28" customFormat="1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76" t="s">
        <v>656</v>
      </c>
      <c r="L283" s="1"/>
      <c r="M283" s="1"/>
      <c r="N283" s="1"/>
      <c r="O283" s="1"/>
      <c r="P283" s="1"/>
      <c r="Q283" s="1"/>
      <c r="R283" s="1"/>
      <c r="S283" s="9"/>
      <c r="T283" s="9"/>
      <c r="U283" s="9"/>
      <c r="V283" s="9"/>
      <c r="W283" s="9"/>
      <c r="X283" s="1"/>
      <c r="Y283" s="1"/>
      <c r="Z283" s="9"/>
      <c r="AA283" s="1"/>
      <c r="AC283" s="29"/>
    </row>
    <row r="284" spans="1:29" s="28" customFormat="1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74" t="s">
        <v>345</v>
      </c>
      <c r="L284" s="1"/>
      <c r="M284" s="1"/>
      <c r="N284" s="1"/>
      <c r="O284" s="1"/>
      <c r="P284" s="1"/>
      <c r="Q284" s="1"/>
      <c r="R284" s="1"/>
      <c r="S284" s="9"/>
      <c r="T284" s="9"/>
      <c r="U284" s="9"/>
      <c r="V284" s="9"/>
      <c r="W284" s="9"/>
      <c r="X284" s="1"/>
      <c r="Y284" s="1"/>
      <c r="Z284" s="9"/>
      <c r="AA284" s="1"/>
      <c r="AC284" s="29"/>
    </row>
    <row r="285" spans="1:29" s="28" customFormat="1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74" t="s">
        <v>657</v>
      </c>
      <c r="L285" s="1"/>
      <c r="M285" s="1"/>
      <c r="N285" s="1"/>
      <c r="O285" s="1"/>
      <c r="P285" s="1"/>
      <c r="Q285" s="1"/>
      <c r="R285" s="1"/>
      <c r="S285" s="9"/>
      <c r="T285" s="9"/>
      <c r="U285" s="9"/>
      <c r="V285" s="9"/>
      <c r="W285" s="9"/>
      <c r="X285" s="1"/>
      <c r="Y285" s="1"/>
      <c r="Z285" s="9"/>
      <c r="AA285" s="1"/>
      <c r="AC285" s="29"/>
    </row>
    <row r="286" spans="1:29" s="28" customFormat="1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74" t="s">
        <v>346</v>
      </c>
      <c r="L286" s="1"/>
      <c r="M286" s="1"/>
      <c r="N286" s="1"/>
      <c r="O286" s="1"/>
      <c r="P286" s="1"/>
      <c r="Q286" s="1"/>
      <c r="R286" s="1"/>
      <c r="S286" s="9"/>
      <c r="T286" s="9"/>
      <c r="U286" s="9"/>
      <c r="V286" s="9"/>
      <c r="W286" s="9"/>
      <c r="X286" s="1"/>
      <c r="Y286" s="1"/>
      <c r="Z286" s="9"/>
      <c r="AA286" s="1"/>
      <c r="AC286" s="29"/>
    </row>
    <row r="287" spans="1:29" s="28" customFormat="1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74" t="s">
        <v>347</v>
      </c>
      <c r="L287" s="1"/>
      <c r="M287" s="1"/>
      <c r="N287" s="1"/>
      <c r="O287" s="1"/>
      <c r="P287" s="1"/>
      <c r="Q287" s="1"/>
      <c r="R287" s="1"/>
      <c r="S287" s="9"/>
      <c r="T287" s="9"/>
      <c r="U287" s="9"/>
      <c r="V287" s="9"/>
      <c r="W287" s="9"/>
      <c r="X287" s="1"/>
      <c r="Y287" s="1"/>
      <c r="Z287" s="9"/>
      <c r="AA287" s="1"/>
      <c r="AC287" s="29"/>
    </row>
    <row r="288" spans="1:29" s="28" customFormat="1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74" t="s">
        <v>348</v>
      </c>
      <c r="L288" s="1"/>
      <c r="M288" s="1"/>
      <c r="N288" s="1"/>
      <c r="O288" s="1"/>
      <c r="P288" s="1"/>
      <c r="Q288" s="1"/>
      <c r="R288" s="1"/>
      <c r="S288" s="9"/>
      <c r="T288" s="9"/>
      <c r="U288" s="9"/>
      <c r="V288" s="9"/>
      <c r="W288" s="9"/>
      <c r="X288" s="1"/>
      <c r="Y288" s="1"/>
      <c r="Z288" s="9"/>
      <c r="AA288" s="1"/>
      <c r="AC288" s="29"/>
    </row>
    <row r="289" spans="1:29" s="28" customFormat="1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74" t="s">
        <v>349</v>
      </c>
      <c r="L289" s="1"/>
      <c r="M289" s="1"/>
      <c r="N289" s="1"/>
      <c r="O289" s="1"/>
      <c r="P289" s="1"/>
      <c r="Q289" s="1"/>
      <c r="R289" s="1"/>
      <c r="S289" s="9"/>
      <c r="T289" s="9"/>
      <c r="U289" s="9"/>
      <c r="V289" s="9"/>
      <c r="W289" s="9"/>
      <c r="X289" s="1"/>
      <c r="Y289" s="1"/>
      <c r="Z289" s="9"/>
      <c r="AA289" s="1"/>
      <c r="AC289" s="29"/>
    </row>
    <row r="290" spans="1:29" s="28" customFormat="1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74" t="s">
        <v>350</v>
      </c>
      <c r="L290" s="1"/>
      <c r="M290" s="1"/>
      <c r="N290" s="1"/>
      <c r="O290" s="1"/>
      <c r="P290" s="1"/>
      <c r="Q290" s="1"/>
      <c r="R290" s="1"/>
      <c r="S290" s="9"/>
      <c r="T290" s="9"/>
      <c r="U290" s="9"/>
      <c r="V290" s="9"/>
      <c r="W290" s="9"/>
      <c r="X290" s="1"/>
      <c r="Y290" s="1"/>
      <c r="Z290" s="9"/>
      <c r="AA290" s="1"/>
      <c r="AC290" s="29"/>
    </row>
    <row r="291" spans="1:29" s="28" customFormat="1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74" t="s">
        <v>351</v>
      </c>
      <c r="L291" s="1"/>
      <c r="M291" s="1"/>
      <c r="N291" s="1"/>
      <c r="O291" s="1"/>
      <c r="P291" s="1"/>
      <c r="Q291" s="1"/>
      <c r="R291" s="1"/>
      <c r="S291" s="9"/>
      <c r="T291" s="9"/>
      <c r="U291" s="9"/>
      <c r="V291" s="9"/>
      <c r="W291" s="9"/>
      <c r="X291" s="1"/>
      <c r="Y291" s="1"/>
      <c r="Z291" s="9"/>
      <c r="AA291" s="1"/>
      <c r="AC291" s="29"/>
    </row>
    <row r="292" spans="1:29" s="28" customFormat="1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80" t="s">
        <v>623</v>
      </c>
      <c r="L292" s="1"/>
      <c r="M292" s="1"/>
      <c r="N292" s="1"/>
      <c r="O292" s="1"/>
      <c r="P292" s="1"/>
      <c r="Q292" s="1"/>
      <c r="R292" s="1"/>
      <c r="S292" s="9"/>
      <c r="T292" s="9"/>
      <c r="U292" s="9"/>
      <c r="V292" s="9"/>
      <c r="W292" s="9"/>
      <c r="X292" s="1"/>
      <c r="Y292" s="1"/>
      <c r="Z292" s="9"/>
      <c r="AA292" s="1"/>
      <c r="AC292" s="29"/>
    </row>
    <row r="293" spans="1:29" s="28" customFormat="1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76" t="s">
        <v>658</v>
      </c>
      <c r="L293" s="1"/>
      <c r="M293" s="1"/>
      <c r="N293" s="1"/>
      <c r="O293" s="1"/>
      <c r="P293" s="1"/>
      <c r="Q293" s="1"/>
      <c r="R293" s="1"/>
      <c r="S293" s="9"/>
      <c r="T293" s="9"/>
      <c r="U293" s="9"/>
      <c r="V293" s="9"/>
      <c r="W293" s="9"/>
      <c r="X293" s="1"/>
      <c r="Y293" s="1"/>
      <c r="Z293" s="9"/>
      <c r="AA293" s="1"/>
      <c r="AC293" s="29"/>
    </row>
    <row r="294" spans="1:29" s="28" customFormat="1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74" t="s">
        <v>659</v>
      </c>
      <c r="L294" s="1"/>
      <c r="M294" s="1"/>
      <c r="N294" s="1"/>
      <c r="O294" s="1"/>
      <c r="P294" s="1"/>
      <c r="Q294" s="1"/>
      <c r="R294" s="1"/>
      <c r="S294" s="9"/>
      <c r="T294" s="9"/>
      <c r="U294" s="9"/>
      <c r="V294" s="9"/>
      <c r="W294" s="9"/>
      <c r="X294" s="1"/>
      <c r="Y294" s="1"/>
      <c r="Z294" s="9"/>
      <c r="AA294" s="1"/>
      <c r="AC294" s="29"/>
    </row>
    <row r="295" spans="1:29" s="28" customFormat="1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74" t="s">
        <v>352</v>
      </c>
      <c r="L295" s="1"/>
      <c r="M295" s="1"/>
      <c r="N295" s="1"/>
      <c r="O295" s="1"/>
      <c r="P295" s="1"/>
      <c r="Q295" s="1"/>
      <c r="R295" s="1"/>
      <c r="S295" s="9"/>
      <c r="T295" s="9"/>
      <c r="U295" s="9"/>
      <c r="V295" s="9"/>
      <c r="W295" s="9"/>
      <c r="X295" s="1"/>
      <c r="Y295" s="1"/>
      <c r="Z295" s="9"/>
      <c r="AA295" s="1"/>
      <c r="AC295" s="29"/>
    </row>
    <row r="296" spans="1:29" s="28" customFormat="1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74" t="s">
        <v>353</v>
      </c>
      <c r="L296" s="1"/>
      <c r="M296" s="1"/>
      <c r="N296" s="1"/>
      <c r="O296" s="1"/>
      <c r="P296" s="1"/>
      <c r="Q296" s="1"/>
      <c r="R296" s="1"/>
      <c r="S296" s="9"/>
      <c r="T296" s="9"/>
      <c r="U296" s="9"/>
      <c r="V296" s="9"/>
      <c r="W296" s="9"/>
      <c r="X296" s="1"/>
      <c r="Y296" s="1"/>
      <c r="Z296" s="9"/>
      <c r="AA296" s="1"/>
      <c r="AC296" s="29"/>
    </row>
    <row r="297" spans="1:29" s="28" customFormat="1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74" t="s">
        <v>660</v>
      </c>
      <c r="L297" s="1"/>
      <c r="M297" s="1"/>
      <c r="N297" s="1"/>
      <c r="O297" s="1"/>
      <c r="P297" s="1"/>
      <c r="Q297" s="1"/>
      <c r="R297" s="1"/>
      <c r="S297" s="9"/>
      <c r="T297" s="9"/>
      <c r="U297" s="9"/>
      <c r="V297" s="9"/>
      <c r="W297" s="9"/>
      <c r="X297" s="1"/>
      <c r="Y297" s="1"/>
      <c r="Z297" s="9"/>
      <c r="AA297" s="1"/>
      <c r="AC297" s="29"/>
    </row>
    <row r="298" spans="1:29" s="28" customFormat="1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74" t="s">
        <v>354</v>
      </c>
      <c r="L298" s="1"/>
      <c r="M298" s="1"/>
      <c r="N298" s="1"/>
      <c r="O298" s="1"/>
      <c r="P298" s="1"/>
      <c r="Q298" s="1"/>
      <c r="R298" s="1"/>
      <c r="S298" s="9"/>
      <c r="T298" s="9"/>
      <c r="U298" s="9"/>
      <c r="V298" s="9"/>
      <c r="W298" s="9"/>
      <c r="X298" s="1"/>
      <c r="Y298" s="1"/>
      <c r="Z298" s="9"/>
      <c r="AA298" s="1"/>
      <c r="AC298" s="29"/>
    </row>
    <row r="299" spans="1:29" s="28" customFormat="1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74" t="s">
        <v>355</v>
      </c>
      <c r="L299" s="1"/>
      <c r="M299" s="1"/>
      <c r="N299" s="1"/>
      <c r="O299" s="1"/>
      <c r="P299" s="1"/>
      <c r="Q299" s="1"/>
      <c r="R299" s="1"/>
      <c r="S299" s="9"/>
      <c r="T299" s="9"/>
      <c r="U299" s="9"/>
      <c r="V299" s="9"/>
      <c r="W299" s="9"/>
      <c r="X299" s="1"/>
      <c r="Y299" s="1"/>
      <c r="Z299" s="9"/>
      <c r="AA299" s="1"/>
      <c r="AC299" s="29"/>
    </row>
    <row r="300" spans="1:29" s="28" customFormat="1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74" t="s">
        <v>356</v>
      </c>
      <c r="L300" s="1"/>
      <c r="M300" s="1"/>
      <c r="N300" s="1"/>
      <c r="O300" s="1"/>
      <c r="P300" s="1"/>
      <c r="Q300" s="1"/>
      <c r="R300" s="1"/>
      <c r="S300" s="9"/>
      <c r="T300" s="9"/>
      <c r="U300" s="9"/>
      <c r="V300" s="9"/>
      <c r="W300" s="9"/>
      <c r="X300" s="1"/>
      <c r="Y300" s="1"/>
      <c r="Z300" s="9"/>
      <c r="AA300" s="1"/>
      <c r="AC300" s="29"/>
    </row>
    <row r="301" spans="1:29" s="28" customFormat="1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74" t="s">
        <v>358</v>
      </c>
      <c r="L301" s="1"/>
      <c r="M301" s="1"/>
      <c r="N301" s="1"/>
      <c r="O301" s="1"/>
      <c r="P301" s="1"/>
      <c r="Q301" s="1"/>
      <c r="R301" s="1"/>
      <c r="S301" s="9"/>
      <c r="T301" s="9"/>
      <c r="U301" s="9"/>
      <c r="V301" s="9"/>
      <c r="W301" s="9"/>
      <c r="X301" s="1"/>
      <c r="Y301" s="1"/>
      <c r="Z301" s="9"/>
      <c r="AA301" s="1"/>
      <c r="AC301" s="29"/>
    </row>
    <row r="302" spans="1:29" s="28" customFormat="1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74" t="s">
        <v>357</v>
      </c>
      <c r="L302" s="1"/>
      <c r="M302" s="1"/>
      <c r="N302" s="1"/>
      <c r="O302" s="1"/>
      <c r="P302" s="1"/>
      <c r="Q302" s="1"/>
      <c r="R302" s="1"/>
      <c r="S302" s="9"/>
      <c r="T302" s="9"/>
      <c r="U302" s="9"/>
      <c r="V302" s="9"/>
      <c r="W302" s="9"/>
      <c r="X302" s="1"/>
      <c r="Y302" s="1"/>
      <c r="Z302" s="9"/>
      <c r="AA302" s="1"/>
      <c r="AC302" s="29"/>
    </row>
    <row r="303" spans="1:29" s="28" customFormat="1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74" t="s">
        <v>359</v>
      </c>
      <c r="L303" s="1"/>
      <c r="M303" s="1"/>
      <c r="N303" s="1"/>
      <c r="O303" s="1"/>
      <c r="P303" s="1"/>
      <c r="Q303" s="1"/>
      <c r="R303" s="1"/>
      <c r="S303" s="9"/>
      <c r="T303" s="9"/>
      <c r="U303" s="9"/>
      <c r="V303" s="9"/>
      <c r="W303" s="9"/>
      <c r="X303" s="1"/>
      <c r="Y303" s="1"/>
      <c r="Z303" s="9"/>
      <c r="AA303" s="1"/>
      <c r="AC303" s="29"/>
    </row>
    <row r="304" spans="1:29" s="28" customFormat="1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80" t="s">
        <v>623</v>
      </c>
      <c r="L304" s="1"/>
      <c r="M304" s="1"/>
      <c r="N304" s="1"/>
      <c r="O304" s="1"/>
      <c r="P304" s="1"/>
      <c r="Q304" s="1"/>
      <c r="R304" s="1"/>
      <c r="S304" s="9"/>
      <c r="T304" s="9"/>
      <c r="U304" s="9"/>
      <c r="V304" s="9"/>
      <c r="W304" s="9"/>
      <c r="X304" s="1"/>
      <c r="Y304" s="1"/>
      <c r="Z304" s="9"/>
      <c r="AA304" s="1"/>
      <c r="AC304" s="29"/>
    </row>
    <row r="305" spans="1:29" s="28" customFormat="1" ht="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81" t="s">
        <v>661</v>
      </c>
      <c r="L305" s="1"/>
      <c r="M305" s="1"/>
      <c r="N305" s="1"/>
      <c r="O305" s="1"/>
      <c r="P305" s="1"/>
      <c r="Q305" s="1"/>
      <c r="R305" s="1"/>
      <c r="S305" s="9"/>
      <c r="T305" s="9"/>
      <c r="U305" s="9"/>
      <c r="V305" s="9"/>
      <c r="W305" s="9"/>
      <c r="X305" s="1"/>
      <c r="Y305" s="1"/>
      <c r="Z305" s="9"/>
      <c r="AA305" s="1"/>
      <c r="AC305" s="29"/>
    </row>
    <row r="306" spans="1:29" s="28" customFormat="1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76" t="s">
        <v>626</v>
      </c>
      <c r="L306" s="1"/>
      <c r="M306" s="1"/>
      <c r="N306" s="1"/>
      <c r="O306" s="1"/>
      <c r="P306" s="1"/>
      <c r="Q306" s="1"/>
      <c r="R306" s="1"/>
      <c r="S306" s="9"/>
      <c r="T306" s="9"/>
      <c r="U306" s="9"/>
      <c r="V306" s="9"/>
      <c r="W306" s="9"/>
      <c r="X306" s="1"/>
      <c r="Y306" s="1"/>
      <c r="Z306" s="9"/>
      <c r="AA306" s="1"/>
      <c r="AC306" s="29"/>
    </row>
    <row r="307" spans="1:29" s="28" customFormat="1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76" t="s">
        <v>662</v>
      </c>
      <c r="L307" s="1"/>
      <c r="M307" s="1"/>
      <c r="N307" s="1"/>
      <c r="O307" s="1"/>
      <c r="P307" s="1"/>
      <c r="Q307" s="1"/>
      <c r="R307" s="1"/>
      <c r="S307" s="9"/>
      <c r="T307" s="9"/>
      <c r="U307" s="9"/>
      <c r="V307" s="9"/>
      <c r="W307" s="9"/>
      <c r="X307" s="1"/>
      <c r="Y307" s="1"/>
      <c r="Z307" s="9"/>
      <c r="AA307" s="1"/>
      <c r="AC307" s="29"/>
    </row>
    <row r="308" spans="1:29" s="28" customFormat="1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76" t="s">
        <v>663</v>
      </c>
      <c r="L308" s="1"/>
      <c r="M308" s="1"/>
      <c r="N308" s="1"/>
      <c r="O308" s="1"/>
      <c r="P308" s="1"/>
      <c r="Q308" s="1"/>
      <c r="R308" s="1"/>
      <c r="S308" s="9"/>
      <c r="T308" s="9"/>
      <c r="U308" s="9"/>
      <c r="V308" s="9"/>
      <c r="W308" s="9"/>
      <c r="X308" s="1"/>
      <c r="Y308" s="1"/>
      <c r="Z308" s="9"/>
      <c r="AA308" s="1"/>
      <c r="AC308" s="29"/>
    </row>
    <row r="309" spans="1:29" s="28" customFormat="1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76" t="s">
        <v>664</v>
      </c>
      <c r="L309" s="1"/>
      <c r="M309" s="1"/>
      <c r="N309" s="1"/>
      <c r="O309" s="1"/>
      <c r="P309" s="1"/>
      <c r="Q309" s="1"/>
      <c r="R309" s="1"/>
      <c r="S309" s="9"/>
      <c r="T309" s="9"/>
      <c r="U309" s="9"/>
      <c r="V309" s="9"/>
      <c r="W309" s="9"/>
      <c r="X309" s="1"/>
      <c r="Y309" s="1"/>
      <c r="Z309" s="9"/>
      <c r="AA309" s="1"/>
      <c r="AC309" s="29"/>
    </row>
    <row r="310" spans="1:29" s="28" customFormat="1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80" t="s">
        <v>623</v>
      </c>
      <c r="L310" s="1"/>
      <c r="M310" s="1"/>
      <c r="N310" s="1"/>
      <c r="O310" s="1"/>
      <c r="P310" s="1"/>
      <c r="Q310" s="1"/>
      <c r="R310" s="1"/>
      <c r="S310" s="9"/>
      <c r="T310" s="9"/>
      <c r="U310" s="9"/>
      <c r="V310" s="9"/>
      <c r="W310" s="9"/>
      <c r="X310" s="1"/>
      <c r="Y310" s="1"/>
      <c r="Z310" s="9"/>
      <c r="AA310" s="1"/>
      <c r="AC310" s="29"/>
    </row>
    <row r="311" spans="1:29" s="28" customFormat="1" ht="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82" t="s">
        <v>665</v>
      </c>
      <c r="L311" s="1"/>
      <c r="M311" s="1"/>
      <c r="N311" s="1"/>
      <c r="O311" s="1"/>
      <c r="P311" s="1"/>
      <c r="Q311" s="1"/>
      <c r="R311" s="1"/>
      <c r="S311" s="9"/>
      <c r="T311" s="9"/>
      <c r="U311" s="9"/>
      <c r="V311" s="9"/>
      <c r="W311" s="9"/>
      <c r="X311" s="1"/>
      <c r="Y311" s="1"/>
      <c r="Z311" s="9"/>
      <c r="AA311" s="1"/>
      <c r="AC311" s="29"/>
    </row>
    <row r="312" spans="1:29" s="28" customFormat="1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75" t="s">
        <v>326</v>
      </c>
      <c r="L312" s="1"/>
      <c r="M312" s="1"/>
      <c r="N312" s="1"/>
      <c r="O312" s="1"/>
      <c r="P312" s="1"/>
      <c r="Q312" s="1"/>
      <c r="R312" s="1"/>
      <c r="S312" s="9"/>
      <c r="T312" s="9"/>
      <c r="U312" s="9"/>
      <c r="V312" s="9"/>
      <c r="W312" s="9"/>
      <c r="X312" s="1"/>
      <c r="Y312" s="1"/>
      <c r="Z312" s="9"/>
      <c r="AA312" s="1"/>
      <c r="AC312" s="29"/>
    </row>
    <row r="313" spans="1:29" s="28" customFormat="1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75" t="s">
        <v>361</v>
      </c>
      <c r="L313" s="1"/>
      <c r="M313" s="1"/>
      <c r="N313" s="1"/>
      <c r="O313" s="1"/>
      <c r="P313" s="1"/>
      <c r="Q313" s="1"/>
      <c r="R313" s="1"/>
      <c r="S313" s="9"/>
      <c r="T313" s="9"/>
      <c r="U313" s="9"/>
      <c r="V313" s="9"/>
      <c r="W313" s="9"/>
      <c r="X313" s="1"/>
      <c r="Y313" s="1"/>
      <c r="Z313" s="9"/>
      <c r="AA313" s="1"/>
      <c r="AC313" s="29"/>
    </row>
    <row r="314" spans="1:29" s="28" customFormat="1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75" t="s">
        <v>362</v>
      </c>
      <c r="L314" s="1"/>
      <c r="M314" s="1"/>
      <c r="N314" s="1"/>
      <c r="O314" s="1"/>
      <c r="P314" s="1"/>
      <c r="Q314" s="1"/>
      <c r="R314" s="1"/>
      <c r="S314" s="9"/>
      <c r="T314" s="9"/>
      <c r="U314" s="9"/>
      <c r="V314" s="9"/>
      <c r="W314" s="9"/>
      <c r="X314" s="1"/>
      <c r="Y314" s="1"/>
      <c r="Z314" s="9"/>
      <c r="AA314" s="1"/>
      <c r="AC314" s="29"/>
    </row>
    <row r="315" spans="1:29" s="28" customFormat="1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75" t="s">
        <v>666</v>
      </c>
      <c r="L315" s="1"/>
      <c r="M315" s="1"/>
      <c r="N315" s="1"/>
      <c r="O315" s="1"/>
      <c r="P315" s="1"/>
      <c r="Q315" s="1"/>
      <c r="R315" s="1"/>
      <c r="S315" s="9"/>
      <c r="T315" s="9"/>
      <c r="U315" s="9"/>
      <c r="V315" s="9"/>
      <c r="W315" s="9"/>
      <c r="X315" s="1"/>
      <c r="Y315" s="1"/>
      <c r="Z315" s="9"/>
      <c r="AA315" s="1"/>
      <c r="AC315" s="29"/>
    </row>
    <row r="316" spans="1:29" s="28" customFormat="1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75" t="s">
        <v>363</v>
      </c>
      <c r="L316" s="1"/>
      <c r="M316" s="1"/>
      <c r="N316" s="1"/>
      <c r="O316" s="1"/>
      <c r="P316" s="1"/>
      <c r="Q316" s="1"/>
      <c r="R316" s="1"/>
      <c r="S316" s="9"/>
      <c r="T316" s="9"/>
      <c r="U316" s="9"/>
      <c r="V316" s="9"/>
      <c r="W316" s="9"/>
      <c r="X316" s="1"/>
      <c r="Y316" s="1"/>
      <c r="Z316" s="9"/>
      <c r="AA316" s="1"/>
      <c r="AC316" s="29"/>
    </row>
    <row r="317" spans="1:29" s="28" customFormat="1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75" t="s">
        <v>364</v>
      </c>
      <c r="L317" s="1"/>
      <c r="M317" s="1"/>
      <c r="N317" s="1"/>
      <c r="O317" s="1"/>
      <c r="P317" s="1"/>
      <c r="Q317" s="1"/>
      <c r="R317" s="1"/>
      <c r="S317" s="9"/>
      <c r="T317" s="9"/>
      <c r="U317" s="9"/>
      <c r="V317" s="9"/>
      <c r="W317" s="9"/>
      <c r="X317" s="1"/>
      <c r="Y317" s="1"/>
      <c r="Z317" s="9"/>
      <c r="AA317" s="1"/>
      <c r="AC317" s="29"/>
    </row>
    <row r="318" spans="1:29" s="28" customFormat="1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75" t="s">
        <v>365</v>
      </c>
      <c r="L318" s="1"/>
      <c r="M318" s="1"/>
      <c r="N318" s="1"/>
      <c r="O318" s="1"/>
      <c r="P318" s="1"/>
      <c r="Q318" s="1"/>
      <c r="R318" s="1"/>
      <c r="S318" s="9"/>
      <c r="T318" s="9"/>
      <c r="U318" s="9"/>
      <c r="V318" s="9"/>
      <c r="W318" s="9"/>
      <c r="X318" s="1"/>
      <c r="Y318" s="1"/>
      <c r="Z318" s="9"/>
      <c r="AA318" s="1"/>
      <c r="AC318" s="29"/>
    </row>
    <row r="319" spans="1:29" s="28" customFormat="1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80" t="s">
        <v>623</v>
      </c>
      <c r="L319" s="1"/>
      <c r="M319" s="1"/>
      <c r="N319" s="1"/>
      <c r="O319" s="1"/>
      <c r="P319" s="1"/>
      <c r="Q319" s="1"/>
      <c r="R319" s="1"/>
      <c r="S319" s="9"/>
      <c r="T319" s="9"/>
      <c r="U319" s="9"/>
      <c r="V319" s="9"/>
      <c r="W319" s="9"/>
      <c r="X319" s="1"/>
      <c r="Y319" s="1"/>
      <c r="Z319" s="9"/>
      <c r="AA319" s="1"/>
      <c r="AC319" s="29"/>
    </row>
    <row r="320" spans="1:29" s="28" customFormat="1" ht="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82" t="s">
        <v>667</v>
      </c>
      <c r="L320" s="1"/>
      <c r="M320" s="1"/>
      <c r="N320" s="1"/>
      <c r="O320" s="1"/>
      <c r="P320" s="1"/>
      <c r="Q320" s="1"/>
      <c r="R320" s="1"/>
      <c r="S320" s="9"/>
      <c r="T320" s="9"/>
      <c r="U320" s="9"/>
      <c r="V320" s="9"/>
      <c r="W320" s="9"/>
      <c r="X320" s="1"/>
      <c r="Y320" s="1"/>
      <c r="Z320" s="9"/>
      <c r="AA320" s="1"/>
      <c r="AC320" s="29"/>
    </row>
    <row r="321" spans="1:29" s="28" customFormat="1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75" t="s">
        <v>366</v>
      </c>
      <c r="L321" s="1"/>
      <c r="M321" s="1"/>
      <c r="N321" s="1"/>
      <c r="O321" s="1"/>
      <c r="P321" s="1"/>
      <c r="Q321" s="1"/>
      <c r="R321" s="1"/>
      <c r="S321" s="9"/>
      <c r="T321" s="9"/>
      <c r="U321" s="9"/>
      <c r="V321" s="9"/>
      <c r="W321" s="9"/>
      <c r="X321" s="1"/>
      <c r="Y321" s="1"/>
      <c r="Z321" s="9"/>
      <c r="AA321" s="1"/>
      <c r="AC321" s="29"/>
    </row>
    <row r="322" spans="1:29" s="28" customFormat="1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75" t="s">
        <v>367</v>
      </c>
      <c r="L322" s="1"/>
      <c r="M322" s="1"/>
      <c r="N322" s="1"/>
      <c r="O322" s="1"/>
      <c r="P322" s="1"/>
      <c r="Q322" s="1"/>
      <c r="R322" s="1"/>
      <c r="S322" s="9"/>
      <c r="T322" s="9"/>
      <c r="U322" s="9"/>
      <c r="V322" s="9"/>
      <c r="W322" s="9"/>
      <c r="X322" s="1"/>
      <c r="Y322" s="1"/>
      <c r="Z322" s="9"/>
      <c r="AA322" s="1"/>
      <c r="AC322" s="29"/>
    </row>
    <row r="323" spans="1:29" s="28" customFormat="1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75" t="s">
        <v>368</v>
      </c>
      <c r="L323" s="1"/>
      <c r="M323" s="1"/>
      <c r="N323" s="1"/>
      <c r="O323" s="1"/>
      <c r="P323" s="1"/>
      <c r="Q323" s="1"/>
      <c r="R323" s="1"/>
      <c r="S323" s="9"/>
      <c r="T323" s="9"/>
      <c r="U323" s="9"/>
      <c r="V323" s="9"/>
      <c r="W323" s="9"/>
      <c r="X323" s="1"/>
      <c r="Y323" s="1"/>
      <c r="Z323" s="9"/>
      <c r="AA323" s="1"/>
      <c r="AC323" s="29"/>
    </row>
    <row r="324" spans="1:29" s="28" customFormat="1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75" t="s">
        <v>668</v>
      </c>
      <c r="L324" s="1"/>
      <c r="M324" s="1"/>
      <c r="N324" s="1"/>
      <c r="O324" s="1"/>
      <c r="P324" s="1"/>
      <c r="Q324" s="1"/>
      <c r="R324" s="1"/>
      <c r="S324" s="9"/>
      <c r="T324" s="9"/>
      <c r="U324" s="9"/>
      <c r="V324" s="9"/>
      <c r="W324" s="9"/>
      <c r="X324" s="1"/>
      <c r="Y324" s="1"/>
      <c r="Z324" s="9"/>
      <c r="AA324" s="1"/>
      <c r="AC324" s="29"/>
    </row>
    <row r="325" spans="1:29" s="28" customFormat="1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75" t="s">
        <v>369</v>
      </c>
      <c r="L325" s="1"/>
      <c r="M325" s="1"/>
      <c r="N325" s="1"/>
      <c r="O325" s="1"/>
      <c r="P325" s="1"/>
      <c r="Q325" s="1"/>
      <c r="R325" s="1"/>
      <c r="S325" s="9"/>
      <c r="T325" s="9"/>
      <c r="U325" s="9"/>
      <c r="V325" s="9"/>
      <c r="W325" s="9"/>
      <c r="X325" s="1"/>
      <c r="Y325" s="1"/>
      <c r="Z325" s="9"/>
      <c r="AA325" s="1"/>
      <c r="AC325" s="29"/>
    </row>
    <row r="326" spans="1:29" s="28" customFormat="1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80" t="s">
        <v>623</v>
      </c>
      <c r="L326" s="1"/>
      <c r="M326" s="1"/>
      <c r="N326" s="1"/>
      <c r="O326" s="1"/>
      <c r="P326" s="1"/>
      <c r="Q326" s="1"/>
      <c r="R326" s="1"/>
      <c r="S326" s="9"/>
      <c r="T326" s="9"/>
      <c r="U326" s="9"/>
      <c r="V326" s="9"/>
      <c r="W326" s="9"/>
      <c r="X326" s="1"/>
      <c r="Y326" s="1"/>
      <c r="Z326" s="9"/>
      <c r="AA326" s="1"/>
      <c r="AC326" s="29"/>
    </row>
    <row r="327" spans="1:29" s="28" customFormat="1" ht="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82" t="s">
        <v>621</v>
      </c>
      <c r="L327" s="1"/>
      <c r="M327" s="1"/>
      <c r="N327" s="1"/>
      <c r="O327" s="1"/>
      <c r="P327" s="1"/>
      <c r="Q327" s="1"/>
      <c r="R327" s="1"/>
      <c r="S327" s="9"/>
      <c r="T327" s="9"/>
      <c r="U327" s="9"/>
      <c r="V327" s="9"/>
      <c r="W327" s="9"/>
      <c r="X327" s="1"/>
      <c r="Y327" s="1"/>
      <c r="Z327" s="9"/>
      <c r="AA327" s="1"/>
      <c r="AC327" s="29"/>
    </row>
    <row r="328" spans="1:29" s="28" customFormat="1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75" t="s">
        <v>370</v>
      </c>
      <c r="L328" s="1"/>
      <c r="M328" s="1"/>
      <c r="N328" s="1"/>
      <c r="O328" s="1"/>
      <c r="P328" s="1"/>
      <c r="Q328" s="1"/>
      <c r="R328" s="1"/>
      <c r="S328" s="9"/>
      <c r="T328" s="9"/>
      <c r="U328" s="9"/>
      <c r="V328" s="9"/>
      <c r="W328" s="9"/>
      <c r="X328" s="1"/>
      <c r="Y328" s="1"/>
      <c r="Z328" s="9"/>
      <c r="AA328" s="1"/>
      <c r="AC328" s="29"/>
    </row>
    <row r="329" spans="1:29" s="28" customFormat="1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75" t="s">
        <v>371</v>
      </c>
      <c r="L329" s="1"/>
      <c r="M329" s="1"/>
      <c r="N329" s="1"/>
      <c r="O329" s="1"/>
      <c r="P329" s="1"/>
      <c r="Q329" s="1"/>
      <c r="R329" s="1"/>
      <c r="S329" s="9"/>
      <c r="T329" s="9"/>
      <c r="U329" s="9"/>
      <c r="V329" s="9"/>
      <c r="W329" s="9"/>
      <c r="X329" s="1"/>
      <c r="Y329" s="1"/>
      <c r="Z329" s="9"/>
      <c r="AA329" s="1"/>
      <c r="AC329" s="29"/>
    </row>
    <row r="330" spans="1:29" s="28" customFormat="1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75" t="s">
        <v>622</v>
      </c>
      <c r="L330" s="1"/>
      <c r="M330" s="1"/>
      <c r="N330" s="1"/>
      <c r="O330" s="1"/>
      <c r="P330" s="1"/>
      <c r="Q330" s="1"/>
      <c r="R330" s="1"/>
      <c r="S330" s="9"/>
      <c r="T330" s="9"/>
      <c r="U330" s="9"/>
      <c r="V330" s="9"/>
      <c r="W330" s="9"/>
      <c r="X330" s="1"/>
      <c r="Y330" s="1"/>
      <c r="Z330" s="9"/>
      <c r="AA330" s="1"/>
      <c r="AC330" s="29"/>
    </row>
    <row r="331" spans="1:29" s="28" customFormat="1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75" t="s">
        <v>372</v>
      </c>
      <c r="L331" s="1"/>
      <c r="M331" s="1"/>
      <c r="N331" s="1"/>
      <c r="O331" s="1"/>
      <c r="P331" s="1"/>
      <c r="Q331" s="1"/>
      <c r="R331" s="1"/>
      <c r="S331" s="9"/>
      <c r="T331" s="9"/>
      <c r="U331" s="9"/>
      <c r="V331" s="9"/>
      <c r="W331" s="9"/>
      <c r="X331" s="1"/>
      <c r="Y331" s="1"/>
      <c r="Z331" s="9"/>
      <c r="AA331" s="1"/>
      <c r="AC331" s="29"/>
    </row>
    <row r="332" spans="1:29" s="28" customFormat="1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80" t="s">
        <v>623</v>
      </c>
      <c r="L332" s="1"/>
      <c r="M332" s="1"/>
      <c r="N332" s="1"/>
      <c r="O332" s="1"/>
      <c r="P332" s="1"/>
      <c r="Q332" s="1"/>
      <c r="R332" s="1"/>
      <c r="S332" s="9"/>
      <c r="T332" s="9"/>
      <c r="U332" s="9"/>
      <c r="V332" s="9"/>
      <c r="W332" s="9"/>
      <c r="X332" s="1"/>
      <c r="Y332" s="1"/>
      <c r="Z332" s="9"/>
      <c r="AA332" s="1"/>
      <c r="AC332" s="29"/>
    </row>
    <row r="333" spans="1:29" s="28" customFormat="1" ht="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82" t="s">
        <v>624</v>
      </c>
      <c r="L333" s="1"/>
      <c r="M333" s="1"/>
      <c r="N333" s="1"/>
      <c r="O333" s="1"/>
      <c r="P333" s="1"/>
      <c r="Q333" s="1"/>
      <c r="R333" s="1"/>
      <c r="S333" s="9"/>
      <c r="T333" s="9"/>
      <c r="U333" s="9"/>
      <c r="V333" s="9"/>
      <c r="W333" s="9"/>
      <c r="X333" s="1"/>
      <c r="Y333" s="1"/>
      <c r="Z333" s="9"/>
      <c r="AA333" s="1"/>
      <c r="AC333" s="29"/>
    </row>
    <row r="334" spans="1:29" s="28" customFormat="1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75" t="s">
        <v>373</v>
      </c>
      <c r="L334" s="1"/>
      <c r="M334" s="1"/>
      <c r="N334" s="1"/>
      <c r="O334" s="1"/>
      <c r="P334" s="1"/>
      <c r="Q334" s="1"/>
      <c r="R334" s="1"/>
      <c r="S334" s="9"/>
      <c r="T334" s="9"/>
      <c r="U334" s="9"/>
      <c r="V334" s="9"/>
      <c r="W334" s="9"/>
      <c r="X334" s="1"/>
      <c r="Y334" s="1"/>
      <c r="Z334" s="9"/>
      <c r="AA334" s="1"/>
      <c r="AC334" s="29"/>
    </row>
    <row r="335" spans="1:29" s="28" customFormat="1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75" t="s">
        <v>374</v>
      </c>
      <c r="L335" s="1"/>
      <c r="M335" s="1"/>
      <c r="N335" s="1"/>
      <c r="O335" s="1"/>
      <c r="P335" s="1"/>
      <c r="Q335" s="1"/>
      <c r="R335" s="1"/>
      <c r="S335" s="9"/>
      <c r="T335" s="9"/>
      <c r="U335" s="9"/>
      <c r="V335" s="9"/>
      <c r="W335" s="9"/>
      <c r="X335" s="1"/>
      <c r="Y335" s="1"/>
      <c r="Z335" s="9"/>
      <c r="AA335" s="1"/>
      <c r="AC335" s="29"/>
    </row>
    <row r="336" spans="1:29" s="28" customFormat="1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75" t="s">
        <v>375</v>
      </c>
      <c r="L336" s="1"/>
      <c r="M336" s="1"/>
      <c r="N336" s="1"/>
      <c r="O336" s="1"/>
      <c r="P336" s="1"/>
      <c r="Q336" s="1"/>
      <c r="R336" s="1"/>
      <c r="S336" s="9"/>
      <c r="T336" s="9"/>
      <c r="U336" s="9"/>
      <c r="V336" s="9"/>
      <c r="W336" s="9"/>
      <c r="X336" s="1"/>
      <c r="Y336" s="1"/>
      <c r="Z336" s="9"/>
      <c r="AA336" s="1"/>
      <c r="AC336" s="29"/>
    </row>
    <row r="337" spans="1:29" s="28" customFormat="1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80" t="s">
        <v>623</v>
      </c>
      <c r="L337" s="1"/>
      <c r="M337" s="1"/>
      <c r="N337" s="1"/>
      <c r="O337" s="1"/>
      <c r="P337" s="1"/>
      <c r="Q337" s="1"/>
      <c r="R337" s="1"/>
      <c r="S337" s="9"/>
      <c r="T337" s="9"/>
      <c r="U337" s="9"/>
      <c r="V337" s="9"/>
      <c r="W337" s="9"/>
      <c r="X337" s="1"/>
      <c r="Y337" s="1"/>
      <c r="Z337" s="9"/>
      <c r="AA337" s="1"/>
      <c r="AC337" s="29"/>
    </row>
    <row r="338" spans="1:29" s="28" customFormat="1" ht="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82" t="s">
        <v>625</v>
      </c>
      <c r="L338" s="1"/>
      <c r="M338" s="1"/>
      <c r="N338" s="1"/>
      <c r="O338" s="1"/>
      <c r="P338" s="1"/>
      <c r="Q338" s="1"/>
      <c r="R338" s="1"/>
      <c r="S338" s="9"/>
      <c r="T338" s="9"/>
      <c r="U338" s="9"/>
      <c r="V338" s="9"/>
      <c r="W338" s="9"/>
      <c r="X338" s="1"/>
      <c r="Y338" s="1"/>
      <c r="Z338" s="9"/>
      <c r="AA338" s="1"/>
      <c r="AC338" s="29"/>
    </row>
    <row r="339" spans="1:29" s="28" customFormat="1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75" t="s">
        <v>626</v>
      </c>
      <c r="L339" s="1"/>
      <c r="M339" s="1"/>
      <c r="N339" s="1"/>
      <c r="O339" s="1"/>
      <c r="P339" s="1"/>
      <c r="Q339" s="1"/>
      <c r="R339" s="1"/>
      <c r="S339" s="9"/>
      <c r="T339" s="9"/>
      <c r="U339" s="9"/>
      <c r="V339" s="9"/>
      <c r="W339" s="9"/>
      <c r="X339" s="1"/>
      <c r="Y339" s="1"/>
      <c r="Z339" s="9"/>
      <c r="AA339" s="1"/>
      <c r="AC339" s="29"/>
    </row>
    <row r="340" spans="1:29" s="28" customFormat="1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75" t="s">
        <v>627</v>
      </c>
      <c r="L340" s="1"/>
      <c r="M340" s="1"/>
      <c r="N340" s="1"/>
      <c r="O340" s="1"/>
      <c r="P340" s="1"/>
      <c r="Q340" s="1"/>
      <c r="R340" s="1"/>
      <c r="S340" s="9"/>
      <c r="T340" s="9"/>
      <c r="U340" s="9"/>
      <c r="V340" s="9"/>
      <c r="W340" s="9"/>
      <c r="X340" s="1"/>
      <c r="Y340" s="1"/>
      <c r="Z340" s="9"/>
      <c r="AA340" s="1"/>
      <c r="AC340" s="29"/>
    </row>
    <row r="341" spans="1:29" s="28" customFormat="1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75" t="s">
        <v>628</v>
      </c>
      <c r="L341" s="1"/>
      <c r="M341" s="1"/>
      <c r="N341" s="1"/>
      <c r="O341" s="1"/>
      <c r="P341" s="1"/>
      <c r="Q341" s="1"/>
      <c r="R341" s="1"/>
      <c r="S341" s="9"/>
      <c r="T341" s="9"/>
      <c r="U341" s="9"/>
      <c r="V341" s="9"/>
      <c r="W341" s="9"/>
      <c r="X341" s="1"/>
      <c r="Y341" s="1"/>
      <c r="Z341" s="9"/>
      <c r="AA341" s="1"/>
      <c r="AC341" s="29"/>
    </row>
    <row r="342" spans="11:29" ht="12">
      <c r="K342" s="83" t="s">
        <v>623</v>
      </c>
      <c r="Z342" s="9"/>
      <c r="AC342" s="29"/>
    </row>
    <row r="343" ht="12">
      <c r="K343" s="83" t="s">
        <v>629</v>
      </c>
    </row>
  </sheetData>
  <sheetProtection/>
  <mergeCells count="29">
    <mergeCell ref="AA3:AA5"/>
    <mergeCell ref="E4:E5"/>
    <mergeCell ref="F4:F5"/>
    <mergeCell ref="G3:G5"/>
    <mergeCell ref="H4:H5"/>
    <mergeCell ref="D3:F3"/>
    <mergeCell ref="X3:Y3"/>
    <mergeCell ref="K4:K5"/>
    <mergeCell ref="L4:L5"/>
    <mergeCell ref="S4:S5"/>
    <mergeCell ref="W4:W5"/>
    <mergeCell ref="X4:X5"/>
    <mergeCell ref="Y4:Y5"/>
    <mergeCell ref="Z3:Z5"/>
    <mergeCell ref="Q3:Q5"/>
    <mergeCell ref="R3:R5"/>
    <mergeCell ref="M4:M5"/>
    <mergeCell ref="N4:N5"/>
    <mergeCell ref="O4:O5"/>
    <mergeCell ref="P4:P5"/>
    <mergeCell ref="H3:P3"/>
    <mergeCell ref="I4:I5"/>
    <mergeCell ref="J4:J5"/>
    <mergeCell ref="A1:C1"/>
    <mergeCell ref="A2:C2"/>
    <mergeCell ref="A3:A5"/>
    <mergeCell ref="B3:B5"/>
    <mergeCell ref="C3:C5"/>
    <mergeCell ref="D4:D5"/>
  </mergeCells>
  <conditionalFormatting sqref="B6:C7 B211:C217 B165:C167 B50 B51:C59 B10:C28 B133:C134 B41:C49 B29 B198:C207 B91:C100 B105:C118 B162:C162 B74:C82 B174:C196 B209:C209 B140:C147 B149:C152 B120:C131 B61:C70 B136:C138 B154:C157">
    <cfRule type="expression" priority="94" dxfId="2" stopIfTrue="1">
      <formula>$C6="２　変更"</formula>
    </cfRule>
    <cfRule type="expression" priority="95" dxfId="1" stopIfTrue="1">
      <formula>$C6="１　廃止（削除）"</formula>
    </cfRule>
    <cfRule type="expression" priority="96" dxfId="0" stopIfTrue="1">
      <formula>$C6="３　複数市町村にまたがるもの"</formula>
    </cfRule>
  </conditionalFormatting>
  <conditionalFormatting sqref="C184">
    <cfRule type="expression" priority="91" dxfId="2" stopIfTrue="1">
      <formula>$C184="２　変更"</formula>
    </cfRule>
    <cfRule type="expression" priority="92" dxfId="1" stopIfTrue="1">
      <formula>$C184="１　廃止（削除）"</formula>
    </cfRule>
    <cfRule type="expression" priority="93" dxfId="0" stopIfTrue="1">
      <formula>$C184="３　複数市町村にまたがるもの"</formula>
    </cfRule>
  </conditionalFormatting>
  <conditionalFormatting sqref="C123">
    <cfRule type="expression" priority="82" dxfId="2" stopIfTrue="1">
      <formula>$C123="２　変更"</formula>
    </cfRule>
    <cfRule type="expression" priority="83" dxfId="1" stopIfTrue="1">
      <formula>$C123="１　廃止（削除）"</formula>
    </cfRule>
    <cfRule type="expression" priority="84" dxfId="0" stopIfTrue="1">
      <formula>$C123="３　複数市町村にまたがるもの"</formula>
    </cfRule>
  </conditionalFormatting>
  <conditionalFormatting sqref="B69:C69">
    <cfRule type="expression" priority="76" dxfId="2" stopIfTrue="1">
      <formula>$C69="２　変更"</formula>
    </cfRule>
    <cfRule type="expression" priority="77" dxfId="1" stopIfTrue="1">
      <formula>$C69="１　廃止（削除）"</formula>
    </cfRule>
    <cfRule type="expression" priority="78" dxfId="0" stopIfTrue="1">
      <formula>$C69="３　複数市町村にまたがるもの"</formula>
    </cfRule>
  </conditionalFormatting>
  <conditionalFormatting sqref="B98:C98">
    <cfRule type="expression" priority="73" dxfId="2" stopIfTrue="1">
      <formula>$C98="２　変更"</formula>
    </cfRule>
    <cfRule type="expression" priority="74" dxfId="1" stopIfTrue="1">
      <formula>$C98="１　廃止（削除）"</formula>
    </cfRule>
    <cfRule type="expression" priority="75" dxfId="0" stopIfTrue="1">
      <formula>$C98="３　複数市町村にまたがるもの"</formula>
    </cfRule>
  </conditionalFormatting>
  <conditionalFormatting sqref="B163:C164">
    <cfRule type="expression" priority="70" dxfId="2" stopIfTrue="1">
      <formula>$C163="２　変更"</formula>
    </cfRule>
    <cfRule type="expression" priority="71" dxfId="1" stopIfTrue="1">
      <formula>$C163="１　廃止（削除）"</formula>
    </cfRule>
    <cfRule type="expression" priority="72" dxfId="0" stopIfTrue="1">
      <formula>$C163="３　複数市町村にまたがるもの"</formula>
    </cfRule>
  </conditionalFormatting>
  <conditionalFormatting sqref="B132:C132">
    <cfRule type="expression" priority="67" dxfId="2" stopIfTrue="1">
      <formula>$C132="２　変更"</formula>
    </cfRule>
    <cfRule type="expression" priority="68" dxfId="1" stopIfTrue="1">
      <formula>$C132="１　廃止（削除）"</formula>
    </cfRule>
    <cfRule type="expression" priority="69" dxfId="0" stopIfTrue="1">
      <formula>$C132="３　複数市町村にまたがるもの"</formula>
    </cfRule>
  </conditionalFormatting>
  <conditionalFormatting sqref="C29">
    <cfRule type="expression" priority="64" dxfId="2" stopIfTrue="1">
      <formula>$C29="２　変更"</formula>
    </cfRule>
    <cfRule type="expression" priority="65" dxfId="1" stopIfTrue="1">
      <formula>$C29="１　廃止（削除）"</formula>
    </cfRule>
    <cfRule type="expression" priority="66" dxfId="0" stopIfTrue="1">
      <formula>$C29="３　複数市町村にまたがるもの"</formula>
    </cfRule>
  </conditionalFormatting>
  <conditionalFormatting sqref="B197:C197">
    <cfRule type="expression" priority="61" dxfId="2" stopIfTrue="1">
      <formula>$C197="２　変更"</formula>
    </cfRule>
    <cfRule type="expression" priority="62" dxfId="1" stopIfTrue="1">
      <formula>$C197="１　廃止（削除）"</formula>
    </cfRule>
    <cfRule type="expression" priority="63" dxfId="0" stopIfTrue="1">
      <formula>$C197="３　複数市町村にまたがるもの"</formula>
    </cfRule>
  </conditionalFormatting>
  <conditionalFormatting sqref="B104:C104">
    <cfRule type="expression" priority="55" dxfId="2" stopIfTrue="1">
      <formula>$C104="２　変更"</formula>
    </cfRule>
    <cfRule type="expression" priority="56" dxfId="1" stopIfTrue="1">
      <formula>$C104="１　廃止（削除）"</formula>
    </cfRule>
    <cfRule type="expression" priority="57" dxfId="0" stopIfTrue="1">
      <formula>$C104="３　複数市町村にまたがるもの"</formula>
    </cfRule>
  </conditionalFormatting>
  <conditionalFormatting sqref="B158:C161">
    <cfRule type="expression" priority="52" dxfId="2" stopIfTrue="1">
      <formula>$C158="２　変更"</formula>
    </cfRule>
    <cfRule type="expression" priority="53" dxfId="1" stopIfTrue="1">
      <formula>$C158="１　廃止（削除）"</formula>
    </cfRule>
    <cfRule type="expression" priority="54" dxfId="0" stopIfTrue="1">
      <formula>$C158="３　複数市町村にまたがるもの"</formula>
    </cfRule>
  </conditionalFormatting>
  <conditionalFormatting sqref="B73:C73">
    <cfRule type="expression" priority="49" dxfId="2" stopIfTrue="1">
      <formula>$C73="２　変更"</formula>
    </cfRule>
    <cfRule type="expression" priority="50" dxfId="1" stopIfTrue="1">
      <formula>$C73="１　廃止（削除）"</formula>
    </cfRule>
    <cfRule type="expression" priority="51" dxfId="0" stopIfTrue="1">
      <formula>$C73="３　複数市町村にまたがるもの"</formula>
    </cfRule>
  </conditionalFormatting>
  <conditionalFormatting sqref="B168:C173">
    <cfRule type="expression" priority="46" dxfId="2" stopIfTrue="1">
      <formula>$C168="２　変更"</formula>
    </cfRule>
    <cfRule type="expression" priority="47" dxfId="1" stopIfTrue="1">
      <formula>$C168="１　廃止（削除）"</formula>
    </cfRule>
    <cfRule type="expression" priority="48" dxfId="0" stopIfTrue="1">
      <formula>$C168="３　複数市町村にまたがるもの"</formula>
    </cfRule>
  </conditionalFormatting>
  <conditionalFormatting sqref="B84:C87 B89:C90">
    <cfRule type="expression" priority="43" dxfId="2" stopIfTrue="1">
      <formula>$C84="２　変更"</formula>
    </cfRule>
    <cfRule type="expression" priority="44" dxfId="1" stopIfTrue="1">
      <formula>$C84="１　廃止（削除）"</formula>
    </cfRule>
    <cfRule type="expression" priority="45" dxfId="0" stopIfTrue="1">
      <formula>$C84="３　複数市町村にまたがるもの"</formula>
    </cfRule>
  </conditionalFormatting>
  <conditionalFormatting sqref="B88:C88">
    <cfRule type="expression" priority="40" dxfId="2" stopIfTrue="1">
      <formula>$C88="２　変更"</formula>
    </cfRule>
    <cfRule type="expression" priority="41" dxfId="1" stopIfTrue="1">
      <formula>$C88="１　廃止（削除）"</formula>
    </cfRule>
    <cfRule type="expression" priority="42" dxfId="0" stopIfTrue="1">
      <formula>$C88="３　複数市町村にまたがるもの"</formula>
    </cfRule>
  </conditionalFormatting>
  <conditionalFormatting sqref="B30:C40">
    <cfRule type="expression" priority="34" dxfId="2" stopIfTrue="1">
      <formula>$C30="２　変更"</formula>
    </cfRule>
    <cfRule type="expression" priority="35" dxfId="1" stopIfTrue="1">
      <formula>$C30="１　廃止（削除）"</formula>
    </cfRule>
    <cfRule type="expression" priority="36" dxfId="0" stopIfTrue="1">
      <formula>$C30="３　複数市町村にまたがるもの"</formula>
    </cfRule>
  </conditionalFormatting>
  <conditionalFormatting sqref="B38:C38">
    <cfRule type="expression" priority="37" dxfId="2" stopIfTrue="1">
      <formula>$C38="２　変更"</formula>
    </cfRule>
    <cfRule type="expression" priority="38" dxfId="1" stopIfTrue="1">
      <formula>$C38="１　廃止（削除）"</formula>
    </cfRule>
    <cfRule type="expression" priority="39" dxfId="0" stopIfTrue="1">
      <formula>$C38="３　複数市町村にまたがるもの"</formula>
    </cfRule>
  </conditionalFormatting>
  <conditionalFormatting sqref="B208:C208">
    <cfRule type="expression" priority="31" dxfId="2" stopIfTrue="1">
      <formula>$C208="２　変更"</formula>
    </cfRule>
    <cfRule type="expression" priority="32" dxfId="1" stopIfTrue="1">
      <formula>$C208="１　廃止（削除）"</formula>
    </cfRule>
    <cfRule type="expression" priority="33" dxfId="0" stopIfTrue="1">
      <formula>$C208="３　複数市町村にまたがるもの"</formula>
    </cfRule>
  </conditionalFormatting>
  <conditionalFormatting sqref="B139:C139">
    <cfRule type="expression" priority="28" dxfId="2" stopIfTrue="1">
      <formula>$C139="２　変更"</formula>
    </cfRule>
    <cfRule type="expression" priority="29" dxfId="1" stopIfTrue="1">
      <formula>$C139="１　廃止（削除）"</formula>
    </cfRule>
    <cfRule type="expression" priority="30" dxfId="0" stopIfTrue="1">
      <formula>$C139="３　複数市町村にまたがるもの"</formula>
    </cfRule>
  </conditionalFormatting>
  <conditionalFormatting sqref="B101:C103">
    <cfRule type="expression" priority="25" dxfId="2" stopIfTrue="1">
      <formula>$C101="２　変更"</formula>
    </cfRule>
    <cfRule type="expression" priority="26" dxfId="1" stopIfTrue="1">
      <formula>$C101="１　廃止（削除）"</formula>
    </cfRule>
    <cfRule type="expression" priority="27" dxfId="0" stopIfTrue="1">
      <formula>$C101="３　複数市町村にまたがるもの"</formula>
    </cfRule>
  </conditionalFormatting>
  <conditionalFormatting sqref="B148:C148">
    <cfRule type="expression" priority="22" dxfId="2" stopIfTrue="1">
      <formula>$C148="２　変更"</formula>
    </cfRule>
    <cfRule type="expression" priority="23" dxfId="1" stopIfTrue="1">
      <formula>$C148="１　廃止（削除）"</formula>
    </cfRule>
    <cfRule type="expression" priority="24" dxfId="0" stopIfTrue="1">
      <formula>$C148="３　複数市町村にまたがるもの"</formula>
    </cfRule>
  </conditionalFormatting>
  <conditionalFormatting sqref="B119:C119">
    <cfRule type="expression" priority="19" dxfId="2" stopIfTrue="1">
      <formula>$C119="２　変更"</formula>
    </cfRule>
    <cfRule type="expression" priority="20" dxfId="1" stopIfTrue="1">
      <formula>$C119="１　廃止（削除）"</formula>
    </cfRule>
    <cfRule type="expression" priority="21" dxfId="0" stopIfTrue="1">
      <formula>$C119="３　複数市町村にまたがるもの"</formula>
    </cfRule>
  </conditionalFormatting>
  <conditionalFormatting sqref="B8:C8">
    <cfRule type="expression" priority="16" dxfId="2" stopIfTrue="1">
      <formula>$C8="２　変更"</formula>
    </cfRule>
    <cfRule type="expression" priority="17" dxfId="1" stopIfTrue="1">
      <formula>$C8="１　廃止（削除）"</formula>
    </cfRule>
    <cfRule type="expression" priority="18" dxfId="0" stopIfTrue="1">
      <formula>$C8="３　複数市町村にまたがるもの"</formula>
    </cfRule>
  </conditionalFormatting>
  <conditionalFormatting sqref="B60:C60">
    <cfRule type="expression" priority="13" dxfId="2" stopIfTrue="1">
      <formula>$C60="２　変更"</formula>
    </cfRule>
    <cfRule type="expression" priority="14" dxfId="1" stopIfTrue="1">
      <formula>$C60="１　廃止（削除）"</formula>
    </cfRule>
    <cfRule type="expression" priority="15" dxfId="0" stopIfTrue="1">
      <formula>$C60="３　複数市町村にまたがるもの"</formula>
    </cfRule>
  </conditionalFormatting>
  <conditionalFormatting sqref="B72:C72">
    <cfRule type="expression" priority="10" dxfId="11" stopIfTrue="1">
      <formula>$C72="２　変更"</formula>
    </cfRule>
    <cfRule type="expression" priority="11" dxfId="10" stopIfTrue="1">
      <formula>$C72="１　廃止（削除）"</formula>
    </cfRule>
    <cfRule type="expression" priority="12" dxfId="9" stopIfTrue="1">
      <formula>$C72="３　複数市町村にまたがるもの"</formula>
    </cfRule>
  </conditionalFormatting>
  <conditionalFormatting sqref="B135:C135">
    <cfRule type="expression" priority="7" dxfId="2" stopIfTrue="1">
      <formula>$C135="２　変更"</formula>
    </cfRule>
    <cfRule type="expression" priority="8" dxfId="1" stopIfTrue="1">
      <formula>$C135="１　廃止（削除）"</formula>
    </cfRule>
    <cfRule type="expression" priority="9" dxfId="0" stopIfTrue="1">
      <formula>$C135="３　複数市町村にまたがるもの"</formula>
    </cfRule>
  </conditionalFormatting>
  <conditionalFormatting sqref="B153:C153">
    <cfRule type="expression" priority="4" dxfId="2" stopIfTrue="1">
      <formula>$C153="２　変更"</formula>
    </cfRule>
    <cfRule type="expression" priority="5" dxfId="1" stopIfTrue="1">
      <formula>$C153="１　廃止（削除）"</formula>
    </cfRule>
    <cfRule type="expression" priority="6" dxfId="0" stopIfTrue="1">
      <formula>$C153="３　複数市町村にまたがるもの"</formula>
    </cfRule>
  </conditionalFormatting>
  <conditionalFormatting sqref="B83:C83">
    <cfRule type="expression" priority="1" dxfId="2" stopIfTrue="1">
      <formula>$C83="２　変更"</formula>
    </cfRule>
    <cfRule type="expression" priority="2" dxfId="1" stopIfTrue="1">
      <formula>$C83="１　廃止（削除）"</formula>
    </cfRule>
    <cfRule type="expression" priority="3" dxfId="0" stopIfTrue="1">
      <formula>$C83="３　複数市町村にまたがるもの"</formula>
    </cfRule>
  </conditionalFormatting>
  <dataValidations count="28">
    <dataValidation type="textLength" operator="equal" allowBlank="1" showInputMessage="1" showErrorMessage="1" sqref="B246:G341 P246:IV341 H246:O262 H263:J342 L263:O342 K263:K343">
      <formula1>1000</formula1>
    </dataValidation>
    <dataValidation type="list" allowBlank="1" showInputMessage="1" showErrorMessage="1" sqref="Q51:Q55 Q29:Q49 Q165:Q196 Q101:Q162 Q6:Q27 Q198:Q235 Q57:Q71 Q73:Q99">
      <formula1>$Q$247:$Q$252</formula1>
    </dataValidation>
    <dataValidation type="list" allowBlank="1" showInputMessage="1" showErrorMessage="1" sqref="H51:H55 H6:H48 H198:H235 H165:H196 H57:H71 H73:H162">
      <formula1>$H$247:$H$254</formula1>
    </dataValidation>
    <dataValidation type="list" allowBlank="1" showInputMessage="1" showErrorMessage="1" sqref="M51:M55 M6:M48 M198:M235 M165:M196 M57:M71 M73:M162">
      <formula1>$M$247:$M$260</formula1>
    </dataValidation>
    <dataValidation type="list" allowBlank="1" showInputMessage="1" showErrorMessage="1" sqref="O51:O55 O6:O48 O198:O235 O165:O196 O57:O71 O73:O162">
      <formula1>$O$247:$O$263</formula1>
    </dataValidation>
    <dataValidation type="list" allowBlank="1" showInputMessage="1" showErrorMessage="1" sqref="H56 H49">
      <formula1>$H$28:$H$35</formula1>
    </dataValidation>
    <dataValidation type="list" allowBlank="1" showInputMessage="1" showErrorMessage="1" sqref="Q56">
      <formula1>$Q$28:$Q$33</formula1>
    </dataValidation>
    <dataValidation type="list" allowBlank="1" showInputMessage="1" showErrorMessage="1" sqref="K51:K55 K228:K235 K6:K8 K41:K48 K209:K217 K35:K39 K223:K224 K165:K196 K10:K32 K198:K207 K57:K71 K73:K162">
      <formula1>$K$247:$K$343</formula1>
    </dataValidation>
    <dataValidation type="list" allowBlank="1" showInputMessage="1" showErrorMessage="1" sqref="Q50">
      <formula1>$Q$34:$Q$39</formula1>
    </dataValidation>
    <dataValidation type="list" allowBlank="1" showInputMessage="1" showErrorMessage="1" sqref="O56 O49">
      <formula1>$O$28:$O$45</formula1>
    </dataValidation>
    <dataValidation type="list" allowBlank="1" showInputMessage="1" showErrorMessage="1" sqref="M56 M49">
      <formula1>$M$28:$M$42</formula1>
    </dataValidation>
    <dataValidation type="list" allowBlank="1" showInputMessage="1" showErrorMessage="1" sqref="O50">
      <formula1>$O$34:$O$51</formula1>
    </dataValidation>
    <dataValidation type="list" allowBlank="1" showInputMessage="1" showErrorMessage="1" sqref="M50">
      <formula1>$M$34:$M$48</formula1>
    </dataValidation>
    <dataValidation type="list" allowBlank="1" showInputMessage="1" showErrorMessage="1" sqref="H50">
      <formula1>$H$34:$H$42</formula1>
    </dataValidation>
    <dataValidation type="list" allowBlank="1" showInputMessage="1" showErrorMessage="1" sqref="K56">
      <formula1>$K$28:$K$126</formula1>
    </dataValidation>
    <dataValidation type="list" allowBlank="1" showInputMessage="1" showErrorMessage="1" sqref="K49">
      <formula1>$K$28:$K$125</formula1>
    </dataValidation>
    <dataValidation type="list" allowBlank="1" showInputMessage="1" showErrorMessage="1" sqref="K50">
      <formula1>$K$34:$K$130</formula1>
    </dataValidation>
    <dataValidation type="list" allowBlank="1" showInputMessage="1" showErrorMessage="1" sqref="Q28 Q100 Q197">
      <formula1>$Q$248:$Q$253</formula1>
    </dataValidation>
    <dataValidation type="list" allowBlank="1" showInputMessage="1" showErrorMessage="1" sqref="K197">
      <formula1>$K$248:$K$344</formula1>
    </dataValidation>
    <dataValidation type="list" allowBlank="1" showInputMessage="1" showErrorMessage="1" sqref="O197">
      <formula1>$O$248:$O$264</formula1>
    </dataValidation>
    <dataValidation type="list" allowBlank="1" showInputMessage="1" showErrorMessage="1" sqref="M197">
      <formula1>$M$248:$M$261</formula1>
    </dataValidation>
    <dataValidation type="list" allowBlank="1" showInputMessage="1" showErrorMessage="1" sqref="H197">
      <formula1>$H$248:$H$255</formula1>
    </dataValidation>
    <dataValidation allowBlank="1" showInputMessage="1" sqref="K40"/>
    <dataValidation type="list" allowBlank="1" showErrorMessage="1" sqref="K72">
      <formula1>$K$247:$K$343</formula1>
      <formula2>0</formula2>
    </dataValidation>
    <dataValidation type="list" allowBlank="1" showErrorMessage="1" sqref="O72">
      <formula1>$O$247:$O$263</formula1>
      <formula2>0</formula2>
    </dataValidation>
    <dataValidation type="list" allowBlank="1" showErrorMessage="1" sqref="M72">
      <formula1>$M$247:$M$260</formula1>
      <formula2>0</formula2>
    </dataValidation>
    <dataValidation type="list" allowBlank="1" showErrorMessage="1" sqref="H72">
      <formula1>$H$247:$H$254</formula1>
      <formula2>0</formula2>
    </dataValidation>
    <dataValidation type="list" allowBlank="1" showErrorMessage="1" sqref="Q72">
      <formula1>$Q$247:$Q$252</formula1>
      <formula2>0</formula2>
    </dataValidation>
  </dataValidations>
  <printOptions/>
  <pageMargins left="0.7086614173228346" right="0.1968503937007874" top="0.5905511811023622" bottom="0.5905511811023622" header="0.5118110236220472" footer="0.31496062992125984"/>
  <pageSetup fitToHeight="10" horizontalDpi="600" verticalDpi="600" orientation="landscape" paperSize="8" scale="57" r:id="rId1"/>
  <headerFooter alignWithMargins="0">
    <oddFooter>&amp;C&amp;P / &amp;N ページ</oddFooter>
  </headerFooter>
  <rowBreaks count="2" manualBreakCount="2">
    <brk id="185" max="27" man="1"/>
    <brk id="21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国土・地域政策部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MURC</dc:creator>
  <cp:keywords/>
  <dc:description/>
  <cp:lastModifiedBy>豊嶋健太</cp:lastModifiedBy>
  <cp:lastPrinted>2016-10-13T02:05:19Z</cp:lastPrinted>
  <dcterms:created xsi:type="dcterms:W3CDTF">2007-11-21T06:28:05Z</dcterms:created>
  <dcterms:modified xsi:type="dcterms:W3CDTF">2024-03-26T08:52:23Z</dcterms:modified>
  <cp:category/>
  <cp:version/>
  <cp:contentType/>
  <cp:contentStatus/>
</cp:coreProperties>
</file>