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D_指針・基準等・手引き\D_38週休２日モデル工事\R05週休2日モデル工事アンケート\"/>
    </mc:Choice>
  </mc:AlternateContent>
  <bookViews>
    <workbookView xWindow="0" yWindow="0" windowWidth="28800" windowHeight="11460"/>
  </bookViews>
  <sheets>
    <sheet name="アンケート調査票" sheetId="1" r:id="rId1"/>
    <sheet name="履行確認ツール" sheetId="2" r:id="rId2"/>
    <sheet name="【記載例】履行確認ツール" sheetId="4" r:id="rId3"/>
    <sheet name="対象期間の考え方" sheetId="3" r:id="rId4"/>
    <sheet name="集計用（内容を変更しないでください）" sheetId="5" r:id="rId5"/>
  </sheets>
  <definedNames>
    <definedName name="_xlnm.Print_Area" localSheetId="2">【記載例】履行確認ツール!$A$1:$O$48</definedName>
    <definedName name="_xlnm.Print_Area" localSheetId="0">アンケート調査票!$B$1:$AJ$270</definedName>
    <definedName name="_xlnm.Print_Area" localSheetId="1">履行確認ツール!$A$1:$O$48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5" i="5" l="1"/>
  <c r="AL5" i="5"/>
  <c r="AK5" i="5"/>
  <c r="AJ5" i="5"/>
  <c r="AI5" i="5"/>
  <c r="AH5" i="5"/>
  <c r="AG5" i="5"/>
  <c r="AF5" i="5"/>
  <c r="AE5" i="5"/>
  <c r="AD5" i="5"/>
  <c r="AC5" i="5"/>
  <c r="AB5" i="5"/>
  <c r="AA5" i="5"/>
  <c r="Z5" i="5"/>
  <c r="Y5" i="5"/>
  <c r="X5" i="5"/>
  <c r="W5" i="5"/>
  <c r="V5" i="5"/>
  <c r="U5" i="5"/>
  <c r="T5" i="5"/>
  <c r="S5" i="5"/>
  <c r="R5" i="5"/>
  <c r="Q5" i="5"/>
  <c r="P5" i="5"/>
  <c r="O5" i="5"/>
  <c r="N5" i="5"/>
  <c r="M5" i="5"/>
  <c r="L5" i="5"/>
  <c r="K5" i="5"/>
  <c r="J5" i="5"/>
  <c r="I5" i="5"/>
  <c r="H5" i="5"/>
  <c r="G5" i="5"/>
  <c r="F5" i="5"/>
  <c r="E5" i="5"/>
  <c r="D5" i="5"/>
  <c r="C5" i="5"/>
  <c r="B5" i="5"/>
  <c r="A5" i="5"/>
  <c r="B88" i="1" l="1"/>
  <c r="D12" i="2"/>
  <c r="D10" i="2"/>
  <c r="C4" i="2"/>
  <c r="D35" i="4"/>
  <c r="D32" i="4"/>
  <c r="D29" i="4"/>
  <c r="D20" i="4" s="1"/>
  <c r="D26" i="4"/>
  <c r="D23" i="4"/>
  <c r="D17" i="4"/>
  <c r="D12" i="4"/>
  <c r="F6" i="4"/>
  <c r="D16" i="4" l="1"/>
  <c r="D10" i="4" s="1"/>
  <c r="C43" i="4" s="1"/>
  <c r="C44" i="4"/>
  <c r="C47" i="4" s="1"/>
  <c r="D35" i="2" l="1"/>
  <c r="D32" i="2"/>
  <c r="D29" i="2"/>
  <c r="D26" i="2"/>
  <c r="D23" i="2"/>
  <c r="D17" i="2"/>
  <c r="F6" i="2"/>
  <c r="D20" i="2" l="1"/>
  <c r="D16" i="2" s="1"/>
  <c r="C44" i="2" l="1"/>
  <c r="C47" i="2" s="1"/>
  <c r="C43" i="2"/>
</calcChain>
</file>

<file path=xl/sharedStrings.xml><?xml version="1.0" encoding="utf-8"?>
<sst xmlns="http://schemas.openxmlformats.org/spreadsheetml/2006/main" count="383" uniqueCount="207">
  <si>
    <t>工事名</t>
    <rPh sb="0" eb="3">
      <t>コウジメイ</t>
    </rPh>
    <phoneticPr fontId="2"/>
  </si>
  <si>
    <t>発注年度</t>
    <rPh sb="0" eb="2">
      <t>ハッチュウ</t>
    </rPh>
    <rPh sb="2" eb="4">
      <t>ネンド</t>
    </rPh>
    <phoneticPr fontId="2"/>
  </si>
  <si>
    <t>年度</t>
    <rPh sb="0" eb="2">
      <t>ネンド</t>
    </rPh>
    <phoneticPr fontId="2"/>
  </si>
  <si>
    <t>※「その他」を選択した場合は、その内容を次の欄に記入してください。</t>
    <phoneticPr fontId="2"/>
  </si>
  <si>
    <t>■週休２日モデル工事　履行確認ツール</t>
    <rPh sb="1" eb="3">
      <t>シュウキュウ</t>
    </rPh>
    <rPh sb="4" eb="5">
      <t>カ</t>
    </rPh>
    <rPh sb="8" eb="10">
      <t>コウジ</t>
    </rPh>
    <rPh sb="11" eb="13">
      <t>リコウ</t>
    </rPh>
    <rPh sb="13" eb="15">
      <t>カクニン</t>
    </rPh>
    <phoneticPr fontId="4"/>
  </si>
  <si>
    <t>工事名</t>
    <rPh sb="0" eb="3">
      <t>コウジメイ</t>
    </rPh>
    <phoneticPr fontId="4"/>
  </si>
  <si>
    <t>○○新築工事</t>
    <rPh sb="2" eb="4">
      <t>シンチク</t>
    </rPh>
    <rPh sb="4" eb="6">
      <t>コウジ</t>
    </rPh>
    <phoneticPr fontId="4"/>
  </si>
  <si>
    <t>年度</t>
    <rPh sb="0" eb="2">
      <t>ネンド</t>
    </rPh>
    <phoneticPr fontId="4"/>
  </si>
  <si>
    <t>Ａ ：対象期間における現場閉所日数</t>
    <rPh sb="3" eb="5">
      <t>タイショウ</t>
    </rPh>
    <rPh sb="5" eb="7">
      <t>キカン</t>
    </rPh>
    <rPh sb="11" eb="13">
      <t>ゲンバ</t>
    </rPh>
    <rPh sb="13" eb="15">
      <t>ヘイショ</t>
    </rPh>
    <rPh sb="15" eb="17">
      <t>ニッスウ</t>
    </rPh>
    <phoneticPr fontId="4"/>
  </si>
  <si>
    <t>日</t>
    <rPh sb="0" eb="1">
      <t>ニチ</t>
    </rPh>
    <phoneticPr fontId="4"/>
  </si>
  <si>
    <t>Ｂ ：対象期間の日数（＝Ｃ－Ｄ）　※</t>
    <rPh sb="3" eb="5">
      <t>タイショウ</t>
    </rPh>
    <rPh sb="5" eb="7">
      <t>キカン</t>
    </rPh>
    <rPh sb="8" eb="10">
      <t>ニッスウ</t>
    </rPh>
    <phoneticPr fontId="4"/>
  </si>
  <si>
    <t>※詳細は別紙「対象期間の考え方」を参照</t>
    <rPh sb="1" eb="3">
      <t>ショウサイ</t>
    </rPh>
    <rPh sb="4" eb="6">
      <t>ベッシ</t>
    </rPh>
    <rPh sb="7" eb="9">
      <t>タイショウ</t>
    </rPh>
    <rPh sb="9" eb="11">
      <t>キカン</t>
    </rPh>
    <rPh sb="12" eb="13">
      <t>カンガ</t>
    </rPh>
    <rPh sb="14" eb="15">
      <t>カタ</t>
    </rPh>
    <rPh sb="17" eb="19">
      <t>サンショウ</t>
    </rPh>
    <phoneticPr fontId="2"/>
  </si>
  <si>
    <t>Ｃ ：工期日数</t>
    <rPh sb="3" eb="5">
      <t>コウキ</t>
    </rPh>
    <rPh sb="5" eb="6">
      <t>タイニチ</t>
    </rPh>
    <rPh sb="6" eb="7">
      <t>キジツ</t>
    </rPh>
    <phoneticPr fontId="4"/>
  </si>
  <si>
    <t>工期初日</t>
    <rPh sb="0" eb="2">
      <t>コウキ</t>
    </rPh>
    <rPh sb="2" eb="4">
      <t>ショニチ</t>
    </rPh>
    <phoneticPr fontId="4"/>
  </si>
  <si>
    <t>　工期末日</t>
    <rPh sb="1" eb="3">
      <t>コウキ</t>
    </rPh>
    <rPh sb="3" eb="5">
      <t>マツジツ</t>
    </rPh>
    <phoneticPr fontId="4"/>
  </si>
  <si>
    <t>Ｄ ：対象期間外日数（＝①＋②＋③）</t>
    <rPh sb="3" eb="5">
      <t>タイショウ</t>
    </rPh>
    <rPh sb="5" eb="7">
      <t>キカン</t>
    </rPh>
    <rPh sb="7" eb="8">
      <t>ガイ</t>
    </rPh>
    <rPh sb="8" eb="10">
      <t>ニッスウ</t>
    </rPh>
    <phoneticPr fontId="4"/>
  </si>
  <si>
    <t>　① ：工期初日から現場における準備作業（※）に着手した日の前日まで</t>
    <rPh sb="4" eb="6">
      <t>コウキ</t>
    </rPh>
    <rPh sb="6" eb="8">
      <t>ショニチ</t>
    </rPh>
    <rPh sb="10" eb="12">
      <t>ゲンバ</t>
    </rPh>
    <rPh sb="16" eb="18">
      <t>ジュンビ</t>
    </rPh>
    <rPh sb="18" eb="20">
      <t>サギョウ</t>
    </rPh>
    <rPh sb="24" eb="26">
      <t>チャクシュ</t>
    </rPh>
    <rPh sb="28" eb="29">
      <t>ヒ</t>
    </rPh>
    <rPh sb="30" eb="32">
      <t>ゼンジツ</t>
    </rPh>
    <phoneticPr fontId="4"/>
  </si>
  <si>
    <t>※現場事務所や仮設資材の搬入・設置等</t>
    <rPh sb="1" eb="3">
      <t>ゲンバ</t>
    </rPh>
    <rPh sb="3" eb="6">
      <t>ジムショ</t>
    </rPh>
    <rPh sb="7" eb="9">
      <t>カセツ</t>
    </rPh>
    <rPh sb="9" eb="11">
      <t>シザイ</t>
    </rPh>
    <rPh sb="12" eb="14">
      <t>ハンニュウ</t>
    </rPh>
    <rPh sb="15" eb="17">
      <t>セッチ</t>
    </rPh>
    <rPh sb="17" eb="18">
      <t>トウ</t>
    </rPh>
    <phoneticPr fontId="2"/>
  </si>
  <si>
    <t>　開始日</t>
    <rPh sb="1" eb="4">
      <t>カイシビ</t>
    </rPh>
    <phoneticPr fontId="4"/>
  </si>
  <si>
    <t>終了日</t>
    <rPh sb="0" eb="2">
      <t>シュウリョウ</t>
    </rPh>
    <rPh sb="2" eb="3">
      <t>ヒ</t>
    </rPh>
    <phoneticPr fontId="4"/>
  </si>
  <si>
    <t>　② ：対象期間に含めない日数(=a+b+c+d+e)</t>
    <rPh sb="4" eb="6">
      <t>タイショウ</t>
    </rPh>
    <rPh sb="6" eb="8">
      <t>キカン</t>
    </rPh>
    <rPh sb="9" eb="10">
      <t>フク</t>
    </rPh>
    <rPh sb="13" eb="15">
      <t>ニッスウ</t>
    </rPh>
    <rPh sb="14" eb="15">
      <t>ドニチ</t>
    </rPh>
    <phoneticPr fontId="4"/>
  </si>
  <si>
    <t>　　a  ：年末年始期間（※）の日数</t>
    <rPh sb="6" eb="8">
      <t>ネンマツ</t>
    </rPh>
    <rPh sb="8" eb="10">
      <t>ネンシ</t>
    </rPh>
    <rPh sb="10" eb="12">
      <t>キカン</t>
    </rPh>
    <rPh sb="16" eb="18">
      <t>ニッスウ</t>
    </rPh>
    <phoneticPr fontId="4"/>
  </si>
  <si>
    <t>※年末年始期間：　12/29～1/3</t>
    <rPh sb="5" eb="7">
      <t>キカン</t>
    </rPh>
    <phoneticPr fontId="4"/>
  </si>
  <si>
    <t>　　b  ：夏期休暇期間（※）の日数</t>
    <rPh sb="6" eb="8">
      <t>カキ</t>
    </rPh>
    <rPh sb="8" eb="10">
      <t>キュウカ</t>
    </rPh>
    <rPh sb="10" eb="12">
      <t>キカン</t>
    </rPh>
    <rPh sb="16" eb="18">
      <t>ニッスウ</t>
    </rPh>
    <phoneticPr fontId="4"/>
  </si>
  <si>
    <t>※夏期休暇期間：　8/13～8/15</t>
    <rPh sb="5" eb="7">
      <t>キカン</t>
    </rPh>
    <phoneticPr fontId="4"/>
  </si>
  <si>
    <t>　　c1：工場製作のみを実施している期間　その１</t>
    <rPh sb="5" eb="7">
      <t>コウジョウ</t>
    </rPh>
    <rPh sb="7" eb="9">
      <t>セイサク</t>
    </rPh>
    <rPh sb="12" eb="14">
      <t>ジッシ</t>
    </rPh>
    <rPh sb="18" eb="20">
      <t>キカン</t>
    </rPh>
    <phoneticPr fontId="4"/>
  </si>
  <si>
    <t>　終了日</t>
    <rPh sb="1" eb="3">
      <t>シュウリョウ</t>
    </rPh>
    <rPh sb="3" eb="4">
      <t>ビ</t>
    </rPh>
    <phoneticPr fontId="4"/>
  </si>
  <si>
    <t>　　c2：工場製作のみを実施している期間　その２</t>
    <rPh sb="5" eb="7">
      <t>コウジョウ</t>
    </rPh>
    <rPh sb="7" eb="9">
      <t>セイサク</t>
    </rPh>
    <rPh sb="12" eb="14">
      <t>ジッシ</t>
    </rPh>
    <rPh sb="18" eb="20">
      <t>キカン</t>
    </rPh>
    <phoneticPr fontId="4"/>
  </si>
  <si>
    <t>　　d  ：工事全体を一時中止している期間</t>
    <rPh sb="6" eb="8">
      <t>コウジ</t>
    </rPh>
    <rPh sb="8" eb="10">
      <t>ゼンタイ</t>
    </rPh>
    <rPh sb="11" eb="13">
      <t>イチジ</t>
    </rPh>
    <rPh sb="13" eb="15">
      <t>チュウシ</t>
    </rPh>
    <rPh sb="19" eb="21">
      <t>キカン</t>
    </rPh>
    <phoneticPr fontId="4"/>
  </si>
  <si>
    <t>　　e  ：発注者があらかじめ対象外としている内容に該当する期間（※）</t>
    <rPh sb="6" eb="9">
      <t>ハッチュウシャ</t>
    </rPh>
    <rPh sb="15" eb="18">
      <t>タイショウガイ</t>
    </rPh>
    <rPh sb="23" eb="25">
      <t>ナイヨウ</t>
    </rPh>
    <rPh sb="26" eb="28">
      <t>ガイトウ</t>
    </rPh>
    <rPh sb="30" eb="32">
      <t>キカン</t>
    </rPh>
    <phoneticPr fontId="4"/>
  </si>
  <si>
    <t>※受注者の責によらず現場作業を余儀なくされる期間など</t>
    <rPh sb="1" eb="4">
      <t>ジュチュウシャ</t>
    </rPh>
    <rPh sb="5" eb="6">
      <t>セキ</t>
    </rPh>
    <rPh sb="10" eb="12">
      <t>ゲンバ</t>
    </rPh>
    <rPh sb="12" eb="14">
      <t>サギョウ</t>
    </rPh>
    <rPh sb="15" eb="17">
      <t>ヨギ</t>
    </rPh>
    <rPh sb="22" eb="24">
      <t>キカン</t>
    </rPh>
    <phoneticPr fontId="2"/>
  </si>
  <si>
    <t>　③ ：現場における後片付け作業（※）を終えた日の翌日から工期末日まで</t>
    <rPh sb="4" eb="6">
      <t>ゲンバ</t>
    </rPh>
    <rPh sb="10" eb="13">
      <t>アトカタヅ</t>
    </rPh>
    <rPh sb="14" eb="16">
      <t>サギョウ</t>
    </rPh>
    <rPh sb="20" eb="21">
      <t>オ</t>
    </rPh>
    <rPh sb="23" eb="24">
      <t>ヒ</t>
    </rPh>
    <rPh sb="25" eb="27">
      <t>ヨクジツ</t>
    </rPh>
    <rPh sb="29" eb="31">
      <t>コウキ</t>
    </rPh>
    <rPh sb="31" eb="33">
      <t>マツジツ</t>
    </rPh>
    <phoneticPr fontId="4"/>
  </si>
  <si>
    <t>※現場事務所や仮設資材の撤去・搬出等</t>
    <rPh sb="1" eb="3">
      <t>ゲンバ</t>
    </rPh>
    <rPh sb="3" eb="6">
      <t>ジムショ</t>
    </rPh>
    <rPh sb="7" eb="9">
      <t>カセツ</t>
    </rPh>
    <rPh sb="9" eb="11">
      <t>シザイ</t>
    </rPh>
    <rPh sb="12" eb="14">
      <t>テッキョ</t>
    </rPh>
    <rPh sb="15" eb="17">
      <t>ハンシュツ</t>
    </rPh>
    <rPh sb="17" eb="18">
      <t>トウ</t>
    </rPh>
    <phoneticPr fontId="2"/>
  </si>
  <si>
    <t>現場閉所率　 Ｋ（％）</t>
    <rPh sb="0" eb="2">
      <t>ゲンバ</t>
    </rPh>
    <rPh sb="2" eb="4">
      <t>ヘイショ</t>
    </rPh>
    <rPh sb="4" eb="5">
      <t>リツ</t>
    </rPh>
    <phoneticPr fontId="4"/>
  </si>
  <si>
    <t>Ｋ（％）＝</t>
    <phoneticPr fontId="4"/>
  </si>
  <si>
    <t>Ａ／Ｂ</t>
    <phoneticPr fontId="2"/>
  </si>
  <si>
    <t>＝</t>
    <phoneticPr fontId="4"/>
  </si>
  <si>
    <t>（％）</t>
    <phoneticPr fontId="4"/>
  </si>
  <si>
    <t>現場閉所の履行状況</t>
    <rPh sb="0" eb="2">
      <t>ゲンバ</t>
    </rPh>
    <rPh sb="2" eb="4">
      <t>ヘイショ</t>
    </rPh>
    <rPh sb="5" eb="7">
      <t>リコウ</t>
    </rPh>
    <rPh sb="7" eb="9">
      <t>ジョウキョウ</t>
    </rPh>
    <phoneticPr fontId="2"/>
  </si>
  <si>
    <t>４週８休以上</t>
    <rPh sb="1" eb="2">
      <t>シュウ</t>
    </rPh>
    <rPh sb="3" eb="4">
      <t>キュウ</t>
    </rPh>
    <rPh sb="4" eb="6">
      <t>イジョウ</t>
    </rPh>
    <phoneticPr fontId="2"/>
  </si>
  <si>
    <t>４週７休以上
４週８休未満</t>
    <rPh sb="1" eb="2">
      <t>シュウ</t>
    </rPh>
    <rPh sb="3" eb="4">
      <t>キュウ</t>
    </rPh>
    <rPh sb="4" eb="6">
      <t>イジョウ</t>
    </rPh>
    <rPh sb="8" eb="9">
      <t>シュウ</t>
    </rPh>
    <rPh sb="10" eb="11">
      <t>キュウ</t>
    </rPh>
    <rPh sb="11" eb="13">
      <t>ミマン</t>
    </rPh>
    <phoneticPr fontId="2"/>
  </si>
  <si>
    <t>４週６休以上
４週７休未満</t>
    <rPh sb="1" eb="2">
      <t>シュウ</t>
    </rPh>
    <rPh sb="3" eb="4">
      <t>キュウ</t>
    </rPh>
    <rPh sb="4" eb="6">
      <t>イジョウ</t>
    </rPh>
    <rPh sb="8" eb="9">
      <t>シュウ</t>
    </rPh>
    <rPh sb="10" eb="11">
      <t>キュウ</t>
    </rPh>
    <rPh sb="11" eb="13">
      <t>ミマン</t>
    </rPh>
    <phoneticPr fontId="2"/>
  </si>
  <si>
    <t>４週６休未満</t>
    <rPh sb="1" eb="2">
      <t>シュウ</t>
    </rPh>
    <rPh sb="3" eb="4">
      <t>キュウ</t>
    </rPh>
    <rPh sb="4" eb="6">
      <t>ミマン</t>
    </rPh>
    <phoneticPr fontId="2"/>
  </si>
  <si>
    <t>現場閉所の履行状況</t>
    <rPh sb="0" eb="2">
      <t>ゲンバ</t>
    </rPh>
    <rPh sb="2" eb="4">
      <t>ヘイショ</t>
    </rPh>
    <rPh sb="5" eb="7">
      <t>リコウ</t>
    </rPh>
    <rPh sb="7" eb="9">
      <t>ジョウキョウ</t>
    </rPh>
    <phoneticPr fontId="4"/>
  </si>
  <si>
    <t>労務費の補正係数</t>
    <rPh sb="0" eb="3">
      <t>ロウムヒ</t>
    </rPh>
    <rPh sb="4" eb="6">
      <t>ホセイ</t>
    </rPh>
    <rPh sb="6" eb="8">
      <t>ケイスウ</t>
    </rPh>
    <phoneticPr fontId="2"/>
  </si>
  <si>
    <t>１．０５</t>
    <phoneticPr fontId="2"/>
  </si>
  <si>
    <t>１．０３</t>
    <phoneticPr fontId="2"/>
  </si>
  <si>
    <t>１．０１</t>
    <phoneticPr fontId="2"/>
  </si>
  <si>
    <t>補正なし</t>
    <rPh sb="0" eb="1">
      <t>ホセイ</t>
    </rPh>
    <phoneticPr fontId="2"/>
  </si>
  <si>
    <t>■対象期間の考え方</t>
    <rPh sb="1" eb="3">
      <t>タイショウ</t>
    </rPh>
    <rPh sb="3" eb="5">
      <t>キカン</t>
    </rPh>
    <rPh sb="6" eb="7">
      <t>カンガ</t>
    </rPh>
    <rPh sb="8" eb="9">
      <t>カタ</t>
    </rPh>
    <phoneticPr fontId="2"/>
  </si>
  <si>
    <t>・</t>
    <phoneticPr fontId="2"/>
  </si>
  <si>
    <r>
      <t>Ａ ：対象期間における現場閉所日数　→　</t>
    </r>
    <r>
      <rPr>
        <b/>
        <u/>
        <sz val="11"/>
        <color theme="1"/>
        <rFont val="HGPｺﾞｼｯｸM"/>
        <family val="3"/>
        <charset val="128"/>
      </rPr>
      <t>※Ｂの期間中の現場閉所日をカウント</t>
    </r>
    <rPh sb="3" eb="5">
      <t>タイショウ</t>
    </rPh>
    <rPh sb="5" eb="7">
      <t>キカン</t>
    </rPh>
    <rPh sb="11" eb="13">
      <t>ゲンバ</t>
    </rPh>
    <rPh sb="13" eb="15">
      <t>ヘイショ</t>
    </rPh>
    <rPh sb="15" eb="17">
      <t>ニッスウ</t>
    </rPh>
    <rPh sb="23" eb="26">
      <t>キカンチュウ</t>
    </rPh>
    <rPh sb="27" eb="29">
      <t>ゲンバ</t>
    </rPh>
    <rPh sb="29" eb="31">
      <t>ヘイショ</t>
    </rPh>
    <rPh sb="31" eb="32">
      <t>ビ</t>
    </rPh>
    <phoneticPr fontId="2"/>
  </si>
  <si>
    <t>a ：年末年始期間（12/29～1/3）の日数</t>
    <rPh sb="3" eb="5">
      <t>ネンマツ</t>
    </rPh>
    <rPh sb="5" eb="7">
      <t>ネンシ</t>
    </rPh>
    <rPh sb="7" eb="9">
      <t>キカン</t>
    </rPh>
    <rPh sb="21" eb="23">
      <t>ニッスウ</t>
    </rPh>
    <phoneticPr fontId="2"/>
  </si>
  <si>
    <t>Ｂ ：対象期間の日数（＝Ｃ－Ｄ）</t>
    <rPh sb="3" eb="5">
      <t>タイショウ</t>
    </rPh>
    <rPh sb="5" eb="7">
      <t>キカン</t>
    </rPh>
    <rPh sb="8" eb="10">
      <t>ニッスウ</t>
    </rPh>
    <phoneticPr fontId="2"/>
  </si>
  <si>
    <t>b ：夏期休暇期間（8/13～8/15）の日数</t>
    <rPh sb="3" eb="9">
      <t>カキキュウカキカン</t>
    </rPh>
    <rPh sb="21" eb="23">
      <t>ニッスウ</t>
    </rPh>
    <phoneticPr fontId="2"/>
  </si>
  <si>
    <t>Ｃ ：工期日数　→　工期初日から工期末日まで</t>
    <rPh sb="3" eb="5">
      <t>コウキ</t>
    </rPh>
    <rPh sb="5" eb="7">
      <t>ニッスウ</t>
    </rPh>
    <rPh sb="10" eb="12">
      <t>コウキ</t>
    </rPh>
    <rPh sb="12" eb="14">
      <t>ショニチ</t>
    </rPh>
    <rPh sb="16" eb="18">
      <t>コウキ</t>
    </rPh>
    <rPh sb="18" eb="20">
      <t>マツジツ</t>
    </rPh>
    <phoneticPr fontId="2"/>
  </si>
  <si>
    <t>c ：工場製作のみを実施している期間</t>
    <rPh sb="3" eb="5">
      <t>コウジョウ</t>
    </rPh>
    <rPh sb="5" eb="7">
      <t>セイサク</t>
    </rPh>
    <rPh sb="10" eb="12">
      <t>ジッシ</t>
    </rPh>
    <rPh sb="16" eb="18">
      <t>キカン</t>
    </rPh>
    <phoneticPr fontId="2"/>
  </si>
  <si>
    <t>Ｄ ：対象期間外日数（＝①＋②＋③）</t>
    <rPh sb="3" eb="5">
      <t>タイショウ</t>
    </rPh>
    <rPh sb="5" eb="8">
      <t>キカンガイ</t>
    </rPh>
    <rPh sb="8" eb="10">
      <t>ニッスウ</t>
    </rPh>
    <phoneticPr fontId="2"/>
  </si>
  <si>
    <t>d ：工事全体を一時中止している期間</t>
    <rPh sb="3" eb="5">
      <t>コウジ</t>
    </rPh>
    <rPh sb="5" eb="7">
      <t>ゼンタイ</t>
    </rPh>
    <rPh sb="8" eb="10">
      <t>イチジ</t>
    </rPh>
    <rPh sb="10" eb="12">
      <t>チュウシ</t>
    </rPh>
    <rPh sb="16" eb="18">
      <t>キカン</t>
    </rPh>
    <phoneticPr fontId="2"/>
  </si>
  <si>
    <t>① ：工期初日から現場における準備作業（現場事務所や仮設資材の搬入・
　　　設置等）に着手した日の前日まで</t>
    <rPh sb="3" eb="5">
      <t>コウキ</t>
    </rPh>
    <rPh sb="5" eb="7">
      <t>ショニチ</t>
    </rPh>
    <rPh sb="9" eb="11">
      <t>ゲンバ</t>
    </rPh>
    <rPh sb="15" eb="17">
      <t>ジュンビ</t>
    </rPh>
    <rPh sb="17" eb="19">
      <t>サギョウ</t>
    </rPh>
    <rPh sb="20" eb="22">
      <t>ゲンバ</t>
    </rPh>
    <rPh sb="22" eb="25">
      <t>ジムショ</t>
    </rPh>
    <rPh sb="26" eb="28">
      <t>カセツ</t>
    </rPh>
    <rPh sb="28" eb="30">
      <t>シザイ</t>
    </rPh>
    <rPh sb="31" eb="33">
      <t>ハンニュウ</t>
    </rPh>
    <rPh sb="38" eb="40">
      <t>セッチ</t>
    </rPh>
    <rPh sb="40" eb="41">
      <t>トウ</t>
    </rPh>
    <rPh sb="43" eb="45">
      <t>チャクシュ</t>
    </rPh>
    <rPh sb="47" eb="48">
      <t>ヒ</t>
    </rPh>
    <rPh sb="49" eb="51">
      <t>ゼンジツ</t>
    </rPh>
    <phoneticPr fontId="2"/>
  </si>
  <si>
    <t>e ：発注者があらかじめ対象外としている内容に該当する期間（受注者の
　　責よらず現場作業を余儀なくされる期間など）</t>
    <rPh sb="3" eb="6">
      <t>ハッチュウシャ</t>
    </rPh>
    <rPh sb="12" eb="15">
      <t>タイショウガイ</t>
    </rPh>
    <rPh sb="20" eb="22">
      <t>ナイヨウ</t>
    </rPh>
    <rPh sb="23" eb="25">
      <t>ガイトウ</t>
    </rPh>
    <rPh sb="27" eb="29">
      <t>キカン</t>
    </rPh>
    <rPh sb="30" eb="33">
      <t>ジュチュウシャ</t>
    </rPh>
    <rPh sb="37" eb="38">
      <t>セキ</t>
    </rPh>
    <rPh sb="41" eb="43">
      <t>ゲンバ</t>
    </rPh>
    <rPh sb="43" eb="45">
      <t>サギョウ</t>
    </rPh>
    <rPh sb="46" eb="48">
      <t>ヨギ</t>
    </rPh>
    <rPh sb="53" eb="55">
      <t>キカン</t>
    </rPh>
    <phoneticPr fontId="2"/>
  </si>
  <si>
    <t>② ：対象期間に含めない日数（=a+b+c+d+e）</t>
    <rPh sb="3" eb="5">
      <t>タイショウ</t>
    </rPh>
    <rPh sb="5" eb="7">
      <t>キカン</t>
    </rPh>
    <rPh sb="8" eb="9">
      <t>フク</t>
    </rPh>
    <rPh sb="12" eb="14">
      <t>ニッスウ</t>
    </rPh>
    <phoneticPr fontId="2"/>
  </si>
  <si>
    <t>③ ：現場における後片付け作業（現場事務所や仮設資材の撤去・搬出等）
　　　を終えた日の翌日から工期末日まで</t>
    <rPh sb="3" eb="5">
      <t>ゲンバ</t>
    </rPh>
    <rPh sb="9" eb="12">
      <t>アトカタヅ</t>
    </rPh>
    <rPh sb="13" eb="15">
      <t>サギョウ</t>
    </rPh>
    <rPh sb="16" eb="18">
      <t>ゲンバ</t>
    </rPh>
    <rPh sb="18" eb="21">
      <t>ジムショ</t>
    </rPh>
    <rPh sb="22" eb="24">
      <t>カセツ</t>
    </rPh>
    <rPh sb="24" eb="26">
      <t>シザイ</t>
    </rPh>
    <rPh sb="27" eb="29">
      <t>テッキョ</t>
    </rPh>
    <rPh sb="30" eb="32">
      <t>ハンシュツ</t>
    </rPh>
    <rPh sb="32" eb="33">
      <t>トウ</t>
    </rPh>
    <rPh sb="39" eb="40">
      <t>オ</t>
    </rPh>
    <rPh sb="42" eb="43">
      <t>ヒ</t>
    </rPh>
    <rPh sb="44" eb="46">
      <t>ヨクジツ</t>
    </rPh>
    <rPh sb="48" eb="50">
      <t>コウキ</t>
    </rPh>
    <rPh sb="50" eb="52">
      <t>マツジツ</t>
    </rPh>
    <phoneticPr fontId="2"/>
  </si>
  <si>
    <t>対象期間の日数</t>
    <rPh sb="0" eb="4">
      <t>タイショウキカン</t>
    </rPh>
    <rPh sb="5" eb="7">
      <t>ニッスウ</t>
    </rPh>
    <phoneticPr fontId="2"/>
  </si>
  <si>
    <t>確保した休日（現場閉所日）の日数</t>
    <rPh sb="0" eb="2">
      <t>カクホ</t>
    </rPh>
    <rPh sb="4" eb="6">
      <t>キュウジツ</t>
    </rPh>
    <rPh sb="7" eb="9">
      <t>ゲンバ</t>
    </rPh>
    <rPh sb="9" eb="11">
      <t>ヘイショ</t>
    </rPh>
    <rPh sb="11" eb="12">
      <t>ニチ</t>
    </rPh>
    <rPh sb="14" eb="16">
      <t>ニッスウ</t>
    </rPh>
    <phoneticPr fontId="2"/>
  </si>
  <si>
    <t>※以降のアンケート調査へ進んでください。</t>
    <phoneticPr fontId="2"/>
  </si>
  <si>
    <t>◆アンケート調査</t>
    <phoneticPr fontId="2"/>
  </si>
  <si>
    <t>Ｑ１）モデル工事の履行状況等について</t>
    <phoneticPr fontId="2"/>
  </si>
  <si>
    <t>Ｑ２）週休２日を履行できた工事</t>
    <phoneticPr fontId="2"/>
  </si>
  <si>
    <t>その理由</t>
    <phoneticPr fontId="2"/>
  </si>
  <si>
    <t>記入例</t>
    <rPh sb="0" eb="2">
      <t>キニュウ</t>
    </rPh>
    <rPh sb="2" eb="3">
      <t>レイ</t>
    </rPh>
    <phoneticPr fontId="2"/>
  </si>
  <si>
    <t>※Ｑ５）へ進んでください。</t>
    <phoneticPr fontId="2"/>
  </si>
  <si>
    <t>Ｑ３）週休２日を履行できなかった工事</t>
    <phoneticPr fontId="2"/>
  </si>
  <si>
    <t xml:space="preserve">①履行できなかった理由：週休２日を履行できなかった理由について、該当するものを次の中から選択し、その具体的な内容（補足説明）を記入してください。（複数選択可能）
</t>
    <rPh sb="63" eb="65">
      <t>キニュウ</t>
    </rPh>
    <phoneticPr fontId="2"/>
  </si>
  <si>
    <t>具体的な内容（補足説明）</t>
    <phoneticPr fontId="2"/>
  </si>
  <si>
    <t xml:space="preserve">※「その他の要因による」を選択した場合は、要因を次の欄に記入してください。
</t>
    <phoneticPr fontId="2"/>
  </si>
  <si>
    <t>Ｑ４）モデル工事に取り組まなかった工事</t>
    <phoneticPr fontId="2"/>
  </si>
  <si>
    <t>※「その他の理由」を選択した場合は、理由を次の欄に記入してください。</t>
    <phoneticPr fontId="2"/>
  </si>
  <si>
    <t>Ｑ５）今後のモデル工事のあり方について</t>
    <phoneticPr fontId="2"/>
  </si>
  <si>
    <t>2024年４月から、建設業にも時間外労働の罰則付き上限規制が適用されることが決まっており、今後、建設工事現場においても週休２日の導入が必須となることが想定されます。
そこで、週休２日への完全移行へ向け、今後のモデル工事のあり方について伺います。</t>
    <phoneticPr fontId="2"/>
  </si>
  <si>
    <t>④</t>
    <phoneticPr fontId="2"/>
  </si>
  <si>
    <t>③</t>
    <phoneticPr fontId="2"/>
  </si>
  <si>
    <t>就労環境：貴社の就業規則で定めている休日について、該当するものを次の中から選択してください（何れか一つを選択）。</t>
    <phoneticPr fontId="2"/>
  </si>
  <si>
    <t>※</t>
    <phoneticPr fontId="2"/>
  </si>
  <si>
    <t>休日取得２：本工事の休日取得状況（上記④の結果）として、該当するものを次の中から選択してください。（何れか一つを選択）</t>
    <phoneticPr fontId="2"/>
  </si>
  <si>
    <t>⑤</t>
    <phoneticPr fontId="2"/>
  </si>
  <si>
    <t>回答欄</t>
    <rPh sb="0" eb="3">
      <t>カイトウラン</t>
    </rPh>
    <phoneticPr fontId="2"/>
  </si>
  <si>
    <t>①</t>
    <phoneticPr fontId="2"/>
  </si>
  <si>
    <t>履行状況：モデル工事の週休２日履行状況として、該当するものを次の中から選択してください。（何れか一つを選択）</t>
    <phoneticPr fontId="2"/>
  </si>
  <si>
    <t>モデル工事における「週休２日」とは、対象期間内トータルで４週８休以上の休日を確保することをいう。（休日の偏りは問わない。）</t>
    <phoneticPr fontId="2"/>
  </si>
  <si>
    <t>インゼンティブ：週休２日を実施するにあたってのインセンティブとして、最も有効と考えられるものを次の中から選択し、その理由を記載してください。（何れか一つを選択）</t>
    <phoneticPr fontId="2"/>
  </si>
  <si>
    <t>※１</t>
    <phoneticPr fontId="2"/>
  </si>
  <si>
    <t>４週８休以上の現場閉所を履行できた場合に＋１点</t>
    <phoneticPr fontId="2"/>
  </si>
  <si>
    <t>※２</t>
    <phoneticPr fontId="2"/>
  </si>
  <si>
    <t>４週６休以上の現場閉所を履行できた場合に状況に応じた補正係数（４週６休以上：１．０１、４週７休以上：１．０３、４週８休以上：１．０５）により労務費を補正</t>
    <phoneticPr fontId="2"/>
  </si>
  <si>
    <t>「他の方法が良い」を選択した場合は、他の方法について具体的な内容を記入してください。</t>
    <phoneticPr fontId="2"/>
  </si>
  <si>
    <t>②</t>
    <phoneticPr fontId="2"/>
  </si>
  <si>
    <t>実施状況：工期設定、休日の取得状況、時間外労働への影響、技能労働者からの意見など、実施状況等について次の欄に具体的に記入してください。（自由記入）</t>
    <phoneticPr fontId="2"/>
  </si>
  <si>
    <t>施設管理者と協議の上、居ながら改修特有の施工範囲・時間の制限を工程に反映させて工事を進めた結果、日数の過不足がなく工事を終えることができたので、工期設定は適切であった。</t>
    <phoneticPr fontId="2"/>
  </si>
  <si>
    <t>休日は概ね計画的に取得できた（現場の進捗状況から計画どおりに取得できず、悪天候による予定外の休工日を休日に振り替えることが多かった）。</t>
    <phoneticPr fontId="2"/>
  </si>
  <si>
    <t>辞退理由：モデル工事に取り組まなかった理由について、該当するものを次の中から選択してください。（複数選択可能）</t>
    <phoneticPr fontId="2"/>
  </si>
  <si>
    <t>改善点：週休２日モデル工事に取り組むためには、どのようにすればよいかを、次の欄に記入してください。</t>
    <phoneticPr fontId="2"/>
  </si>
  <si>
    <t>実施方式：モデル工事の実施方式について、適当と考えるものを次の中から選択し、その理由をてください。（何れか一つを選択）</t>
    <phoneticPr fontId="2"/>
  </si>
  <si>
    <t>分離発注１：建築、電気、機械等を分離発注した現場においてモデル工事を実施する場合の実施方法について、適当と考えるものを次の中から選択し、その理由を記載してください。（何れか一つを選択）</t>
    <phoneticPr fontId="2"/>
  </si>
  <si>
    <t>分離発注２：建築、電気、機械等を分離発注した現場においてモデル工事を実施する場合の現場閉所日について、適当と考えるものを次の中から選択してください。（何れか一つを選択）</t>
    <phoneticPr fontId="2"/>
  </si>
  <si>
    <t>④</t>
    <phoneticPr fontId="2"/>
  </si>
  <si>
    <t>現場閉所：現場閉所のあり方について、適当と考えるものを次の中から選択し、その理由を記載してください。（何れか一つを選択）</t>
    <phoneticPr fontId="2"/>
  </si>
  <si>
    <t>⑤</t>
    <phoneticPr fontId="2"/>
  </si>
  <si>
    <t>履行：モデル工事における週休２日の履行について、適当と考えるものを次の中から選択し、その理由を記載してください。（何れか一つを選択）</t>
    <phoneticPr fontId="2"/>
  </si>
  <si>
    <t>⑥</t>
    <phoneticPr fontId="2"/>
  </si>
  <si>
    <t>課題等：営繕工事現場に週休２日を導入するうえで、課題や問題点、ご意見やご要望があれば次の欄に記入してください。（自由記入）</t>
    <phoneticPr fontId="2"/>
  </si>
  <si>
    <t>工事名等：工事名、発注年度を次の欄に記入してください。</t>
    <phoneticPr fontId="2"/>
  </si>
  <si>
    <t>受注者名：受注者名を次の欄に記入してください。</t>
    <phoneticPr fontId="2"/>
  </si>
  <si>
    <t>※</t>
    <phoneticPr fontId="2"/>
  </si>
  <si>
    <t>本アンケートの対象：</t>
    <phoneticPr fontId="2"/>
  </si>
  <si>
    <t>◆基本情報</t>
    <phoneticPr fontId="2"/>
  </si>
  <si>
    <t>：</t>
    <phoneticPr fontId="2"/>
  </si>
  <si>
    <t>西暦</t>
    <rPh sb="0" eb="2">
      <t>セイレキ</t>
    </rPh>
    <phoneticPr fontId="2"/>
  </si>
  <si>
    <t>受注者名</t>
    <phoneticPr fontId="2"/>
  </si>
  <si>
    <t>完全週休2日（毎週2日間の休日を確保）</t>
    <phoneticPr fontId="2"/>
  </si>
  <si>
    <t>.</t>
    <phoneticPr fontId="2"/>
  </si>
  <si>
    <t>4週8休以上（毎月偏りなく休日を確保）</t>
    <phoneticPr fontId="2"/>
  </si>
  <si>
    <t>4週8休以上（偏りはあるが対象期間内トータルで休日を確保）</t>
    <phoneticPr fontId="2"/>
  </si>
  <si>
    <t>4週7休以上4週8休未満（毎月偏りなく休日を確保）</t>
    <phoneticPr fontId="2"/>
  </si>
  <si>
    <t>4週7休以上4週8休未満（偏りはあるが対象期間内トータルで休日を確保）</t>
    <phoneticPr fontId="2"/>
  </si>
  <si>
    <t>4週6休以上4週7休未満（毎月偏りなく休日を確保）</t>
    <phoneticPr fontId="2"/>
  </si>
  <si>
    <t>4週6休以上4週7休未満（偏りはあるが対象期間内トータルで休日を確保）</t>
    <phoneticPr fontId="2"/>
  </si>
  <si>
    <t>4週6休未満</t>
    <phoneticPr fontId="2"/>
  </si>
  <si>
    <t>現行の施行成績評定による加点評価※１及び労務費補正※２が妥当</t>
    <phoneticPr fontId="2"/>
  </si>
  <si>
    <t>施行成績評定による加点をもっと増やす</t>
    <phoneticPr fontId="2"/>
  </si>
  <si>
    <t>労務費補正によるアップをもっと増やす</t>
    <phoneticPr fontId="2"/>
  </si>
  <si>
    <t>その他の方が良い</t>
    <phoneticPr fontId="2"/>
  </si>
  <si>
    <t>完全週休２日制</t>
    <phoneticPr fontId="2"/>
  </si>
  <si>
    <t>４週８休制</t>
    <phoneticPr fontId="2"/>
  </si>
  <si>
    <t>４週７休制</t>
    <phoneticPr fontId="2"/>
  </si>
  <si>
    <t>４週６休制</t>
    <phoneticPr fontId="2"/>
  </si>
  <si>
    <t>その他</t>
    <phoneticPr fontId="2"/>
  </si>
  <si>
    <t>履行できた</t>
    <phoneticPr fontId="2"/>
  </si>
  <si>
    <t>履行できなかった</t>
    <phoneticPr fontId="2"/>
  </si>
  <si>
    <t>取り組まなかった</t>
    <phoneticPr fontId="2"/>
  </si>
  <si>
    <t>工事内容に変更が生じたため</t>
    <phoneticPr fontId="2"/>
  </si>
  <si>
    <t>地元調整や関係機関調整に時間を要したため</t>
    <phoneticPr fontId="2"/>
  </si>
  <si>
    <t>異常気象対応に時間を要したため</t>
  </si>
  <si>
    <t>居ながら改修で、施工上の制約が大きかったため</t>
  </si>
  <si>
    <t>関連工事との工程調整に時間を要したため</t>
  </si>
  <si>
    <t>技能労働者を確保するため（休日増により継続的な労働力の確保が難しくなる）</t>
  </si>
  <si>
    <t>その他の要因による</t>
  </si>
  <si>
    <t>モデル工事の工期が短い</t>
  </si>
  <si>
    <t>下請会社の休日調整が困難</t>
  </si>
  <si>
    <t>社内体制が整っていない</t>
  </si>
  <si>
    <t>技能労働者の確保が困難になるため（休日増により継続的な労働力の確保が難しくなる）</t>
  </si>
  <si>
    <t>その他の理由</t>
  </si>
  <si>
    <t>全ての工事を発注者指定方式とすべき</t>
  </si>
  <si>
    <t>全ての工事を受注者希望方式とすべき</t>
  </si>
  <si>
    <t>工程上の制限が少ない工事（新築工事等）を発注者指定方式とし、その他は受注者希望方式とすべき</t>
  </si>
  <si>
    <t>全ての工事で実施すべき</t>
  </si>
  <si>
    <t>工事毎の実施を可能とすべき</t>
  </si>
  <si>
    <t>全ての工事で同じ日とすべき</t>
  </si>
  <si>
    <t>工事毎の閉所を可能とすべき</t>
  </si>
  <si>
    <t>完全に閉所すべき</t>
  </si>
  <si>
    <t>現場事務所での書類整理等の事務的内業は、現場閉所と認めるべき</t>
  </si>
  <si>
    <t>４週８休以上の達成のみを履行と認めるべき</t>
  </si>
  <si>
    <t>４週６休以上や４週７休以上の達成も履行と認め、段階を経て４週８休以上の達成のみを履行と認めるようにすべき</t>
  </si>
  <si>
    <t>※以上でアンケート調査は終了です。
ご協力ありがとうございました。</t>
    <phoneticPr fontId="2"/>
  </si>
  <si>
    <t>履行できなかった理由：週休２日を履行できなかった理由について、該当するものには「○」印、該当しないものには「×」印を選択してください。（複数選択可能）また、その具体的な内容（補足説明）を、次の欄に記入してください。</t>
    <phoneticPr fontId="2"/>
  </si>
  <si>
    <r>
      <t>対象期間とは、工期内において、</t>
    </r>
    <r>
      <rPr>
        <u/>
        <sz val="12"/>
        <color theme="1"/>
        <rFont val="ＭＳ ゴシック"/>
        <family val="3"/>
        <charset val="128"/>
      </rPr>
      <t>現場における準備作業</t>
    </r>
    <r>
      <rPr>
        <sz val="12"/>
        <color theme="1"/>
        <rFont val="ＭＳ ゴシック"/>
        <family val="3"/>
        <charset val="128"/>
      </rPr>
      <t>（現場事務所や仮設資材の搬入・設置等）</t>
    </r>
    <r>
      <rPr>
        <u/>
        <sz val="12"/>
        <color theme="1"/>
        <rFont val="ＭＳ ゴシック"/>
        <family val="3"/>
        <charset val="128"/>
      </rPr>
      <t>に着手した日から後片付け作業</t>
    </r>
    <r>
      <rPr>
        <sz val="12"/>
        <color theme="1"/>
        <rFont val="ＭＳ ゴシック"/>
        <family val="3"/>
        <charset val="128"/>
      </rPr>
      <t>（現場事務所や仮設資材の撤去・搬出等）</t>
    </r>
    <r>
      <rPr>
        <u/>
        <sz val="12"/>
        <color theme="1"/>
        <rFont val="ＭＳ ゴシック"/>
        <family val="3"/>
        <charset val="128"/>
      </rPr>
      <t>を終えた日までの期間</t>
    </r>
    <r>
      <rPr>
        <sz val="12"/>
        <color theme="1"/>
        <rFont val="ＭＳ ゴシック"/>
        <family val="3"/>
        <charset val="128"/>
      </rPr>
      <t>をいう。なお、年末年始６日間（12月29日～1月3日）及び夏季休暇３日間（8月13日～15日）、工場製作のみを実施している期間、工事全体を一時中止している期間のほか、発注者があらかじめ対象外としている内容に該当する期間（受注者の責によらず現場作業を余儀なくされる期間など）は含まない。</t>
    </r>
    <phoneticPr fontId="2"/>
  </si>
  <si>
    <r>
      <t>休日取得１：本工事における</t>
    </r>
    <r>
      <rPr>
        <u/>
        <sz val="12"/>
        <color theme="1"/>
        <rFont val="ＭＳ ゴシック"/>
        <family val="3"/>
        <charset val="128"/>
      </rPr>
      <t>対象期間の日数</t>
    </r>
    <r>
      <rPr>
        <sz val="12"/>
        <color theme="1"/>
        <rFont val="ＭＳ ゴシック"/>
        <family val="3"/>
        <charset val="128"/>
      </rPr>
      <t>と、</t>
    </r>
    <r>
      <rPr>
        <u/>
        <sz val="12"/>
        <color theme="1"/>
        <rFont val="ＭＳ ゴシック"/>
        <family val="3"/>
        <charset val="128"/>
      </rPr>
      <t>対象期間内に確保した休日（現場閉所日）の日数</t>
    </r>
    <r>
      <rPr>
        <sz val="12"/>
        <color theme="1"/>
        <rFont val="ＭＳ ゴシック"/>
        <family val="3"/>
        <charset val="128"/>
      </rPr>
      <t>を記入してください。なお、週休２日モデル工事に取り組んだ工事については、別シート「週休２日モデル工事　履行確認ツール」を使用して履行確認を行った上で、当該シートの「Ａ」及び「Ｂ」の数値を転記してください。</t>
    </r>
    <rPh sb="0" eb="2">
      <t>キュウジツ</t>
    </rPh>
    <rPh sb="2" eb="4">
      <t>シュトク</t>
    </rPh>
    <rPh sb="6" eb="7">
      <t>ホン</t>
    </rPh>
    <rPh sb="7" eb="9">
      <t>コウジ</t>
    </rPh>
    <rPh sb="13" eb="15">
      <t>タイショウ</t>
    </rPh>
    <rPh sb="15" eb="17">
      <t>キカン</t>
    </rPh>
    <rPh sb="18" eb="20">
      <t>ニッスウ</t>
    </rPh>
    <rPh sb="22" eb="24">
      <t>タイショウ</t>
    </rPh>
    <rPh sb="24" eb="26">
      <t>キカン</t>
    </rPh>
    <rPh sb="26" eb="27">
      <t>ナイ</t>
    </rPh>
    <rPh sb="28" eb="30">
      <t>カクホ</t>
    </rPh>
    <rPh sb="32" eb="34">
      <t>キュウジツ</t>
    </rPh>
    <rPh sb="35" eb="37">
      <t>ゲンバ</t>
    </rPh>
    <rPh sb="37" eb="39">
      <t>ヘイショ</t>
    </rPh>
    <rPh sb="39" eb="40">
      <t>ヒ</t>
    </rPh>
    <rPh sb="42" eb="44">
      <t>ニッスウ</t>
    </rPh>
    <rPh sb="45" eb="47">
      <t>キニュウ</t>
    </rPh>
    <rPh sb="113" eb="114">
      <t>オコナ</t>
    </rPh>
    <rPh sb="116" eb="117">
      <t>ウエ</t>
    </rPh>
    <rPh sb="119" eb="121">
      <t>トウガイ</t>
    </rPh>
    <rPh sb="128" eb="129">
      <t>オヨ</t>
    </rPh>
    <rPh sb="134" eb="136">
      <t>スウチ</t>
    </rPh>
    <rPh sb="137" eb="139">
      <t>テンキ</t>
    </rPh>
    <phoneticPr fontId="2"/>
  </si>
  <si>
    <t>日・・・「Ａ」</t>
    <rPh sb="0" eb="1">
      <t>ニチ</t>
    </rPh>
    <phoneticPr fontId="2"/>
  </si>
  <si>
    <t>日・・・「Ｂ」</t>
    <rPh sb="0" eb="1">
      <t>ニチ</t>
    </rPh>
    <phoneticPr fontId="2"/>
  </si>
  <si>
    <t>※詳細は別シート「対象期間の考え方」を参照</t>
    <rPh sb="1" eb="3">
      <t>ショウサイ</t>
    </rPh>
    <rPh sb="4" eb="5">
      <t>ベツ</t>
    </rPh>
    <rPh sb="9" eb="11">
      <t>タイショウ</t>
    </rPh>
    <rPh sb="11" eb="13">
      <t>キカン</t>
    </rPh>
    <rPh sb="14" eb="15">
      <t>カンガ</t>
    </rPh>
    <rPh sb="16" eb="17">
      <t>カタ</t>
    </rPh>
    <rPh sb="19" eb="21">
      <t>サンショウ</t>
    </rPh>
    <phoneticPr fontId="2"/>
  </si>
  <si>
    <t>工事名</t>
    <phoneticPr fontId="2"/>
  </si>
  <si>
    <t>発注年度</t>
    <phoneticPr fontId="2"/>
  </si>
  <si>
    <t>受注者名</t>
  </si>
  <si>
    <t>基本情報</t>
    <rPh sb="0" eb="2">
      <t>キホン</t>
    </rPh>
    <rPh sb="2" eb="4">
      <t>ジョウホウ</t>
    </rPh>
    <phoneticPr fontId="2"/>
  </si>
  <si>
    <t>就労環境</t>
    <rPh sb="0" eb="2">
      <t>シュウロウ</t>
    </rPh>
    <rPh sb="2" eb="4">
      <t>カンキョウ</t>
    </rPh>
    <phoneticPr fontId="2"/>
  </si>
  <si>
    <t>その他</t>
    <rPh sb="2" eb="3">
      <t>タ</t>
    </rPh>
    <phoneticPr fontId="2"/>
  </si>
  <si>
    <t>確保した休日（現場閉所日）の日数</t>
  </si>
  <si>
    <t>休日取得２</t>
    <phoneticPr fontId="2"/>
  </si>
  <si>
    <t>アンケート調査</t>
    <rPh sb="5" eb="7">
      <t>チョウサ</t>
    </rPh>
    <phoneticPr fontId="2"/>
  </si>
  <si>
    <t>履行状況</t>
  </si>
  <si>
    <t>Ｑ１）モデル工事の履行状況等について</t>
    <phoneticPr fontId="2"/>
  </si>
  <si>
    <t>Ｑ２）週休２日を履行できた工事</t>
    <phoneticPr fontId="2"/>
  </si>
  <si>
    <t>①</t>
  </si>
  <si>
    <t>インゼンティブ</t>
  </si>
  <si>
    <t>その理由</t>
  </si>
  <si>
    <t>実施状況</t>
  </si>
  <si>
    <t>②</t>
  </si>
  <si>
    <t>Ｑ３）週休２日を履行できなかった工事</t>
  </si>
  <si>
    <t>履行できなかった理由</t>
    <phoneticPr fontId="2"/>
  </si>
  <si>
    <t>具体的な内容（補足説明）</t>
  </si>
  <si>
    <t>Ｑ４）モデル工事に取り組まなかった工事</t>
  </si>
  <si>
    <t>辞退理由</t>
  </si>
  <si>
    <t>改善点</t>
  </si>
  <si>
    <t>Ｑ５）今後のモデル工事のあり方について</t>
  </si>
  <si>
    <t>実施方式</t>
  </si>
  <si>
    <t>分離発注１</t>
  </si>
  <si>
    <t>③</t>
  </si>
  <si>
    <t>分離発注２</t>
  </si>
  <si>
    <t>④</t>
  </si>
  <si>
    <t>現場閉所</t>
  </si>
  <si>
    <t>⑤</t>
  </si>
  <si>
    <t>履行</t>
  </si>
  <si>
    <t>⑥</t>
  </si>
  <si>
    <t>課題等</t>
  </si>
  <si>
    <r>
      <t>　道建設部建築局は、営繕工事現場における「週休2日」を確保していくにあたり、現状の課題や問題点等を把握するため、週休2日モデル工事の検証を行います。
つきましては、お手数をおかけしますが、対象工事の受注者の方々はアンケート調査への回答をお願いします。
　なお、確保した休日の総日数なども記載していただくことから、</t>
    </r>
    <r>
      <rPr>
        <u/>
        <sz val="12"/>
        <color theme="1"/>
        <rFont val="ＭＳ ゴシック"/>
        <family val="3"/>
        <charset val="128"/>
      </rPr>
      <t>アンケート調査票は、工事完成の直前（休日の総日数等の確定後）に記載していただき、下検査時に工事監督員へExcelで提出してください。</t>
    </r>
    <phoneticPr fontId="2"/>
  </si>
  <si>
    <r>
      <t>営繕工事における週休２日モデル工事　受注者向けアンケート（令和</t>
    </r>
    <r>
      <rPr>
        <sz val="16"/>
        <color rgb="FFFF0000"/>
        <rFont val="ＭＳ ゴシック"/>
        <family val="3"/>
        <charset val="128"/>
      </rPr>
      <t>５</t>
    </r>
    <r>
      <rPr>
        <sz val="16"/>
        <color theme="1"/>
        <rFont val="ＭＳ ゴシック"/>
        <family val="3"/>
        <charset val="128"/>
      </rPr>
      <t>年度完成工事）</t>
    </r>
    <rPh sb="0" eb="2">
      <t>エイゼン</t>
    </rPh>
    <rPh sb="2" eb="4">
      <t>コウジ</t>
    </rPh>
    <rPh sb="8" eb="10">
      <t>シュウキュウ</t>
    </rPh>
    <rPh sb="11" eb="12">
      <t>ニチ</t>
    </rPh>
    <rPh sb="15" eb="17">
      <t>コウジ</t>
    </rPh>
    <rPh sb="18" eb="21">
      <t>ジュチュウシャ</t>
    </rPh>
    <rPh sb="21" eb="22">
      <t>ム</t>
    </rPh>
    <rPh sb="29" eb="31">
      <t>レイワ</t>
    </rPh>
    <rPh sb="32" eb="34">
      <t>ネンド</t>
    </rPh>
    <rPh sb="34" eb="36">
      <t>カンセイ</t>
    </rPh>
    <rPh sb="36" eb="38">
      <t>コウジ</t>
    </rPh>
    <phoneticPr fontId="2"/>
  </si>
  <si>
    <r>
      <t>令和</t>
    </r>
    <r>
      <rPr>
        <u/>
        <sz val="12"/>
        <color rgb="FFFF0000"/>
        <rFont val="ＭＳ ゴシック"/>
        <family val="3"/>
        <charset val="128"/>
      </rPr>
      <t>５</t>
    </r>
    <r>
      <rPr>
        <u/>
        <sz val="12"/>
        <color theme="1"/>
        <rFont val="ＭＳ ゴシック"/>
        <family val="3"/>
        <charset val="128"/>
      </rPr>
      <t>年度中</t>
    </r>
    <r>
      <rPr>
        <u/>
        <sz val="12"/>
        <color rgb="FFFF0000"/>
        <rFont val="ＭＳ ゴシック"/>
        <family val="3"/>
        <charset val="128"/>
      </rPr>
      <t>（R5.4.1～R6.3.31）</t>
    </r>
    <r>
      <rPr>
        <u/>
        <sz val="12"/>
        <color theme="1"/>
        <rFont val="ＭＳ ゴシック"/>
        <family val="3"/>
        <charset val="128"/>
      </rPr>
      <t>に完成する営繕工事（建具工事、外構工事を除く）</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</si>
</sst>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22" x14ac:knownFonts="1">
    <font>
      <sz val="12"/>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6"/>
      <name val="HGPｺﾞｼｯｸM"/>
      <family val="2"/>
      <charset val="128"/>
    </font>
    <font>
      <sz val="14"/>
      <color theme="1"/>
      <name val="游ゴシック"/>
      <family val="3"/>
      <charset val="128"/>
      <scheme val="minor"/>
    </font>
    <font>
      <sz val="11"/>
      <name val="HGPｺﾞｼｯｸM"/>
      <family val="2"/>
      <charset val="128"/>
    </font>
    <font>
      <sz val="11"/>
      <color theme="1"/>
      <name val="HGPｺﾞｼｯｸM"/>
      <family val="3"/>
      <charset val="128"/>
    </font>
    <font>
      <sz val="11"/>
      <name val="HGPｺﾞｼｯｸM"/>
      <family val="3"/>
      <charset val="128"/>
    </font>
    <font>
      <sz val="11"/>
      <color theme="0"/>
      <name val="HGPｺﾞｼｯｸM"/>
      <family val="3"/>
      <charset val="128"/>
    </font>
    <font>
      <sz val="10"/>
      <color theme="1"/>
      <name val="HGPｺﾞｼｯｸM"/>
      <family val="3"/>
      <charset val="128"/>
    </font>
    <font>
      <sz val="11"/>
      <color rgb="FF002060"/>
      <name val="HGPｺﾞｼｯｸM"/>
      <family val="3"/>
      <charset val="128"/>
    </font>
    <font>
      <sz val="14"/>
      <name val="HGPｺﾞｼｯｸM"/>
      <family val="3"/>
      <charset val="128"/>
    </font>
    <font>
      <b/>
      <u/>
      <sz val="11"/>
      <color theme="1"/>
      <name val="HGPｺﾞｼｯｸM"/>
      <family val="3"/>
      <charset val="128"/>
    </font>
    <font>
      <sz val="12"/>
      <color theme="1"/>
      <name val="ＭＳ ゴシック"/>
      <family val="3"/>
      <charset val="128"/>
    </font>
    <font>
      <u/>
      <sz val="12"/>
      <color theme="1"/>
      <name val="ＭＳ ゴシック"/>
      <family val="3"/>
      <charset val="128"/>
    </font>
    <font>
      <sz val="16"/>
      <color theme="1"/>
      <name val="ＭＳ ゴシック"/>
      <family val="3"/>
      <charset val="128"/>
    </font>
    <font>
      <sz val="14"/>
      <color theme="1"/>
      <name val="ＭＳ ゴシック"/>
      <family val="3"/>
      <charset val="128"/>
    </font>
    <font>
      <b/>
      <sz val="12"/>
      <color theme="1"/>
      <name val="ＭＳ ゴシック"/>
      <family val="3"/>
      <charset val="128"/>
    </font>
    <font>
      <sz val="9"/>
      <color theme="1"/>
      <name val="ＭＳ ゴシック"/>
      <family val="3"/>
      <charset val="128"/>
    </font>
    <font>
      <sz val="16"/>
      <color rgb="FFFF0000"/>
      <name val="ＭＳ ゴシック"/>
      <family val="3"/>
      <charset val="128"/>
    </font>
    <font>
      <u/>
      <sz val="12"/>
      <color rgb="FFFF0000"/>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auto="1"/>
      </right>
      <top/>
      <bottom/>
      <diagonal/>
    </border>
    <border>
      <left style="thick">
        <color auto="1"/>
      </left>
      <right/>
      <top style="thick">
        <color auto="1"/>
      </top>
      <bottom/>
      <diagonal/>
    </border>
    <border>
      <left/>
      <right/>
      <top style="thick">
        <color auto="1"/>
      </top>
      <bottom/>
      <diagonal/>
    </border>
    <border>
      <left style="hair">
        <color auto="1"/>
      </left>
      <right/>
      <top style="thick">
        <color auto="1"/>
      </top>
      <bottom/>
      <diagonal/>
    </border>
    <border>
      <left/>
      <right style="hair">
        <color auto="1"/>
      </right>
      <top style="thick">
        <color auto="1"/>
      </top>
      <bottom/>
      <diagonal/>
    </border>
    <border>
      <left/>
      <right style="thick">
        <color auto="1"/>
      </right>
      <top style="thick">
        <color auto="1"/>
      </top>
      <bottom/>
      <diagonal/>
    </border>
    <border>
      <left style="thick">
        <color auto="1"/>
      </left>
      <right/>
      <top/>
      <bottom/>
      <diagonal/>
    </border>
    <border>
      <left style="hair">
        <color auto="1"/>
      </left>
      <right/>
      <top/>
      <bottom/>
      <diagonal/>
    </border>
    <border>
      <left/>
      <right style="hair">
        <color auto="1"/>
      </right>
      <top/>
      <bottom/>
      <diagonal/>
    </border>
    <border>
      <left style="thick">
        <color auto="1"/>
      </left>
      <right/>
      <top/>
      <bottom style="thick">
        <color auto="1"/>
      </bottom>
      <diagonal/>
    </border>
    <border>
      <left/>
      <right/>
      <top/>
      <bottom style="thick">
        <color auto="1"/>
      </bottom>
      <diagonal/>
    </border>
    <border>
      <left style="hair">
        <color auto="1"/>
      </left>
      <right/>
      <top/>
      <bottom style="thick">
        <color auto="1"/>
      </bottom>
      <diagonal/>
    </border>
    <border>
      <left/>
      <right style="hair">
        <color auto="1"/>
      </right>
      <top/>
      <bottom style="thick">
        <color auto="1"/>
      </bottom>
      <diagonal/>
    </border>
    <border>
      <left/>
      <right style="thick">
        <color auto="1"/>
      </right>
      <top/>
      <bottom style="thick">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9">
    <xf numFmtId="0" fontId="0" fillId="0" borderId="0" xfId="0">
      <alignment vertical="center"/>
    </xf>
    <xf numFmtId="0" fontId="0" fillId="0" borderId="0" xfId="0" applyFill="1">
      <alignment vertical="center"/>
    </xf>
    <xf numFmtId="0" fontId="0" fillId="0" borderId="1" xfId="0" applyBorder="1">
      <alignment vertical="center"/>
    </xf>
    <xf numFmtId="0" fontId="6" fillId="0" borderId="0" xfId="0" applyFont="1" applyFill="1">
      <alignment vertical="center"/>
    </xf>
    <xf numFmtId="0" fontId="7" fillId="0" borderId="0" xfId="0" applyFont="1">
      <alignment vertical="center"/>
    </xf>
    <xf numFmtId="0" fontId="7" fillId="0" borderId="1" xfId="0" applyFont="1" applyFill="1" applyBorder="1">
      <alignment vertical="center"/>
    </xf>
    <xf numFmtId="0" fontId="8" fillId="0" borderId="0" xfId="0" applyFont="1" applyFill="1">
      <alignment vertical="center"/>
    </xf>
    <xf numFmtId="0" fontId="7" fillId="0" borderId="0" xfId="0" applyFont="1" applyFill="1">
      <alignment vertical="center"/>
    </xf>
    <xf numFmtId="38" fontId="11" fillId="0" borderId="1" xfId="1" applyFont="1" applyFill="1" applyBorder="1">
      <alignment vertical="center"/>
    </xf>
    <xf numFmtId="0" fontId="0" fillId="0" borderId="0" xfId="0" applyBorder="1">
      <alignment vertical="center"/>
    </xf>
    <xf numFmtId="0" fontId="7" fillId="0" borderId="2" xfId="0" applyFont="1" applyFill="1" applyBorder="1">
      <alignment vertical="center"/>
    </xf>
    <xf numFmtId="38" fontId="11" fillId="0" borderId="1" xfId="0" applyNumberFormat="1" applyFont="1" applyFill="1" applyBorder="1">
      <alignment vertical="center"/>
    </xf>
    <xf numFmtId="0" fontId="10" fillId="0" borderId="1" xfId="0" applyFont="1" applyFill="1" applyBorder="1">
      <alignment vertical="center"/>
    </xf>
    <xf numFmtId="0" fontId="11" fillId="0" borderId="0" xfId="0" applyFont="1" applyFill="1" applyBorder="1">
      <alignment vertical="center"/>
    </xf>
    <xf numFmtId="0" fontId="7" fillId="0" borderId="0" xfId="0" applyFont="1" applyFill="1" applyBorder="1">
      <alignment vertical="center"/>
    </xf>
    <xf numFmtId="176" fontId="7" fillId="0" borderId="0" xfId="0" applyNumberFormat="1" applyFont="1" applyFill="1" applyBorder="1">
      <alignment vertical="center"/>
    </xf>
    <xf numFmtId="0" fontId="7" fillId="0" borderId="0" xfId="0" applyFont="1" applyFill="1" applyBorder="1" applyAlignment="1">
      <alignment horizontal="right" vertical="center"/>
    </xf>
    <xf numFmtId="0" fontId="7" fillId="0" borderId="0" xfId="0" quotePrefix="1" applyFont="1" applyFill="1" applyBorder="1" applyAlignment="1">
      <alignment horizontal="right" vertical="center"/>
    </xf>
    <xf numFmtId="0" fontId="11" fillId="0" borderId="0" xfId="0" applyFont="1" applyFill="1" applyBorder="1" applyAlignment="1">
      <alignment vertical="center"/>
    </xf>
    <xf numFmtId="0" fontId="12" fillId="0" borderId="0" xfId="0" applyFont="1" applyAlignment="1">
      <alignment vertical="center"/>
    </xf>
    <xf numFmtId="0" fontId="7" fillId="0" borderId="0" xfId="0" applyFont="1" applyAlignment="1">
      <alignment horizontal="right" vertical="center"/>
    </xf>
    <xf numFmtId="0" fontId="7" fillId="0" borderId="0" xfId="0" applyFont="1" applyAlignment="1">
      <alignment vertical="top" wrapText="1"/>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3" fillId="0" borderId="0" xfId="0" applyFont="1" applyFill="1">
      <alignment vertical="center"/>
    </xf>
    <xf numFmtId="0" fontId="5" fillId="0" borderId="0" xfId="0" applyFont="1" applyFill="1">
      <alignment vertical="center"/>
    </xf>
    <xf numFmtId="0" fontId="0" fillId="0" borderId="1" xfId="0" applyFill="1" applyBorder="1">
      <alignment vertical="center"/>
    </xf>
    <xf numFmtId="0" fontId="9" fillId="0" borderId="0" xfId="0" applyFont="1" applyFill="1">
      <alignment vertical="center"/>
    </xf>
    <xf numFmtId="58" fontId="7" fillId="0" borderId="0" xfId="0" applyNumberFormat="1" applyFont="1" applyFill="1">
      <alignment vertical="center"/>
    </xf>
    <xf numFmtId="0" fontId="10" fillId="0" borderId="0" xfId="0" applyFont="1" applyFill="1">
      <alignment vertical="center"/>
    </xf>
    <xf numFmtId="0" fontId="0" fillId="0" borderId="0" xfId="0" applyFill="1" applyBorder="1">
      <alignment vertical="center"/>
    </xf>
    <xf numFmtId="0" fontId="7" fillId="0" borderId="2" xfId="0" applyFont="1" applyFill="1" applyBorder="1" applyAlignment="1">
      <alignment horizontal="right" vertical="center"/>
    </xf>
    <xf numFmtId="0" fontId="7" fillId="0" borderId="1" xfId="0" applyFont="1" applyFill="1" applyBorder="1" applyAlignment="1">
      <alignment horizontal="right" vertical="center"/>
    </xf>
    <xf numFmtId="0" fontId="10" fillId="0" borderId="2" xfId="0" applyFont="1" applyFill="1" applyBorder="1">
      <alignment vertical="center"/>
    </xf>
    <xf numFmtId="38" fontId="7" fillId="0" borderId="0" xfId="0" quotePrefix="1" applyNumberFormat="1" applyFont="1" applyFill="1" applyBorder="1">
      <alignment vertical="center"/>
    </xf>
    <xf numFmtId="2" fontId="7" fillId="0" borderId="0" xfId="0" applyNumberFormat="1" applyFont="1" applyFill="1" applyBorder="1">
      <alignment vertical="center"/>
    </xf>
    <xf numFmtId="0" fontId="14" fillId="0" borderId="0" xfId="0" applyFont="1" applyFill="1" applyBorder="1" applyAlignment="1">
      <alignment horizontal="center" vertical="top" wrapText="1"/>
    </xf>
    <xf numFmtId="0" fontId="14" fillId="0" borderId="0" xfId="0" applyFont="1" applyFill="1" applyAlignment="1">
      <alignment vertical="top"/>
    </xf>
    <xf numFmtId="0" fontId="8" fillId="2" borderId="1" xfId="0" applyFont="1" applyFill="1" applyBorder="1">
      <alignment vertical="center"/>
    </xf>
    <xf numFmtId="14" fontId="8" fillId="2" borderId="1" xfId="0" applyNumberFormat="1" applyFont="1" applyFill="1" applyBorder="1">
      <alignment vertical="center"/>
    </xf>
    <xf numFmtId="0" fontId="11" fillId="2" borderId="2" xfId="0" applyFont="1" applyFill="1" applyBorder="1">
      <alignment vertical="center"/>
    </xf>
    <xf numFmtId="176" fontId="7" fillId="3" borderId="3" xfId="0" applyNumberFormat="1" applyFont="1" applyFill="1" applyBorder="1">
      <alignment vertical="center"/>
    </xf>
    <xf numFmtId="0" fontId="7" fillId="3" borderId="3" xfId="0" applyFont="1" applyFill="1" applyBorder="1" applyAlignment="1">
      <alignment horizontal="right" vertical="center"/>
    </xf>
    <xf numFmtId="0" fontId="14" fillId="0" borderId="0" xfId="0" applyFont="1" applyFill="1" applyAlignment="1">
      <alignment horizontal="left" vertical="top"/>
    </xf>
    <xf numFmtId="0" fontId="14" fillId="0" borderId="0" xfId="0" applyFont="1" applyFill="1" applyAlignment="1">
      <alignment horizontal="left" vertical="top" wrapText="1"/>
    </xf>
    <xf numFmtId="0" fontId="14" fillId="0" borderId="0" xfId="0" applyFont="1" applyFill="1" applyBorder="1" applyAlignment="1">
      <alignment horizontal="left" vertical="top" wrapText="1"/>
    </xf>
    <xf numFmtId="0" fontId="16" fillId="0" borderId="0" xfId="0" applyFont="1" applyFill="1" applyAlignment="1">
      <alignment horizontal="center" vertical="center"/>
    </xf>
    <xf numFmtId="0" fontId="14" fillId="0" borderId="0" xfId="0" applyFont="1" applyFill="1" applyAlignment="1">
      <alignment vertical="top" wrapText="1"/>
    </xf>
    <xf numFmtId="0" fontId="14" fillId="0" borderId="0" xfId="0" applyFont="1" applyFill="1" applyBorder="1" applyAlignment="1">
      <alignment horizontal="left" vertical="top"/>
    </xf>
    <xf numFmtId="0" fontId="8" fillId="0" borderId="1" xfId="0" applyFont="1" applyFill="1" applyBorder="1">
      <alignment vertical="center"/>
    </xf>
    <xf numFmtId="0" fontId="14" fillId="0" borderId="3" xfId="0" applyFont="1" applyFill="1" applyBorder="1" applyAlignment="1">
      <alignment vertical="top"/>
    </xf>
    <xf numFmtId="0" fontId="18" fillId="0" borderId="0" xfId="0" applyFont="1" applyFill="1" applyAlignment="1">
      <alignment vertical="top"/>
    </xf>
    <xf numFmtId="0" fontId="15" fillId="0" borderId="0" xfId="0" applyFont="1" applyFill="1" applyAlignment="1">
      <alignment vertical="top"/>
    </xf>
    <xf numFmtId="0" fontId="19" fillId="0" borderId="0" xfId="0" applyFont="1" applyFill="1" applyAlignment="1">
      <alignment vertical="center" wrapText="1"/>
    </xf>
    <xf numFmtId="0" fontId="0" fillId="0" borderId="3" xfId="0" applyBorder="1">
      <alignment vertical="center"/>
    </xf>
    <xf numFmtId="38" fontId="0" fillId="0" borderId="3" xfId="0" applyNumberFormat="1" applyBorder="1">
      <alignment vertical="center"/>
    </xf>
    <xf numFmtId="0" fontId="17" fillId="0" borderId="0" xfId="0" applyFont="1" applyFill="1" applyAlignment="1">
      <alignment horizontal="center" vertical="center" wrapText="1"/>
    </xf>
    <xf numFmtId="0" fontId="14" fillId="0" borderId="0" xfId="0" applyFont="1" applyFill="1" applyAlignment="1">
      <alignment horizontal="left" vertical="top" wrapText="1"/>
    </xf>
    <xf numFmtId="0" fontId="16" fillId="0" borderId="0" xfId="0" applyFont="1" applyFill="1" applyBorder="1" applyAlignment="1">
      <alignment horizontal="center" vertical="center"/>
    </xf>
    <xf numFmtId="0" fontId="14" fillId="0" borderId="24" xfId="0" applyFont="1" applyFill="1" applyBorder="1" applyAlignment="1">
      <alignment horizontal="left" vertical="top" wrapText="1"/>
    </xf>
    <xf numFmtId="0" fontId="14" fillId="0" borderId="25" xfId="0" applyFont="1" applyFill="1" applyBorder="1" applyAlignment="1">
      <alignment horizontal="left" vertical="top" wrapText="1"/>
    </xf>
    <xf numFmtId="0" fontId="14" fillId="0" borderId="26" xfId="0" applyFont="1" applyFill="1" applyBorder="1" applyAlignment="1">
      <alignment horizontal="left" vertical="top" wrapText="1"/>
    </xf>
    <xf numFmtId="0" fontId="14" fillId="0" borderId="20"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0" borderId="22"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23" xfId="0" applyFont="1" applyFill="1" applyBorder="1" applyAlignment="1">
      <alignment horizontal="left" vertical="top" wrapText="1"/>
    </xf>
    <xf numFmtId="0" fontId="14" fillId="0" borderId="4" xfId="0" applyFont="1" applyFill="1" applyBorder="1" applyAlignment="1">
      <alignment horizontal="center" vertical="top" wrapText="1"/>
    </xf>
    <xf numFmtId="0" fontId="14" fillId="0" borderId="2" xfId="0" applyFont="1" applyFill="1" applyBorder="1" applyAlignment="1">
      <alignment horizontal="center" vertical="top" wrapText="1"/>
    </xf>
    <xf numFmtId="0" fontId="14" fillId="0" borderId="5" xfId="0" applyFont="1" applyFill="1" applyBorder="1" applyAlignment="1">
      <alignment horizontal="center" vertical="top" wrapText="1"/>
    </xf>
    <xf numFmtId="0" fontId="14" fillId="0" borderId="24" xfId="0" applyFont="1" applyFill="1" applyBorder="1" applyAlignment="1">
      <alignment vertical="top" wrapText="1"/>
    </xf>
    <xf numFmtId="0" fontId="14" fillId="0" borderId="25" xfId="0" applyFont="1" applyFill="1" applyBorder="1" applyAlignment="1">
      <alignment vertical="top" wrapText="1"/>
    </xf>
    <xf numFmtId="0" fontId="14" fillId="0" borderId="26" xfId="0" applyFont="1" applyFill="1" applyBorder="1" applyAlignment="1">
      <alignment vertical="top" wrapText="1"/>
    </xf>
    <xf numFmtId="0" fontId="14" fillId="0" borderId="20" xfId="0" applyFont="1" applyFill="1" applyBorder="1" applyAlignment="1">
      <alignment vertical="top" wrapText="1"/>
    </xf>
    <xf numFmtId="0" fontId="14" fillId="0" borderId="0" xfId="0" applyFont="1" applyFill="1" applyBorder="1" applyAlignment="1">
      <alignment vertical="top" wrapText="1"/>
    </xf>
    <xf numFmtId="0" fontId="14" fillId="0" borderId="21" xfId="0" applyFont="1" applyFill="1" applyBorder="1" applyAlignment="1">
      <alignment vertical="top" wrapText="1"/>
    </xf>
    <xf numFmtId="0" fontId="14" fillId="0" borderId="22" xfId="0" applyFont="1" applyFill="1" applyBorder="1" applyAlignment="1">
      <alignment vertical="top" wrapText="1"/>
    </xf>
    <xf numFmtId="0" fontId="14" fillId="0" borderId="1" xfId="0" applyFont="1" applyFill="1" applyBorder="1" applyAlignment="1">
      <alignment vertical="top" wrapText="1"/>
    </xf>
    <xf numFmtId="0" fontId="14" fillId="0" borderId="23" xfId="0" applyFont="1" applyFill="1" applyBorder="1" applyAlignment="1">
      <alignment vertical="top" wrapText="1"/>
    </xf>
    <xf numFmtId="0" fontId="14" fillId="0" borderId="0" xfId="0" applyFont="1" applyFill="1" applyAlignment="1">
      <alignment vertical="top" wrapText="1"/>
    </xf>
    <xf numFmtId="0" fontId="14" fillId="0" borderId="4" xfId="0" applyFont="1" applyFill="1" applyBorder="1" applyAlignment="1">
      <alignment horizontal="left" vertical="top"/>
    </xf>
    <xf numFmtId="0" fontId="14" fillId="0" borderId="2" xfId="0" applyFont="1" applyFill="1" applyBorder="1" applyAlignment="1">
      <alignment horizontal="left" vertical="top"/>
    </xf>
    <xf numFmtId="0" fontId="14" fillId="0" borderId="5" xfId="0" applyFont="1" applyFill="1" applyBorder="1" applyAlignment="1">
      <alignment horizontal="left" vertical="top"/>
    </xf>
    <xf numFmtId="0" fontId="14" fillId="0" borderId="4" xfId="0" applyFont="1" applyFill="1" applyBorder="1" applyAlignment="1">
      <alignment horizontal="center" vertical="top"/>
    </xf>
    <xf numFmtId="0" fontId="14" fillId="0" borderId="2" xfId="0" applyFont="1" applyFill="1" applyBorder="1" applyAlignment="1">
      <alignment horizontal="center" vertical="top"/>
    </xf>
    <xf numFmtId="0" fontId="14" fillId="0" borderId="5" xfId="0" applyFont="1" applyFill="1" applyBorder="1" applyAlignment="1">
      <alignment horizontal="center" vertical="top"/>
    </xf>
    <xf numFmtId="0" fontId="14" fillId="0" borderId="0" xfId="0" applyFont="1" applyFill="1" applyAlignment="1">
      <alignment horizontal="center" vertical="top"/>
    </xf>
    <xf numFmtId="0" fontId="16" fillId="0" borderId="0" xfId="0" applyFont="1" applyFill="1" applyAlignment="1">
      <alignment horizontal="center" vertical="center"/>
    </xf>
    <xf numFmtId="0" fontId="16" fillId="0" borderId="0" xfId="0" applyFont="1" applyFill="1" applyAlignment="1">
      <alignment horizontal="center" vertical="top" wrapText="1"/>
    </xf>
    <xf numFmtId="0" fontId="16" fillId="0" borderId="0" xfId="0" applyFont="1" applyFill="1" applyAlignment="1">
      <alignment horizontal="center" vertical="center" wrapText="1"/>
    </xf>
    <xf numFmtId="38" fontId="14" fillId="0" borderId="4" xfId="0" applyNumberFormat="1" applyFont="1" applyFill="1" applyBorder="1" applyAlignment="1">
      <alignment horizontal="center" vertical="top"/>
    </xf>
    <xf numFmtId="0" fontId="14" fillId="0" borderId="0" xfId="0" applyFont="1" applyFill="1" applyBorder="1" applyAlignment="1">
      <alignment horizontal="left" vertical="top"/>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quotePrefix="1" applyFont="1" applyFill="1" applyBorder="1" applyAlignment="1">
      <alignment horizontal="center" vertical="center"/>
    </xf>
    <xf numFmtId="0" fontId="7" fillId="0" borderId="3" xfId="0" applyFont="1" applyFill="1" applyBorder="1" applyAlignment="1">
      <alignment horizontal="center" vertical="center"/>
    </xf>
    <xf numFmtId="0" fontId="0" fillId="0" borderId="1" xfId="0" applyFill="1" applyBorder="1" applyAlignment="1">
      <alignment horizontal="left" vertical="center" wrapText="1"/>
    </xf>
    <xf numFmtId="0" fontId="7" fillId="0" borderId="3" xfId="0" applyFont="1" applyFill="1" applyBorder="1" applyAlignment="1">
      <alignment horizontal="center" vertical="center" wrapText="1"/>
    </xf>
    <xf numFmtId="0" fontId="12" fillId="0" borderId="0" xfId="0" applyFont="1" applyAlignment="1">
      <alignment vertical="center"/>
    </xf>
    <xf numFmtId="0" fontId="7" fillId="0" borderId="0" xfId="0" applyFont="1" applyAlignment="1">
      <alignment vertical="top" wrapText="1"/>
    </xf>
    <xf numFmtId="0" fontId="7" fillId="0" borderId="0" xfId="0" applyFont="1" applyAlignment="1">
      <alignment vertical="top"/>
    </xf>
  </cellXfs>
  <cellStyles count="2">
    <cellStyle name="桁区切り" xfId="1" builtinId="6"/>
    <cellStyle name="標準" xfId="0" builtinId="0"/>
  </cellStyles>
  <dxfs count="41">
    <dxf>
      <fill>
        <patternFill>
          <bgColor rgb="FFFFFF00"/>
        </patternFill>
      </fill>
    </dxf>
    <dxf>
      <fill>
        <patternFill>
          <bgColor rgb="FFFFFF00"/>
        </patternFill>
      </fill>
    </dxf>
    <dxf>
      <fill>
        <patternFill>
          <bgColor rgb="FFFFFF00"/>
        </patternFill>
      </fill>
    </dxf>
    <dxf>
      <fill>
        <patternFill>
          <bgColor them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2"/>
        </patternFill>
      </fill>
    </dxf>
    <dxf>
      <fill>
        <patternFill>
          <bgColor rgb="FFFFFF00"/>
        </patternFill>
      </fill>
    </dxf>
    <dxf>
      <fill>
        <patternFill>
          <bgColor rgb="FFFFFF00"/>
        </patternFill>
      </fill>
    </dxf>
    <dxf>
      <fill>
        <patternFill>
          <bgColor rgb="FFFFFF00"/>
        </patternFill>
      </fill>
    </dxf>
    <dxf>
      <fill>
        <patternFill>
          <bgColor theme="2"/>
        </patternFill>
      </fill>
    </dxf>
    <dxf>
      <fill>
        <patternFill>
          <bgColor rgb="FFFFFF00"/>
        </patternFill>
      </fill>
    </dxf>
    <dxf>
      <fill>
        <patternFill>
          <bgColor rgb="FFFFFF00"/>
        </patternFill>
      </fill>
    </dxf>
    <dxf>
      <fill>
        <patternFill>
          <bgColor rgb="FFFFFF00"/>
        </patternFill>
      </fill>
    </dxf>
    <dxf>
      <fill>
        <patternFill>
          <bgColor theme="2"/>
        </patternFill>
      </fill>
    </dxf>
    <dxf>
      <fill>
        <patternFill>
          <bgColor rgb="FFFFFF00"/>
        </patternFill>
      </fill>
    </dxf>
    <dxf>
      <fill>
        <patternFill>
          <bgColor rgb="FFFFFF00"/>
        </patternFill>
      </fill>
    </dxf>
    <dxf>
      <fill>
        <patternFill>
          <bgColor rgb="FFFFFF00"/>
        </patternFill>
      </fill>
    </dxf>
    <dxf>
      <fill>
        <patternFill patternType="solid">
          <fgColor auto="1"/>
          <bgColor rgb="FFFFFF00"/>
        </patternFill>
      </fill>
    </dxf>
    <dxf>
      <fill>
        <patternFill patternType="solid">
          <fgColor auto="1"/>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0</xdr:colOff>
      <xdr:row>58</xdr:row>
      <xdr:rowOff>0</xdr:rowOff>
    </xdr:from>
    <xdr:to>
      <xdr:col>30</xdr:col>
      <xdr:colOff>0</xdr:colOff>
      <xdr:row>60</xdr:row>
      <xdr:rowOff>161925</xdr:rowOff>
    </xdr:to>
    <xdr:sp macro="" textlink="">
      <xdr:nvSpPr>
        <xdr:cNvPr id="3" name="右中かっこ 2"/>
        <xdr:cNvSpPr/>
      </xdr:nvSpPr>
      <xdr:spPr>
        <a:xfrm>
          <a:off x="5010150" y="9772650"/>
          <a:ext cx="171450" cy="5048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38100</xdr:colOff>
      <xdr:row>58</xdr:row>
      <xdr:rowOff>133350</xdr:rowOff>
    </xdr:from>
    <xdr:ext cx="748923" cy="328423"/>
    <xdr:sp macro="" textlink="">
      <xdr:nvSpPr>
        <xdr:cNvPr id="4" name="テキスト ボックス 3"/>
        <xdr:cNvSpPr txBox="1"/>
      </xdr:nvSpPr>
      <xdr:spPr>
        <a:xfrm>
          <a:off x="5219700" y="9906000"/>
          <a:ext cx="748923"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週休２日</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222249</xdr:colOff>
      <xdr:row>25</xdr:row>
      <xdr:rowOff>84664</xdr:rowOff>
    </xdr:from>
    <xdr:to>
      <xdr:col>12</xdr:col>
      <xdr:colOff>180974</xdr:colOff>
      <xdr:row>29</xdr:row>
      <xdr:rowOff>1056</xdr:rowOff>
    </xdr:to>
    <xdr:sp macro="" textlink="">
      <xdr:nvSpPr>
        <xdr:cNvPr id="2" name="四角形吹き出し 1"/>
        <xdr:cNvSpPr/>
      </xdr:nvSpPr>
      <xdr:spPr>
        <a:xfrm>
          <a:off x="6670674" y="5256739"/>
          <a:ext cx="4073525" cy="716492"/>
        </a:xfrm>
        <a:prstGeom prst="wedgeRectCallout">
          <a:avLst>
            <a:gd name="adj1" fmla="val -62571"/>
            <a:gd name="adj2" fmla="val -2188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ｃ～ｅの期間が複数ある場合は、適宜、該当行をコピー・挿入して開始日・終了日を入力し、Ｄ２０セルの数式を変更する。</a:t>
          </a:r>
        </a:p>
      </xdr:txBody>
    </xdr:sp>
    <xdr:clientData/>
  </xdr:twoCellAnchor>
  <xdr:twoCellAnchor>
    <xdr:from>
      <xdr:col>3</xdr:col>
      <xdr:colOff>179916</xdr:colOff>
      <xdr:row>46</xdr:row>
      <xdr:rowOff>31749</xdr:rowOff>
    </xdr:from>
    <xdr:to>
      <xdr:col>3</xdr:col>
      <xdr:colOff>814916</xdr:colOff>
      <xdr:row>46</xdr:row>
      <xdr:rowOff>179916</xdr:rowOff>
    </xdr:to>
    <xdr:sp macro="" textlink="">
      <xdr:nvSpPr>
        <xdr:cNvPr id="3" name="右矢印 2"/>
        <xdr:cNvSpPr/>
      </xdr:nvSpPr>
      <xdr:spPr>
        <a:xfrm>
          <a:off x="5075766" y="9404349"/>
          <a:ext cx="635000" cy="148167"/>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359832</xdr:colOff>
      <xdr:row>0</xdr:row>
      <xdr:rowOff>42333</xdr:rowOff>
    </xdr:from>
    <xdr:to>
      <xdr:col>14</xdr:col>
      <xdr:colOff>257175</xdr:colOff>
      <xdr:row>3</xdr:row>
      <xdr:rowOff>63499</xdr:rowOff>
    </xdr:to>
    <xdr:sp macro="" textlink="">
      <xdr:nvSpPr>
        <xdr:cNvPr id="4" name="四角形吹き出し 3"/>
        <xdr:cNvSpPr/>
      </xdr:nvSpPr>
      <xdr:spPr>
        <a:xfrm>
          <a:off x="6808257" y="42333"/>
          <a:ext cx="5383743" cy="611716"/>
        </a:xfrm>
        <a:prstGeom prst="wedgeRectCallout">
          <a:avLst>
            <a:gd name="adj1" fmla="val -48996"/>
            <a:gd name="adj2" fmla="val -27206"/>
          </a:avLst>
        </a:prstGeom>
        <a:solidFill>
          <a:sysClr val="window" lastClr="FFFFFF"/>
        </a:solid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黄色のセルに必要事項を入力すると、水色のセルに「現場閉所率」「現場閉所の履行状況」が表示されます。</a:t>
          </a:r>
        </a:p>
      </xdr:txBody>
    </xdr:sp>
    <xdr:clientData/>
  </xdr:twoCellAnchor>
  <xdr:twoCellAnchor>
    <xdr:from>
      <xdr:col>6</xdr:col>
      <xdr:colOff>317498</xdr:colOff>
      <xdr:row>3</xdr:row>
      <xdr:rowOff>275166</xdr:rowOff>
    </xdr:from>
    <xdr:to>
      <xdr:col>12</xdr:col>
      <xdr:colOff>201083</xdr:colOff>
      <xdr:row>5</xdr:row>
      <xdr:rowOff>169333</xdr:rowOff>
    </xdr:to>
    <xdr:sp macro="" textlink="">
      <xdr:nvSpPr>
        <xdr:cNvPr id="5" name="線吹き出し 1 (枠付き) 4"/>
        <xdr:cNvSpPr/>
      </xdr:nvSpPr>
      <xdr:spPr>
        <a:xfrm>
          <a:off x="6765923" y="865716"/>
          <a:ext cx="3998385" cy="475192"/>
        </a:xfrm>
        <a:prstGeom prst="borderCallout1">
          <a:avLst>
            <a:gd name="adj1" fmla="val -1250"/>
            <a:gd name="adj2" fmla="val 375"/>
            <a:gd name="adj3" fmla="val 65833"/>
            <a:gd name="adj4" fmla="val -228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西暦で入力</a:t>
          </a:r>
          <a:endParaRPr kumimoji="1" lang="en-US" altLang="ja-JP" sz="900">
            <a:solidFill>
              <a:sysClr val="windowText" lastClr="000000"/>
            </a:solidFill>
          </a:endParaRPr>
        </a:p>
        <a:p>
          <a:pPr algn="l"/>
          <a:r>
            <a:rPr kumimoji="1" lang="ja-JP" altLang="en-US" sz="900">
              <a:solidFill>
                <a:sysClr val="windowText" lastClr="000000"/>
              </a:solidFill>
            </a:rPr>
            <a:t>複数年（債務、繰越等）工事の場合は、２０＊＊～２０＊＊のように記載</a:t>
          </a:r>
        </a:p>
      </xdr:txBody>
    </xdr:sp>
    <xdr:clientData/>
  </xdr:twoCellAnchor>
  <xdr:twoCellAnchor>
    <xdr:from>
      <xdr:col>6</xdr:col>
      <xdr:colOff>74085</xdr:colOff>
      <xdr:row>6</xdr:row>
      <xdr:rowOff>93133</xdr:rowOff>
    </xdr:from>
    <xdr:to>
      <xdr:col>12</xdr:col>
      <xdr:colOff>137584</xdr:colOff>
      <xdr:row>8</xdr:row>
      <xdr:rowOff>123826</xdr:rowOff>
    </xdr:to>
    <xdr:sp macro="" textlink="">
      <xdr:nvSpPr>
        <xdr:cNvPr id="6" name="線吹き出し 1 (枠付き) 5"/>
        <xdr:cNvSpPr/>
      </xdr:nvSpPr>
      <xdr:spPr>
        <a:xfrm>
          <a:off x="6522510" y="1464733"/>
          <a:ext cx="4178299" cy="430743"/>
        </a:xfrm>
        <a:prstGeom prst="borderCallout1">
          <a:avLst>
            <a:gd name="adj1" fmla="val 893"/>
            <a:gd name="adj2" fmla="val 253"/>
            <a:gd name="adj3" fmla="val 28832"/>
            <a:gd name="adj4" fmla="val -16314"/>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現場閉所日数を直接入力</a:t>
          </a:r>
          <a:endParaRPr kumimoji="1" lang="en-US" altLang="ja-JP" sz="900">
            <a:solidFill>
              <a:sysClr val="windowText" lastClr="000000"/>
            </a:solidFill>
          </a:endParaRPr>
        </a:p>
        <a:p>
          <a:pPr algn="l"/>
          <a:r>
            <a:rPr kumimoji="1" lang="ja-JP" altLang="en-US" sz="900">
              <a:solidFill>
                <a:sysClr val="windowText" lastClr="000000"/>
              </a:solidFill>
            </a:rPr>
            <a:t>下記「対象期間の日数　Ｂ（＝Ｃ－Ｄ）」の期間中の現場閉所日数をカウント</a:t>
          </a:r>
        </a:p>
      </xdr:txBody>
    </xdr:sp>
    <xdr:clientData/>
  </xdr:twoCellAnchor>
  <xdr:twoCellAnchor>
    <xdr:from>
      <xdr:col>6</xdr:col>
      <xdr:colOff>518582</xdr:colOff>
      <xdr:row>11</xdr:row>
      <xdr:rowOff>96308</xdr:rowOff>
    </xdr:from>
    <xdr:to>
      <xdr:col>10</xdr:col>
      <xdr:colOff>63499</xdr:colOff>
      <xdr:row>13</xdr:row>
      <xdr:rowOff>138642</xdr:rowOff>
    </xdr:to>
    <xdr:sp macro="" textlink="">
      <xdr:nvSpPr>
        <xdr:cNvPr id="7" name="線吹き出し 1 (枠付き) 6"/>
        <xdr:cNvSpPr/>
      </xdr:nvSpPr>
      <xdr:spPr>
        <a:xfrm>
          <a:off x="6967007" y="2468033"/>
          <a:ext cx="2288117" cy="442384"/>
        </a:xfrm>
        <a:prstGeom prst="borderCallout1">
          <a:avLst>
            <a:gd name="adj1" fmla="val -1250"/>
            <a:gd name="adj2" fmla="val 375"/>
            <a:gd name="adj3" fmla="val 45992"/>
            <a:gd name="adj4" fmla="val -4823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２０＊＊</a:t>
          </a:r>
          <a:r>
            <a:rPr kumimoji="1" lang="en-US" altLang="ja-JP" sz="900">
              <a:solidFill>
                <a:sysClr val="windowText" lastClr="000000"/>
              </a:solidFill>
            </a:rPr>
            <a:t>/</a:t>
          </a:r>
          <a:r>
            <a:rPr kumimoji="1" lang="ja-JP" altLang="en-US" sz="900">
              <a:solidFill>
                <a:sysClr val="windowText" lastClr="000000"/>
              </a:solidFill>
            </a:rPr>
            <a:t>＊</a:t>
          </a:r>
          <a:r>
            <a:rPr kumimoji="1" lang="en-US" altLang="ja-JP" sz="900">
              <a:solidFill>
                <a:sysClr val="windowText" lastClr="000000"/>
              </a:solidFill>
            </a:rPr>
            <a:t>/</a:t>
          </a:r>
          <a:r>
            <a:rPr kumimoji="1" lang="ja-JP" altLang="en-US" sz="900">
              <a:solidFill>
                <a:sysClr val="windowText" lastClr="000000"/>
              </a:solidFill>
            </a:rPr>
            <a:t>＊形式で入力</a:t>
          </a:r>
          <a:endParaRPr kumimoji="1" lang="en-US" altLang="ja-JP" sz="900">
            <a:solidFill>
              <a:sysClr val="windowText" lastClr="000000"/>
            </a:solidFill>
          </a:endParaRPr>
        </a:p>
        <a:p>
          <a:pPr algn="l"/>
          <a:r>
            <a:rPr kumimoji="1" lang="ja-JP" altLang="en-US" sz="900">
              <a:solidFill>
                <a:sysClr val="windowText" lastClr="000000"/>
              </a:solidFill>
            </a:rPr>
            <a:t>以降同様</a:t>
          </a:r>
        </a:p>
      </xdr:txBody>
    </xdr:sp>
    <xdr:clientData/>
  </xdr:twoCellAnchor>
  <xdr:twoCellAnchor>
    <xdr:from>
      <xdr:col>7</xdr:col>
      <xdr:colOff>31750</xdr:colOff>
      <xdr:row>17</xdr:row>
      <xdr:rowOff>95250</xdr:rowOff>
    </xdr:from>
    <xdr:to>
      <xdr:col>12</xdr:col>
      <xdr:colOff>676275</xdr:colOff>
      <xdr:row>19</xdr:row>
      <xdr:rowOff>169333</xdr:rowOff>
    </xdr:to>
    <xdr:sp macro="" textlink="">
      <xdr:nvSpPr>
        <xdr:cNvPr id="8" name="線吹き出し 1 (枠付き) 7"/>
        <xdr:cNvSpPr/>
      </xdr:nvSpPr>
      <xdr:spPr>
        <a:xfrm>
          <a:off x="7165975" y="3667125"/>
          <a:ext cx="4073525" cy="474133"/>
        </a:xfrm>
        <a:prstGeom prst="borderCallout1">
          <a:avLst>
            <a:gd name="adj1" fmla="val -1250"/>
            <a:gd name="adj2" fmla="val 375"/>
            <a:gd name="adj3" fmla="val 120537"/>
            <a:gd name="adj4" fmla="val -32344"/>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工期から①及び③を除いた期間のなかで、</a:t>
          </a:r>
          <a:r>
            <a:rPr kumimoji="1" lang="en-US" altLang="ja-JP" sz="900">
              <a:solidFill>
                <a:sysClr val="windowText" lastClr="000000"/>
              </a:solidFill>
            </a:rPr>
            <a:t>12/29</a:t>
          </a:r>
          <a:r>
            <a:rPr kumimoji="1" lang="ja-JP" altLang="en-US" sz="900">
              <a:solidFill>
                <a:sysClr val="windowText" lastClr="000000"/>
              </a:solidFill>
            </a:rPr>
            <a:t>～</a:t>
          </a:r>
          <a:r>
            <a:rPr kumimoji="1" lang="en-US" altLang="ja-JP" sz="900">
              <a:solidFill>
                <a:sysClr val="windowText" lastClr="000000"/>
              </a:solidFill>
            </a:rPr>
            <a:t>1/3</a:t>
          </a:r>
          <a:r>
            <a:rPr kumimoji="1" lang="ja-JP" altLang="en-US" sz="900">
              <a:solidFill>
                <a:sysClr val="windowText" lastClr="000000"/>
              </a:solidFill>
            </a:rPr>
            <a:t>に該当する日のうち、ｃ～ｅと重複しない日の日数を直接入力</a:t>
          </a:r>
        </a:p>
      </xdr:txBody>
    </xdr:sp>
    <xdr:clientData/>
  </xdr:twoCellAnchor>
  <xdr:twoCellAnchor>
    <xdr:from>
      <xdr:col>6</xdr:col>
      <xdr:colOff>296333</xdr:colOff>
      <xdr:row>22</xdr:row>
      <xdr:rowOff>63499</xdr:rowOff>
    </xdr:from>
    <xdr:to>
      <xdr:col>12</xdr:col>
      <xdr:colOff>255059</xdr:colOff>
      <xdr:row>24</xdr:row>
      <xdr:rowOff>137583</xdr:rowOff>
    </xdr:to>
    <xdr:sp macro="" textlink="">
      <xdr:nvSpPr>
        <xdr:cNvPr id="9" name="線吹き出し 1 (枠付き) 8"/>
        <xdr:cNvSpPr/>
      </xdr:nvSpPr>
      <xdr:spPr>
        <a:xfrm>
          <a:off x="6744758" y="4635499"/>
          <a:ext cx="4073526" cy="474134"/>
        </a:xfrm>
        <a:prstGeom prst="borderCallout1">
          <a:avLst>
            <a:gd name="adj1" fmla="val -1250"/>
            <a:gd name="adj2" fmla="val 375"/>
            <a:gd name="adj3" fmla="val -33863"/>
            <a:gd name="adj4" fmla="val -2207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工期から①及び③を除いた期間のなかで、</a:t>
          </a:r>
          <a:r>
            <a:rPr kumimoji="1" lang="en-US" altLang="ja-JP" sz="900">
              <a:solidFill>
                <a:sysClr val="windowText" lastClr="000000"/>
              </a:solidFill>
            </a:rPr>
            <a:t>8/13</a:t>
          </a:r>
          <a:r>
            <a:rPr kumimoji="1" lang="ja-JP" altLang="en-US" sz="900">
              <a:solidFill>
                <a:sysClr val="windowText" lastClr="000000"/>
              </a:solidFill>
            </a:rPr>
            <a:t>～</a:t>
          </a:r>
          <a:r>
            <a:rPr kumimoji="1" lang="en-US" altLang="ja-JP" sz="900">
              <a:solidFill>
                <a:sysClr val="windowText" lastClr="000000"/>
              </a:solidFill>
            </a:rPr>
            <a:t>8/15</a:t>
          </a:r>
          <a:r>
            <a:rPr kumimoji="1" lang="ja-JP" altLang="en-US" sz="900">
              <a:solidFill>
                <a:sysClr val="windowText" lastClr="000000"/>
              </a:solidFill>
            </a:rPr>
            <a:t>に該当する日のうち、ｃ～ｅと重複しない日の日数を直接入力</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222249</xdr:colOff>
      <xdr:row>25</xdr:row>
      <xdr:rowOff>84664</xdr:rowOff>
    </xdr:from>
    <xdr:to>
      <xdr:col>12</xdr:col>
      <xdr:colOff>180974</xdr:colOff>
      <xdr:row>29</xdr:row>
      <xdr:rowOff>1056</xdr:rowOff>
    </xdr:to>
    <xdr:sp macro="" textlink="">
      <xdr:nvSpPr>
        <xdr:cNvPr id="2" name="四角形吹き出し 1"/>
        <xdr:cNvSpPr/>
      </xdr:nvSpPr>
      <xdr:spPr>
        <a:xfrm>
          <a:off x="6670674" y="5418664"/>
          <a:ext cx="4302125" cy="716492"/>
        </a:xfrm>
        <a:prstGeom prst="wedgeRectCallout">
          <a:avLst>
            <a:gd name="adj1" fmla="val -62571"/>
            <a:gd name="adj2" fmla="val -2188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ｃ～ｅの期間が複数ある場合は、適宜、該当行をコピー・挿入して開始日・終了日を入力し、Ｄ２０セルの数式を変更する。</a:t>
          </a:r>
        </a:p>
      </xdr:txBody>
    </xdr:sp>
    <xdr:clientData/>
  </xdr:twoCellAnchor>
  <xdr:twoCellAnchor>
    <xdr:from>
      <xdr:col>3</xdr:col>
      <xdr:colOff>179916</xdr:colOff>
      <xdr:row>46</xdr:row>
      <xdr:rowOff>31749</xdr:rowOff>
    </xdr:from>
    <xdr:to>
      <xdr:col>3</xdr:col>
      <xdr:colOff>814916</xdr:colOff>
      <xdr:row>46</xdr:row>
      <xdr:rowOff>179916</xdr:rowOff>
    </xdr:to>
    <xdr:sp macro="" textlink="">
      <xdr:nvSpPr>
        <xdr:cNvPr id="3" name="右矢印 2"/>
        <xdr:cNvSpPr/>
      </xdr:nvSpPr>
      <xdr:spPr>
        <a:xfrm>
          <a:off x="5075766" y="9566274"/>
          <a:ext cx="635000" cy="148167"/>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359832</xdr:colOff>
      <xdr:row>0</xdr:row>
      <xdr:rowOff>42333</xdr:rowOff>
    </xdr:from>
    <xdr:to>
      <xdr:col>14</xdr:col>
      <xdr:colOff>257175</xdr:colOff>
      <xdr:row>3</xdr:row>
      <xdr:rowOff>63499</xdr:rowOff>
    </xdr:to>
    <xdr:sp macro="" textlink="">
      <xdr:nvSpPr>
        <xdr:cNvPr id="4" name="四角形吹き出し 3"/>
        <xdr:cNvSpPr/>
      </xdr:nvSpPr>
      <xdr:spPr>
        <a:xfrm>
          <a:off x="6808257" y="42333"/>
          <a:ext cx="5688543" cy="773641"/>
        </a:xfrm>
        <a:prstGeom prst="wedgeRectCallout">
          <a:avLst>
            <a:gd name="adj1" fmla="val -48996"/>
            <a:gd name="adj2" fmla="val -27206"/>
          </a:avLst>
        </a:prstGeom>
        <a:solidFill>
          <a:sysClr val="window" lastClr="FFFFFF"/>
        </a:solid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水色のセルに必要事項を入力すると、黄色のセルに「現場閉所率」「現場閉所の履行状況」が表示されます。</a:t>
          </a:r>
        </a:p>
      </xdr:txBody>
    </xdr:sp>
    <xdr:clientData/>
  </xdr:twoCellAnchor>
  <xdr:twoCellAnchor>
    <xdr:from>
      <xdr:col>6</xdr:col>
      <xdr:colOff>317498</xdr:colOff>
      <xdr:row>3</xdr:row>
      <xdr:rowOff>275166</xdr:rowOff>
    </xdr:from>
    <xdr:to>
      <xdr:col>12</xdr:col>
      <xdr:colOff>201083</xdr:colOff>
      <xdr:row>5</xdr:row>
      <xdr:rowOff>169333</xdr:rowOff>
    </xdr:to>
    <xdr:sp macro="" textlink="">
      <xdr:nvSpPr>
        <xdr:cNvPr id="5" name="線吹き出し 1 (枠付き) 4"/>
        <xdr:cNvSpPr/>
      </xdr:nvSpPr>
      <xdr:spPr>
        <a:xfrm>
          <a:off x="6765923" y="1027641"/>
          <a:ext cx="4226985" cy="475192"/>
        </a:xfrm>
        <a:prstGeom prst="borderCallout1">
          <a:avLst>
            <a:gd name="adj1" fmla="val -1250"/>
            <a:gd name="adj2" fmla="val 375"/>
            <a:gd name="adj3" fmla="val 65833"/>
            <a:gd name="adj4" fmla="val -228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西暦で入力</a:t>
          </a:r>
          <a:endParaRPr kumimoji="1" lang="en-US" altLang="ja-JP" sz="900">
            <a:solidFill>
              <a:sysClr val="windowText" lastClr="000000"/>
            </a:solidFill>
          </a:endParaRPr>
        </a:p>
        <a:p>
          <a:pPr algn="l"/>
          <a:r>
            <a:rPr kumimoji="1" lang="ja-JP" altLang="en-US" sz="900">
              <a:solidFill>
                <a:sysClr val="windowText" lastClr="000000"/>
              </a:solidFill>
            </a:rPr>
            <a:t>複数年（債務、繰越等）工事の場合は、２０＊＊～２０＊＊のように記載</a:t>
          </a:r>
        </a:p>
      </xdr:txBody>
    </xdr:sp>
    <xdr:clientData/>
  </xdr:twoCellAnchor>
  <xdr:twoCellAnchor>
    <xdr:from>
      <xdr:col>6</xdr:col>
      <xdr:colOff>74085</xdr:colOff>
      <xdr:row>6</xdr:row>
      <xdr:rowOff>93133</xdr:rowOff>
    </xdr:from>
    <xdr:to>
      <xdr:col>12</xdr:col>
      <xdr:colOff>137584</xdr:colOff>
      <xdr:row>8</xdr:row>
      <xdr:rowOff>123826</xdr:rowOff>
    </xdr:to>
    <xdr:sp macro="" textlink="">
      <xdr:nvSpPr>
        <xdr:cNvPr id="6" name="線吹き出し 1 (枠付き) 5"/>
        <xdr:cNvSpPr/>
      </xdr:nvSpPr>
      <xdr:spPr>
        <a:xfrm>
          <a:off x="6522510" y="1626658"/>
          <a:ext cx="4406899" cy="430743"/>
        </a:xfrm>
        <a:prstGeom prst="borderCallout1">
          <a:avLst>
            <a:gd name="adj1" fmla="val 893"/>
            <a:gd name="adj2" fmla="val 253"/>
            <a:gd name="adj3" fmla="val 28832"/>
            <a:gd name="adj4" fmla="val -16314"/>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現場閉所日数を直接入力</a:t>
          </a:r>
          <a:endParaRPr kumimoji="1" lang="en-US" altLang="ja-JP" sz="900">
            <a:solidFill>
              <a:sysClr val="windowText" lastClr="000000"/>
            </a:solidFill>
          </a:endParaRPr>
        </a:p>
        <a:p>
          <a:pPr algn="l"/>
          <a:r>
            <a:rPr kumimoji="1" lang="ja-JP" altLang="en-US" sz="900">
              <a:solidFill>
                <a:sysClr val="windowText" lastClr="000000"/>
              </a:solidFill>
            </a:rPr>
            <a:t>下記「対象期間の日数　Ｂ（＝Ｃ－Ｄ）」の期間中の現場閉所日数をカウント</a:t>
          </a:r>
        </a:p>
      </xdr:txBody>
    </xdr:sp>
    <xdr:clientData/>
  </xdr:twoCellAnchor>
  <xdr:twoCellAnchor>
    <xdr:from>
      <xdr:col>6</xdr:col>
      <xdr:colOff>518582</xdr:colOff>
      <xdr:row>11</xdr:row>
      <xdr:rowOff>96308</xdr:rowOff>
    </xdr:from>
    <xdr:to>
      <xdr:col>10</xdr:col>
      <xdr:colOff>63499</xdr:colOff>
      <xdr:row>13</xdr:row>
      <xdr:rowOff>138642</xdr:rowOff>
    </xdr:to>
    <xdr:sp macro="" textlink="">
      <xdr:nvSpPr>
        <xdr:cNvPr id="7" name="線吹き出し 1 (枠付き) 6"/>
        <xdr:cNvSpPr/>
      </xdr:nvSpPr>
      <xdr:spPr>
        <a:xfrm>
          <a:off x="6967007" y="2629958"/>
          <a:ext cx="2364317" cy="442384"/>
        </a:xfrm>
        <a:prstGeom prst="borderCallout1">
          <a:avLst>
            <a:gd name="adj1" fmla="val -1250"/>
            <a:gd name="adj2" fmla="val 375"/>
            <a:gd name="adj3" fmla="val 45992"/>
            <a:gd name="adj4" fmla="val -4823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２０＊＊</a:t>
          </a:r>
          <a:r>
            <a:rPr kumimoji="1" lang="en-US" altLang="ja-JP" sz="900">
              <a:solidFill>
                <a:sysClr val="windowText" lastClr="000000"/>
              </a:solidFill>
            </a:rPr>
            <a:t>/</a:t>
          </a:r>
          <a:r>
            <a:rPr kumimoji="1" lang="ja-JP" altLang="en-US" sz="900">
              <a:solidFill>
                <a:sysClr val="windowText" lastClr="000000"/>
              </a:solidFill>
            </a:rPr>
            <a:t>＊</a:t>
          </a:r>
          <a:r>
            <a:rPr kumimoji="1" lang="en-US" altLang="ja-JP" sz="900">
              <a:solidFill>
                <a:sysClr val="windowText" lastClr="000000"/>
              </a:solidFill>
            </a:rPr>
            <a:t>/</a:t>
          </a:r>
          <a:r>
            <a:rPr kumimoji="1" lang="ja-JP" altLang="en-US" sz="900">
              <a:solidFill>
                <a:sysClr val="windowText" lastClr="000000"/>
              </a:solidFill>
            </a:rPr>
            <a:t>＊形式で入力</a:t>
          </a:r>
          <a:endParaRPr kumimoji="1" lang="en-US" altLang="ja-JP" sz="900">
            <a:solidFill>
              <a:sysClr val="windowText" lastClr="000000"/>
            </a:solidFill>
          </a:endParaRPr>
        </a:p>
        <a:p>
          <a:pPr algn="l"/>
          <a:r>
            <a:rPr kumimoji="1" lang="ja-JP" altLang="en-US" sz="900">
              <a:solidFill>
                <a:sysClr val="windowText" lastClr="000000"/>
              </a:solidFill>
            </a:rPr>
            <a:t>以降同様</a:t>
          </a:r>
        </a:p>
      </xdr:txBody>
    </xdr:sp>
    <xdr:clientData/>
  </xdr:twoCellAnchor>
  <xdr:twoCellAnchor>
    <xdr:from>
      <xdr:col>7</xdr:col>
      <xdr:colOff>31750</xdr:colOff>
      <xdr:row>17</xdr:row>
      <xdr:rowOff>95250</xdr:rowOff>
    </xdr:from>
    <xdr:to>
      <xdr:col>12</xdr:col>
      <xdr:colOff>676275</xdr:colOff>
      <xdr:row>19</xdr:row>
      <xdr:rowOff>169333</xdr:rowOff>
    </xdr:to>
    <xdr:sp macro="" textlink="">
      <xdr:nvSpPr>
        <xdr:cNvPr id="8" name="線吹き出し 1 (枠付き) 7"/>
        <xdr:cNvSpPr/>
      </xdr:nvSpPr>
      <xdr:spPr>
        <a:xfrm>
          <a:off x="7242175" y="3829050"/>
          <a:ext cx="4225925" cy="474133"/>
        </a:xfrm>
        <a:prstGeom prst="borderCallout1">
          <a:avLst>
            <a:gd name="adj1" fmla="val -1250"/>
            <a:gd name="adj2" fmla="val 375"/>
            <a:gd name="adj3" fmla="val 120537"/>
            <a:gd name="adj4" fmla="val -32344"/>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工期から①及び③を除いた期間のなかで、</a:t>
          </a:r>
          <a:r>
            <a:rPr kumimoji="1" lang="en-US" altLang="ja-JP" sz="900">
              <a:solidFill>
                <a:sysClr val="windowText" lastClr="000000"/>
              </a:solidFill>
            </a:rPr>
            <a:t>12/29</a:t>
          </a:r>
          <a:r>
            <a:rPr kumimoji="1" lang="ja-JP" altLang="en-US" sz="900">
              <a:solidFill>
                <a:sysClr val="windowText" lastClr="000000"/>
              </a:solidFill>
            </a:rPr>
            <a:t>～</a:t>
          </a:r>
          <a:r>
            <a:rPr kumimoji="1" lang="en-US" altLang="ja-JP" sz="900">
              <a:solidFill>
                <a:sysClr val="windowText" lastClr="000000"/>
              </a:solidFill>
            </a:rPr>
            <a:t>1/3</a:t>
          </a:r>
          <a:r>
            <a:rPr kumimoji="1" lang="ja-JP" altLang="en-US" sz="900">
              <a:solidFill>
                <a:sysClr val="windowText" lastClr="000000"/>
              </a:solidFill>
            </a:rPr>
            <a:t>に該当する日のうち、ｃ～ｅと重複しない日の日数を直接入力</a:t>
          </a:r>
        </a:p>
      </xdr:txBody>
    </xdr:sp>
    <xdr:clientData/>
  </xdr:twoCellAnchor>
  <xdr:twoCellAnchor>
    <xdr:from>
      <xdr:col>6</xdr:col>
      <xdr:colOff>296333</xdr:colOff>
      <xdr:row>22</xdr:row>
      <xdr:rowOff>63499</xdr:rowOff>
    </xdr:from>
    <xdr:to>
      <xdr:col>12</xdr:col>
      <xdr:colOff>255059</xdr:colOff>
      <xdr:row>24</xdr:row>
      <xdr:rowOff>137583</xdr:rowOff>
    </xdr:to>
    <xdr:sp macro="" textlink="">
      <xdr:nvSpPr>
        <xdr:cNvPr id="9" name="線吹き出し 1 (枠付き) 8"/>
        <xdr:cNvSpPr/>
      </xdr:nvSpPr>
      <xdr:spPr>
        <a:xfrm>
          <a:off x="6744758" y="4797424"/>
          <a:ext cx="4302126" cy="474134"/>
        </a:xfrm>
        <a:prstGeom prst="borderCallout1">
          <a:avLst>
            <a:gd name="adj1" fmla="val -1250"/>
            <a:gd name="adj2" fmla="val 375"/>
            <a:gd name="adj3" fmla="val -33863"/>
            <a:gd name="adj4" fmla="val -2207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工期から①及び③を除いた期間のなかで、</a:t>
          </a:r>
          <a:r>
            <a:rPr kumimoji="1" lang="en-US" altLang="ja-JP" sz="900">
              <a:solidFill>
                <a:sysClr val="windowText" lastClr="000000"/>
              </a:solidFill>
            </a:rPr>
            <a:t>8/13</a:t>
          </a:r>
          <a:r>
            <a:rPr kumimoji="1" lang="ja-JP" altLang="en-US" sz="900">
              <a:solidFill>
                <a:sysClr val="windowText" lastClr="000000"/>
              </a:solidFill>
            </a:rPr>
            <a:t>～</a:t>
          </a:r>
          <a:r>
            <a:rPr kumimoji="1" lang="en-US" altLang="ja-JP" sz="900">
              <a:solidFill>
                <a:sysClr val="windowText" lastClr="000000"/>
              </a:solidFill>
            </a:rPr>
            <a:t>8/15</a:t>
          </a:r>
          <a:r>
            <a:rPr kumimoji="1" lang="ja-JP" altLang="en-US" sz="900">
              <a:solidFill>
                <a:sysClr val="windowText" lastClr="000000"/>
              </a:solidFill>
            </a:rPr>
            <a:t>に該当する日のうち、ｃ～ｅと重複しない日の日数を直接入力</a:t>
          </a:r>
        </a:p>
      </xdr:txBody>
    </xdr:sp>
    <xdr:clientData/>
  </xdr:twoCellAnchor>
  <xdr:oneCellAnchor>
    <xdr:from>
      <xdr:col>2</xdr:col>
      <xdr:colOff>1781175</xdr:colOff>
      <xdr:row>0</xdr:row>
      <xdr:rowOff>200025</xdr:rowOff>
    </xdr:from>
    <xdr:ext cx="3077766" cy="800219"/>
    <xdr:sp macro="" textlink="">
      <xdr:nvSpPr>
        <xdr:cNvPr id="11" name="テキスト ボックス 10"/>
        <xdr:cNvSpPr txBox="1"/>
      </xdr:nvSpPr>
      <xdr:spPr>
        <a:xfrm>
          <a:off x="3429000" y="200025"/>
          <a:ext cx="3077766" cy="800219"/>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4800">
              <a:latin typeface="ＭＳ ゴシック" panose="020B0609070205080204" pitchFamily="49" charset="-128"/>
              <a:ea typeface="ＭＳ ゴシック" panose="020B0609070205080204" pitchFamily="49" charset="-128"/>
            </a:rPr>
            <a:t>記　載　例</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0</xdr:colOff>
      <xdr:row>18</xdr:row>
      <xdr:rowOff>104776</xdr:rowOff>
    </xdr:from>
    <xdr:to>
      <xdr:col>3</xdr:col>
      <xdr:colOff>47625</xdr:colOff>
      <xdr:row>20</xdr:row>
      <xdr:rowOff>85726</xdr:rowOff>
    </xdr:to>
    <xdr:sp macro="" textlink="">
      <xdr:nvSpPr>
        <xdr:cNvPr id="2" name="フローチャート: 処理 1"/>
        <xdr:cNvSpPr/>
      </xdr:nvSpPr>
      <xdr:spPr>
        <a:xfrm>
          <a:off x="200025" y="3190876"/>
          <a:ext cx="447675" cy="333375"/>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chemeClr val="tx1"/>
              </a:solidFill>
            </a:rPr>
            <a:t>7/10</a:t>
          </a:r>
          <a:endParaRPr kumimoji="1" lang="ja-JP" altLang="en-US" sz="900">
            <a:solidFill>
              <a:schemeClr val="tx1"/>
            </a:solidFill>
          </a:endParaRPr>
        </a:p>
      </xdr:txBody>
    </xdr:sp>
    <xdr:clientData/>
  </xdr:twoCellAnchor>
  <xdr:twoCellAnchor>
    <xdr:from>
      <xdr:col>3</xdr:col>
      <xdr:colOff>114300</xdr:colOff>
      <xdr:row>18</xdr:row>
      <xdr:rowOff>104775</xdr:rowOff>
    </xdr:from>
    <xdr:to>
      <xdr:col>6</xdr:col>
      <xdr:colOff>0</xdr:colOff>
      <xdr:row>20</xdr:row>
      <xdr:rowOff>85725</xdr:rowOff>
    </xdr:to>
    <xdr:sp macro="" textlink="">
      <xdr:nvSpPr>
        <xdr:cNvPr id="3" name="フローチャート: 処理 2"/>
        <xdr:cNvSpPr/>
      </xdr:nvSpPr>
      <xdr:spPr>
        <a:xfrm>
          <a:off x="714375" y="3190875"/>
          <a:ext cx="485775" cy="333375"/>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chemeClr val="tx1"/>
              </a:solidFill>
            </a:rPr>
            <a:t>7/23</a:t>
          </a:r>
          <a:endParaRPr kumimoji="1" lang="ja-JP" altLang="en-US" sz="900">
            <a:solidFill>
              <a:schemeClr val="tx1"/>
            </a:solidFill>
          </a:endParaRPr>
        </a:p>
      </xdr:txBody>
    </xdr:sp>
    <xdr:clientData/>
  </xdr:twoCellAnchor>
  <xdr:twoCellAnchor>
    <xdr:from>
      <xdr:col>4</xdr:col>
      <xdr:colOff>180975</xdr:colOff>
      <xdr:row>18</xdr:row>
      <xdr:rowOff>104775</xdr:rowOff>
    </xdr:from>
    <xdr:to>
      <xdr:col>7</xdr:col>
      <xdr:colOff>66675</xdr:colOff>
      <xdr:row>20</xdr:row>
      <xdr:rowOff>85725</xdr:rowOff>
    </xdr:to>
    <xdr:sp macro="" textlink="">
      <xdr:nvSpPr>
        <xdr:cNvPr id="4" name="フローチャート: 処理 3"/>
        <xdr:cNvSpPr/>
      </xdr:nvSpPr>
      <xdr:spPr>
        <a:xfrm>
          <a:off x="981075" y="3190875"/>
          <a:ext cx="485775" cy="333375"/>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chemeClr val="tx1"/>
              </a:solidFill>
            </a:rPr>
            <a:t>8/1</a:t>
          </a:r>
          <a:endParaRPr kumimoji="1" lang="ja-JP" altLang="en-US" sz="900">
            <a:solidFill>
              <a:schemeClr val="tx1"/>
            </a:solidFill>
          </a:endParaRPr>
        </a:p>
      </xdr:txBody>
    </xdr:sp>
    <xdr:clientData/>
  </xdr:twoCellAnchor>
  <xdr:twoCellAnchor>
    <xdr:from>
      <xdr:col>7</xdr:col>
      <xdr:colOff>85725</xdr:colOff>
      <xdr:row>18</xdr:row>
      <xdr:rowOff>104775</xdr:rowOff>
    </xdr:from>
    <xdr:to>
      <xdr:col>9</xdr:col>
      <xdr:colOff>171450</xdr:colOff>
      <xdr:row>20</xdr:row>
      <xdr:rowOff>85725</xdr:rowOff>
    </xdr:to>
    <xdr:sp macro="" textlink="">
      <xdr:nvSpPr>
        <xdr:cNvPr id="5" name="フローチャート: 処理 4"/>
        <xdr:cNvSpPr/>
      </xdr:nvSpPr>
      <xdr:spPr>
        <a:xfrm>
          <a:off x="1485900" y="3190875"/>
          <a:ext cx="485775" cy="333375"/>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chemeClr val="tx1"/>
              </a:solidFill>
            </a:rPr>
            <a:t>8/14</a:t>
          </a:r>
          <a:endParaRPr kumimoji="1" lang="ja-JP" altLang="en-US" sz="900">
            <a:solidFill>
              <a:schemeClr val="tx1"/>
            </a:solidFill>
          </a:endParaRPr>
        </a:p>
      </xdr:txBody>
    </xdr:sp>
    <xdr:clientData/>
  </xdr:twoCellAnchor>
  <xdr:twoCellAnchor>
    <xdr:from>
      <xdr:col>8</xdr:col>
      <xdr:colOff>152400</xdr:colOff>
      <xdr:row>18</xdr:row>
      <xdr:rowOff>104775</xdr:rowOff>
    </xdr:from>
    <xdr:to>
      <xdr:col>11</xdr:col>
      <xdr:colOff>38100</xdr:colOff>
      <xdr:row>20</xdr:row>
      <xdr:rowOff>85725</xdr:rowOff>
    </xdr:to>
    <xdr:sp macro="" textlink="">
      <xdr:nvSpPr>
        <xdr:cNvPr id="6" name="フローチャート: 処理 5"/>
        <xdr:cNvSpPr/>
      </xdr:nvSpPr>
      <xdr:spPr>
        <a:xfrm>
          <a:off x="1752600" y="3190875"/>
          <a:ext cx="485775" cy="333375"/>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chemeClr val="tx1"/>
              </a:solidFill>
            </a:rPr>
            <a:t>8/15</a:t>
          </a:r>
          <a:endParaRPr kumimoji="1" lang="ja-JP" altLang="en-US" sz="900">
            <a:solidFill>
              <a:schemeClr val="tx1"/>
            </a:solidFill>
          </a:endParaRPr>
        </a:p>
      </xdr:txBody>
    </xdr:sp>
    <xdr:clientData/>
  </xdr:twoCellAnchor>
  <xdr:twoCellAnchor>
    <xdr:from>
      <xdr:col>2</xdr:col>
      <xdr:colOff>9525</xdr:colOff>
      <xdr:row>20</xdr:row>
      <xdr:rowOff>9525</xdr:rowOff>
    </xdr:from>
    <xdr:to>
      <xdr:col>5</xdr:col>
      <xdr:colOff>0</xdr:colOff>
      <xdr:row>25</xdr:row>
      <xdr:rowOff>0</xdr:rowOff>
    </xdr:to>
    <xdr:sp macro="" textlink="">
      <xdr:nvSpPr>
        <xdr:cNvPr id="7" name="フローチャート: 処理 6"/>
        <xdr:cNvSpPr/>
      </xdr:nvSpPr>
      <xdr:spPr>
        <a:xfrm>
          <a:off x="409575" y="3448050"/>
          <a:ext cx="590550" cy="866775"/>
        </a:xfrm>
        <a:prstGeom prst="flowChartProcess">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①</a:t>
          </a:r>
          <a:endParaRPr kumimoji="1" lang="en-US" altLang="ja-JP" sz="1200">
            <a:solidFill>
              <a:schemeClr val="tx1"/>
            </a:solidFill>
          </a:endParaRPr>
        </a:p>
        <a:p>
          <a:pPr algn="ctr"/>
          <a:r>
            <a:rPr kumimoji="1" lang="en-US" altLang="ja-JP" sz="1200">
              <a:solidFill>
                <a:schemeClr val="tx1"/>
              </a:solidFill>
            </a:rPr>
            <a:t>14</a:t>
          </a:r>
          <a:endParaRPr kumimoji="1" lang="ja-JP" altLang="en-US" sz="1200">
            <a:solidFill>
              <a:schemeClr val="tx1"/>
            </a:solidFill>
          </a:endParaRPr>
        </a:p>
      </xdr:txBody>
    </xdr:sp>
    <xdr:clientData/>
  </xdr:twoCellAnchor>
  <xdr:twoCellAnchor>
    <xdr:from>
      <xdr:col>50</xdr:col>
      <xdr:colOff>161925</xdr:colOff>
      <xdr:row>18</xdr:row>
      <xdr:rowOff>104775</xdr:rowOff>
    </xdr:from>
    <xdr:to>
      <xdr:col>53</xdr:col>
      <xdr:colOff>47625</xdr:colOff>
      <xdr:row>20</xdr:row>
      <xdr:rowOff>85725</xdr:rowOff>
    </xdr:to>
    <xdr:sp macro="" textlink="">
      <xdr:nvSpPr>
        <xdr:cNvPr id="8" name="フローチャート: 処理 7"/>
        <xdr:cNvSpPr/>
      </xdr:nvSpPr>
      <xdr:spPr>
        <a:xfrm>
          <a:off x="10163175" y="3190875"/>
          <a:ext cx="485775" cy="333375"/>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chemeClr val="tx1"/>
              </a:solidFill>
            </a:rPr>
            <a:t>3/19</a:t>
          </a:r>
          <a:endParaRPr kumimoji="1" lang="ja-JP" altLang="en-US" sz="900">
            <a:solidFill>
              <a:schemeClr val="tx1"/>
            </a:solidFill>
          </a:endParaRPr>
        </a:p>
      </xdr:txBody>
    </xdr:sp>
    <xdr:clientData/>
  </xdr:twoCellAnchor>
  <xdr:twoCellAnchor>
    <xdr:from>
      <xdr:col>50</xdr:col>
      <xdr:colOff>0</xdr:colOff>
      <xdr:row>20</xdr:row>
      <xdr:rowOff>9525</xdr:rowOff>
    </xdr:from>
    <xdr:to>
      <xdr:col>52</xdr:col>
      <xdr:colOff>0</xdr:colOff>
      <xdr:row>25</xdr:row>
      <xdr:rowOff>0</xdr:rowOff>
    </xdr:to>
    <xdr:sp macro="" textlink="">
      <xdr:nvSpPr>
        <xdr:cNvPr id="9" name="フローチャート: 処理 8"/>
        <xdr:cNvSpPr/>
      </xdr:nvSpPr>
      <xdr:spPr>
        <a:xfrm>
          <a:off x="10001250" y="3448050"/>
          <a:ext cx="400050" cy="866775"/>
        </a:xfrm>
        <a:prstGeom prst="flowChartProcess">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③</a:t>
          </a:r>
          <a:endParaRPr kumimoji="1" lang="en-US" altLang="ja-JP" sz="1200">
            <a:solidFill>
              <a:schemeClr val="tx1"/>
            </a:solidFill>
          </a:endParaRPr>
        </a:p>
        <a:p>
          <a:pPr algn="ctr"/>
          <a:r>
            <a:rPr kumimoji="1" lang="en-US" altLang="ja-JP" sz="1200">
              <a:solidFill>
                <a:schemeClr val="tx1"/>
              </a:solidFill>
            </a:rPr>
            <a:t>9</a:t>
          </a:r>
          <a:endParaRPr kumimoji="1" lang="ja-JP" altLang="en-US" sz="1200">
            <a:solidFill>
              <a:schemeClr val="tx1"/>
            </a:solidFill>
          </a:endParaRPr>
        </a:p>
      </xdr:txBody>
    </xdr:sp>
    <xdr:clientData/>
  </xdr:twoCellAnchor>
  <xdr:twoCellAnchor>
    <xdr:from>
      <xdr:col>6</xdr:col>
      <xdr:colOff>9525</xdr:colOff>
      <xdr:row>20</xdr:row>
      <xdr:rowOff>9525</xdr:rowOff>
    </xdr:from>
    <xdr:to>
      <xdr:col>9</xdr:col>
      <xdr:colOff>0</xdr:colOff>
      <xdr:row>25</xdr:row>
      <xdr:rowOff>0</xdr:rowOff>
    </xdr:to>
    <xdr:sp macro="" textlink="">
      <xdr:nvSpPr>
        <xdr:cNvPr id="10" name="フローチャート: 処理 9"/>
        <xdr:cNvSpPr/>
      </xdr:nvSpPr>
      <xdr:spPr>
        <a:xfrm>
          <a:off x="1209675" y="3448050"/>
          <a:ext cx="590550" cy="866775"/>
        </a:xfrm>
        <a:prstGeom prst="flowChartProcess">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c1</a:t>
          </a:r>
        </a:p>
        <a:p>
          <a:pPr algn="ctr"/>
          <a:r>
            <a:rPr kumimoji="1" lang="en-US" altLang="ja-JP" sz="1200">
              <a:solidFill>
                <a:schemeClr val="tx1"/>
              </a:solidFill>
            </a:rPr>
            <a:t>14</a:t>
          </a:r>
          <a:endParaRPr kumimoji="1" lang="ja-JP" altLang="en-US" sz="1200">
            <a:solidFill>
              <a:schemeClr val="tx1"/>
            </a:solidFill>
          </a:endParaRPr>
        </a:p>
      </xdr:txBody>
    </xdr:sp>
    <xdr:clientData/>
  </xdr:twoCellAnchor>
  <xdr:twoCellAnchor>
    <xdr:from>
      <xdr:col>16</xdr:col>
      <xdr:colOff>161925</xdr:colOff>
      <xdr:row>18</xdr:row>
      <xdr:rowOff>104775</xdr:rowOff>
    </xdr:from>
    <xdr:to>
      <xdr:col>19</xdr:col>
      <xdr:colOff>47625</xdr:colOff>
      <xdr:row>20</xdr:row>
      <xdr:rowOff>85725</xdr:rowOff>
    </xdr:to>
    <xdr:sp macro="" textlink="">
      <xdr:nvSpPr>
        <xdr:cNvPr id="11" name="フローチャート: 処理 10"/>
        <xdr:cNvSpPr/>
      </xdr:nvSpPr>
      <xdr:spPr>
        <a:xfrm>
          <a:off x="3362325" y="3190875"/>
          <a:ext cx="485775" cy="333375"/>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chemeClr val="tx1"/>
              </a:solidFill>
            </a:rPr>
            <a:t>10/1</a:t>
          </a:r>
          <a:endParaRPr kumimoji="1" lang="ja-JP" altLang="en-US" sz="900">
            <a:solidFill>
              <a:schemeClr val="tx1"/>
            </a:solidFill>
          </a:endParaRPr>
        </a:p>
      </xdr:txBody>
    </xdr:sp>
    <xdr:clientData/>
  </xdr:twoCellAnchor>
  <xdr:twoCellAnchor>
    <xdr:from>
      <xdr:col>19</xdr:col>
      <xdr:colOff>85725</xdr:colOff>
      <xdr:row>18</xdr:row>
      <xdr:rowOff>104775</xdr:rowOff>
    </xdr:from>
    <xdr:to>
      <xdr:col>22</xdr:col>
      <xdr:colOff>76200</xdr:colOff>
      <xdr:row>20</xdr:row>
      <xdr:rowOff>85725</xdr:rowOff>
    </xdr:to>
    <xdr:sp macro="" textlink="">
      <xdr:nvSpPr>
        <xdr:cNvPr id="12" name="フローチャート: 処理 11"/>
        <xdr:cNvSpPr/>
      </xdr:nvSpPr>
      <xdr:spPr>
        <a:xfrm>
          <a:off x="3886200" y="3190875"/>
          <a:ext cx="590550" cy="333375"/>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chemeClr val="tx1"/>
              </a:solidFill>
            </a:rPr>
            <a:t>10/14</a:t>
          </a:r>
          <a:endParaRPr kumimoji="1" lang="ja-JP" altLang="en-US" sz="900">
            <a:solidFill>
              <a:schemeClr val="tx1"/>
            </a:solidFill>
          </a:endParaRPr>
        </a:p>
      </xdr:txBody>
    </xdr:sp>
    <xdr:clientData/>
  </xdr:twoCellAnchor>
  <xdr:twoCellAnchor>
    <xdr:from>
      <xdr:col>18</xdr:col>
      <xdr:colOff>3175</xdr:colOff>
      <xdr:row>20</xdr:row>
      <xdr:rowOff>9525</xdr:rowOff>
    </xdr:from>
    <xdr:to>
      <xdr:col>20</xdr:col>
      <xdr:colOff>196850</xdr:colOff>
      <xdr:row>25</xdr:row>
      <xdr:rowOff>0</xdr:rowOff>
    </xdr:to>
    <xdr:sp macro="" textlink="">
      <xdr:nvSpPr>
        <xdr:cNvPr id="13" name="フローチャート: 処理 12"/>
        <xdr:cNvSpPr/>
      </xdr:nvSpPr>
      <xdr:spPr>
        <a:xfrm>
          <a:off x="3603625" y="3448050"/>
          <a:ext cx="593725" cy="866775"/>
        </a:xfrm>
        <a:prstGeom prst="flowChartProcess">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c2</a:t>
          </a:r>
        </a:p>
        <a:p>
          <a:pPr algn="ctr"/>
          <a:r>
            <a:rPr kumimoji="1" lang="en-US" altLang="ja-JP" sz="1200">
              <a:solidFill>
                <a:schemeClr val="tx1"/>
              </a:solidFill>
            </a:rPr>
            <a:t>14</a:t>
          </a:r>
          <a:endParaRPr kumimoji="1" lang="ja-JP" altLang="en-US" sz="1200">
            <a:solidFill>
              <a:schemeClr val="tx1"/>
            </a:solidFill>
          </a:endParaRPr>
        </a:p>
      </xdr:txBody>
    </xdr:sp>
    <xdr:clientData/>
  </xdr:twoCellAnchor>
  <xdr:twoCellAnchor>
    <xdr:from>
      <xdr:col>9</xdr:col>
      <xdr:colOff>9525</xdr:colOff>
      <xdr:row>20</xdr:row>
      <xdr:rowOff>9525</xdr:rowOff>
    </xdr:from>
    <xdr:to>
      <xdr:col>9</xdr:col>
      <xdr:colOff>123825</xdr:colOff>
      <xdr:row>25</xdr:row>
      <xdr:rowOff>0</xdr:rowOff>
    </xdr:to>
    <xdr:sp macro="" textlink="">
      <xdr:nvSpPr>
        <xdr:cNvPr id="14" name="フローチャート: 処理 13"/>
        <xdr:cNvSpPr/>
      </xdr:nvSpPr>
      <xdr:spPr>
        <a:xfrm>
          <a:off x="1809750" y="3448050"/>
          <a:ext cx="114300" cy="866775"/>
        </a:xfrm>
        <a:prstGeom prst="flowChartProcess">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b</a:t>
          </a:r>
        </a:p>
        <a:p>
          <a:pPr algn="ctr"/>
          <a:r>
            <a:rPr kumimoji="1" lang="en-US" altLang="ja-JP" sz="1200">
              <a:solidFill>
                <a:schemeClr val="tx1"/>
              </a:solidFill>
            </a:rPr>
            <a:t>1</a:t>
          </a:r>
          <a:endParaRPr kumimoji="1" lang="ja-JP" altLang="en-US" sz="1200">
            <a:solidFill>
              <a:schemeClr val="tx1"/>
            </a:solidFill>
          </a:endParaRPr>
        </a:p>
      </xdr:txBody>
    </xdr:sp>
    <xdr:clientData/>
  </xdr:twoCellAnchor>
  <xdr:twoCellAnchor>
    <xdr:from>
      <xdr:col>35</xdr:col>
      <xdr:colOff>0</xdr:colOff>
      <xdr:row>20</xdr:row>
      <xdr:rowOff>9525</xdr:rowOff>
    </xdr:from>
    <xdr:to>
      <xdr:col>37</xdr:col>
      <xdr:colOff>9525</xdr:colOff>
      <xdr:row>25</xdr:row>
      <xdr:rowOff>0</xdr:rowOff>
    </xdr:to>
    <xdr:sp macro="" textlink="">
      <xdr:nvSpPr>
        <xdr:cNvPr id="15" name="フローチャート: 処理 14"/>
        <xdr:cNvSpPr/>
      </xdr:nvSpPr>
      <xdr:spPr>
        <a:xfrm>
          <a:off x="7000875" y="3448050"/>
          <a:ext cx="409575" cy="866775"/>
        </a:xfrm>
        <a:prstGeom prst="flowChartProcess">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a:t>
          </a:r>
        </a:p>
        <a:p>
          <a:pPr algn="ctr"/>
          <a:r>
            <a:rPr kumimoji="1" lang="en-US" altLang="ja-JP" sz="1200">
              <a:solidFill>
                <a:schemeClr val="tx1"/>
              </a:solidFill>
            </a:rPr>
            <a:t>6</a:t>
          </a:r>
          <a:endParaRPr kumimoji="1" lang="ja-JP" altLang="en-US" sz="1200">
            <a:solidFill>
              <a:schemeClr val="tx1"/>
            </a:solidFill>
          </a:endParaRPr>
        </a:p>
      </xdr:txBody>
    </xdr:sp>
    <xdr:clientData/>
  </xdr:twoCellAnchor>
  <xdr:twoCellAnchor>
    <xdr:from>
      <xdr:col>8</xdr:col>
      <xdr:colOff>19050</xdr:colOff>
      <xdr:row>25</xdr:row>
      <xdr:rowOff>95250</xdr:rowOff>
    </xdr:from>
    <xdr:to>
      <xdr:col>9</xdr:col>
      <xdr:colOff>104775</xdr:colOff>
      <xdr:row>26</xdr:row>
      <xdr:rowOff>0</xdr:rowOff>
    </xdr:to>
    <xdr:grpSp>
      <xdr:nvGrpSpPr>
        <xdr:cNvPr id="16" name="グループ化 15"/>
        <xdr:cNvGrpSpPr/>
      </xdr:nvGrpSpPr>
      <xdr:grpSpPr>
        <a:xfrm>
          <a:off x="1619250" y="6086475"/>
          <a:ext cx="285750" cy="161925"/>
          <a:chOff x="2219325" y="1981200"/>
          <a:chExt cx="285750" cy="76200"/>
        </a:xfrm>
      </xdr:grpSpPr>
      <xdr:cxnSp macro="">
        <xdr:nvCxnSpPr>
          <xdr:cNvPr id="17" name="直線コネクタ 16"/>
          <xdr:cNvCxnSpPr/>
        </xdr:nvCxnSpPr>
        <xdr:spPr>
          <a:xfrm>
            <a:off x="2219325" y="2057400"/>
            <a:ext cx="285750" cy="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18" name="直線コネクタ 17"/>
          <xdr:cNvCxnSpPr/>
        </xdr:nvCxnSpPr>
        <xdr:spPr>
          <a:xfrm>
            <a:off x="2219325" y="1981200"/>
            <a:ext cx="0" cy="7620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19" name="直線コネクタ 18"/>
          <xdr:cNvCxnSpPr/>
        </xdr:nvCxnSpPr>
        <xdr:spPr>
          <a:xfrm>
            <a:off x="2505075" y="1981200"/>
            <a:ext cx="0" cy="7620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19050</xdr:colOff>
      <xdr:row>25</xdr:row>
      <xdr:rowOff>114300</xdr:rowOff>
    </xdr:from>
    <xdr:to>
      <xdr:col>11</xdr:col>
      <xdr:colOff>114300</xdr:colOff>
      <xdr:row>28</xdr:row>
      <xdr:rowOff>57150</xdr:rowOff>
    </xdr:to>
    <xdr:sp macro="" textlink="">
      <xdr:nvSpPr>
        <xdr:cNvPr id="20" name="フローチャート: 処理 19"/>
        <xdr:cNvSpPr/>
      </xdr:nvSpPr>
      <xdr:spPr>
        <a:xfrm>
          <a:off x="1219200" y="4429125"/>
          <a:ext cx="1095375" cy="466725"/>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chemeClr val="tx1"/>
              </a:solidFill>
            </a:rPr>
            <a:t>8/13</a:t>
          </a:r>
          <a:r>
            <a:rPr kumimoji="1" lang="ja-JP" altLang="en-US" sz="900">
              <a:solidFill>
                <a:schemeClr val="tx1"/>
              </a:solidFill>
            </a:rPr>
            <a:t>～</a:t>
          </a:r>
          <a:r>
            <a:rPr kumimoji="1" lang="en-US" altLang="ja-JP" sz="900">
              <a:solidFill>
                <a:schemeClr val="tx1"/>
              </a:solidFill>
            </a:rPr>
            <a:t>15</a:t>
          </a:r>
        </a:p>
        <a:p>
          <a:pPr algn="ctr"/>
          <a:r>
            <a:rPr kumimoji="1" lang="ja-JP" altLang="en-US" sz="900">
              <a:solidFill>
                <a:schemeClr val="tx1"/>
              </a:solidFill>
            </a:rPr>
            <a:t>夏期休暇期間</a:t>
          </a:r>
        </a:p>
      </xdr:txBody>
    </xdr:sp>
    <xdr:clientData/>
  </xdr:twoCellAnchor>
  <xdr:twoCellAnchor>
    <xdr:from>
      <xdr:col>34</xdr:col>
      <xdr:colOff>200024</xdr:colOff>
      <xdr:row>25</xdr:row>
      <xdr:rowOff>66675</xdr:rowOff>
    </xdr:from>
    <xdr:to>
      <xdr:col>37</xdr:col>
      <xdr:colOff>0</xdr:colOff>
      <xdr:row>25</xdr:row>
      <xdr:rowOff>161925</xdr:rowOff>
    </xdr:to>
    <xdr:grpSp>
      <xdr:nvGrpSpPr>
        <xdr:cNvPr id="21" name="グループ化 20"/>
        <xdr:cNvGrpSpPr/>
      </xdr:nvGrpSpPr>
      <xdr:grpSpPr>
        <a:xfrm>
          <a:off x="7000874" y="6057900"/>
          <a:ext cx="400051" cy="95250"/>
          <a:chOff x="2219325" y="1981200"/>
          <a:chExt cx="285750" cy="76200"/>
        </a:xfrm>
      </xdr:grpSpPr>
      <xdr:cxnSp macro="">
        <xdr:nvCxnSpPr>
          <xdr:cNvPr id="22" name="直線コネクタ 21"/>
          <xdr:cNvCxnSpPr/>
        </xdr:nvCxnSpPr>
        <xdr:spPr>
          <a:xfrm>
            <a:off x="2219325" y="2057400"/>
            <a:ext cx="285750" cy="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23" name="直線コネクタ 22"/>
          <xdr:cNvCxnSpPr/>
        </xdr:nvCxnSpPr>
        <xdr:spPr>
          <a:xfrm>
            <a:off x="2219325" y="1981200"/>
            <a:ext cx="0" cy="7620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24" name="直線コネクタ 23"/>
          <xdr:cNvCxnSpPr/>
        </xdr:nvCxnSpPr>
        <xdr:spPr>
          <a:xfrm>
            <a:off x="2505075" y="1981200"/>
            <a:ext cx="0" cy="7620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33</xdr:col>
      <xdr:colOff>47625</xdr:colOff>
      <xdr:row>25</xdr:row>
      <xdr:rowOff>104775</xdr:rowOff>
    </xdr:from>
    <xdr:to>
      <xdr:col>38</xdr:col>
      <xdr:colOff>142875</xdr:colOff>
      <xdr:row>28</xdr:row>
      <xdr:rowOff>47625</xdr:rowOff>
    </xdr:to>
    <xdr:sp macro="" textlink="">
      <xdr:nvSpPr>
        <xdr:cNvPr id="25" name="フローチャート: 処理 24"/>
        <xdr:cNvSpPr/>
      </xdr:nvSpPr>
      <xdr:spPr>
        <a:xfrm>
          <a:off x="6648450" y="4419600"/>
          <a:ext cx="1095375" cy="466725"/>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chemeClr val="tx1"/>
              </a:solidFill>
            </a:rPr>
            <a:t>12/29</a:t>
          </a:r>
          <a:r>
            <a:rPr kumimoji="1" lang="ja-JP" altLang="en-US" sz="900">
              <a:solidFill>
                <a:schemeClr val="tx1"/>
              </a:solidFill>
            </a:rPr>
            <a:t>～</a:t>
          </a:r>
          <a:r>
            <a:rPr kumimoji="1" lang="en-US" altLang="ja-JP" sz="900">
              <a:solidFill>
                <a:schemeClr val="tx1"/>
              </a:solidFill>
            </a:rPr>
            <a:t>1/3</a:t>
          </a:r>
        </a:p>
        <a:p>
          <a:pPr algn="ctr"/>
          <a:r>
            <a:rPr kumimoji="1" lang="ja-JP" altLang="en-US" sz="900">
              <a:solidFill>
                <a:schemeClr val="tx1"/>
              </a:solidFill>
            </a:rPr>
            <a:t>年末年始期間</a:t>
          </a:r>
        </a:p>
      </xdr:txBody>
    </xdr:sp>
    <xdr:clientData/>
  </xdr:twoCellAnchor>
  <xdr:twoCellAnchor>
    <xdr:from>
      <xdr:col>6</xdr:col>
      <xdr:colOff>9525</xdr:colOff>
      <xdr:row>28</xdr:row>
      <xdr:rowOff>66674</xdr:rowOff>
    </xdr:from>
    <xdr:to>
      <xdr:col>37</xdr:col>
      <xdr:colOff>1</xdr:colOff>
      <xdr:row>30</xdr:row>
      <xdr:rowOff>165319</xdr:rowOff>
    </xdr:to>
    <xdr:grpSp>
      <xdr:nvGrpSpPr>
        <xdr:cNvPr id="26" name="グループ化 25"/>
        <xdr:cNvGrpSpPr/>
      </xdr:nvGrpSpPr>
      <xdr:grpSpPr>
        <a:xfrm>
          <a:off x="1209675" y="6810374"/>
          <a:ext cx="6191251" cy="593945"/>
          <a:chOff x="1809750" y="2466974"/>
          <a:chExt cx="6191251" cy="441545"/>
        </a:xfrm>
      </xdr:grpSpPr>
      <xdr:grpSp>
        <xdr:nvGrpSpPr>
          <xdr:cNvPr id="27" name="グループ化 26"/>
          <xdr:cNvGrpSpPr/>
        </xdr:nvGrpSpPr>
        <xdr:grpSpPr>
          <a:xfrm>
            <a:off x="1809750" y="2466974"/>
            <a:ext cx="6191251" cy="274109"/>
            <a:chOff x="1819275" y="2437341"/>
            <a:chExt cx="6224059" cy="271992"/>
          </a:xfrm>
        </xdr:grpSpPr>
        <xdr:grpSp>
          <xdr:nvGrpSpPr>
            <xdr:cNvPr id="29" name="グループ化 28"/>
            <xdr:cNvGrpSpPr/>
          </xdr:nvGrpSpPr>
          <xdr:grpSpPr>
            <a:xfrm>
              <a:off x="7641167" y="2446867"/>
              <a:ext cx="402167" cy="93133"/>
              <a:chOff x="2219325" y="1981200"/>
              <a:chExt cx="285750" cy="76200"/>
            </a:xfrm>
          </xdr:grpSpPr>
          <xdr:cxnSp macro="">
            <xdr:nvCxnSpPr>
              <xdr:cNvPr id="43" name="直線コネクタ 42"/>
              <xdr:cNvCxnSpPr/>
            </xdr:nvCxnSpPr>
            <xdr:spPr>
              <a:xfrm>
                <a:off x="2219325" y="2057400"/>
                <a:ext cx="285750" cy="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44" name="直線コネクタ 43"/>
              <xdr:cNvCxnSpPr/>
            </xdr:nvCxnSpPr>
            <xdr:spPr>
              <a:xfrm>
                <a:off x="2219325" y="1981200"/>
                <a:ext cx="0" cy="7620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45" name="直線コネクタ 44"/>
              <xdr:cNvCxnSpPr/>
            </xdr:nvCxnSpPr>
            <xdr:spPr>
              <a:xfrm>
                <a:off x="2505075" y="1981200"/>
                <a:ext cx="0" cy="7620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grpSp>
        <xdr:grpSp>
          <xdr:nvGrpSpPr>
            <xdr:cNvPr id="30" name="グループ化 29"/>
            <xdr:cNvGrpSpPr/>
          </xdr:nvGrpSpPr>
          <xdr:grpSpPr>
            <a:xfrm>
              <a:off x="4222750" y="2437341"/>
              <a:ext cx="603250" cy="104775"/>
              <a:chOff x="2219325" y="1981200"/>
              <a:chExt cx="285750" cy="76200"/>
            </a:xfrm>
          </xdr:grpSpPr>
          <xdr:cxnSp macro="">
            <xdr:nvCxnSpPr>
              <xdr:cNvPr id="40" name="直線コネクタ 39"/>
              <xdr:cNvCxnSpPr/>
            </xdr:nvCxnSpPr>
            <xdr:spPr>
              <a:xfrm>
                <a:off x="2219325" y="2057400"/>
                <a:ext cx="285750" cy="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41" name="直線コネクタ 40"/>
              <xdr:cNvCxnSpPr/>
            </xdr:nvCxnSpPr>
            <xdr:spPr>
              <a:xfrm>
                <a:off x="2219325" y="1981200"/>
                <a:ext cx="0" cy="7620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42" name="直線コネクタ 41"/>
              <xdr:cNvCxnSpPr/>
            </xdr:nvCxnSpPr>
            <xdr:spPr>
              <a:xfrm>
                <a:off x="2505075" y="1981200"/>
                <a:ext cx="0" cy="7620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grpSp>
        <xdr:grpSp>
          <xdr:nvGrpSpPr>
            <xdr:cNvPr id="31" name="グループ化 30"/>
            <xdr:cNvGrpSpPr/>
          </xdr:nvGrpSpPr>
          <xdr:grpSpPr>
            <a:xfrm>
              <a:off x="1819275" y="2446867"/>
              <a:ext cx="708025" cy="93133"/>
              <a:chOff x="2219325" y="1981200"/>
              <a:chExt cx="285750" cy="76200"/>
            </a:xfrm>
          </xdr:grpSpPr>
          <xdr:cxnSp macro="">
            <xdr:nvCxnSpPr>
              <xdr:cNvPr id="37" name="直線コネクタ 36"/>
              <xdr:cNvCxnSpPr/>
            </xdr:nvCxnSpPr>
            <xdr:spPr>
              <a:xfrm>
                <a:off x="2219325" y="2057400"/>
                <a:ext cx="285750" cy="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38" name="直線コネクタ 37"/>
              <xdr:cNvCxnSpPr/>
            </xdr:nvCxnSpPr>
            <xdr:spPr>
              <a:xfrm>
                <a:off x="2219325" y="1981200"/>
                <a:ext cx="0" cy="7620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39" name="直線コネクタ 38"/>
              <xdr:cNvCxnSpPr/>
            </xdr:nvCxnSpPr>
            <xdr:spPr>
              <a:xfrm>
                <a:off x="2505075" y="1981200"/>
                <a:ext cx="0" cy="7620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grpSp>
        <xdr:grpSp>
          <xdr:nvGrpSpPr>
            <xdr:cNvPr id="32" name="グループ化 31"/>
            <xdr:cNvGrpSpPr/>
          </xdr:nvGrpSpPr>
          <xdr:grpSpPr>
            <a:xfrm>
              <a:off x="2182283" y="2540000"/>
              <a:ext cx="5659967" cy="169333"/>
              <a:chOff x="2219325" y="1981200"/>
              <a:chExt cx="285750" cy="76200"/>
            </a:xfrm>
          </xdr:grpSpPr>
          <xdr:cxnSp macro="">
            <xdr:nvCxnSpPr>
              <xdr:cNvPr id="34" name="直線コネクタ 33"/>
              <xdr:cNvCxnSpPr/>
            </xdr:nvCxnSpPr>
            <xdr:spPr>
              <a:xfrm>
                <a:off x="2219325" y="2057400"/>
                <a:ext cx="285750" cy="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35" name="直線コネクタ 34"/>
              <xdr:cNvCxnSpPr/>
            </xdr:nvCxnSpPr>
            <xdr:spPr>
              <a:xfrm>
                <a:off x="2219325" y="1981200"/>
                <a:ext cx="0" cy="7620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36" name="直線コネクタ 35"/>
              <xdr:cNvCxnSpPr/>
            </xdr:nvCxnSpPr>
            <xdr:spPr>
              <a:xfrm>
                <a:off x="2505075" y="1981200"/>
                <a:ext cx="0" cy="7620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grpSp>
        <xdr:cxnSp macro="">
          <xdr:nvCxnSpPr>
            <xdr:cNvPr id="33" name="直線コネクタ 32"/>
            <xdr:cNvCxnSpPr/>
          </xdr:nvCxnSpPr>
          <xdr:spPr>
            <a:xfrm>
              <a:off x="4527549" y="2540000"/>
              <a:ext cx="2118" cy="164042"/>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grpSp>
      <xdr:cxnSp macro="">
        <xdr:nvCxnSpPr>
          <xdr:cNvPr id="28" name="直線コネクタ 27"/>
          <xdr:cNvCxnSpPr/>
        </xdr:nvCxnSpPr>
        <xdr:spPr>
          <a:xfrm>
            <a:off x="5000625" y="2743200"/>
            <a:ext cx="2107" cy="165319"/>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13</xdr:col>
      <xdr:colOff>152400</xdr:colOff>
      <xdr:row>30</xdr:row>
      <xdr:rowOff>9526</xdr:rowOff>
    </xdr:from>
    <xdr:to>
      <xdr:col>30</xdr:col>
      <xdr:colOff>57150</xdr:colOff>
      <xdr:row>32</xdr:row>
      <xdr:rowOff>161926</xdr:rowOff>
    </xdr:to>
    <xdr:sp macro="" textlink="">
      <xdr:nvSpPr>
        <xdr:cNvPr id="46" name="フローチャート: 処理 45"/>
        <xdr:cNvSpPr/>
      </xdr:nvSpPr>
      <xdr:spPr>
        <a:xfrm>
          <a:off x="2752725" y="5191126"/>
          <a:ext cx="3305175" cy="49530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②＝</a:t>
          </a:r>
          <a:r>
            <a:rPr kumimoji="1" lang="en-US" altLang="ja-JP" sz="1200">
              <a:solidFill>
                <a:schemeClr val="tx1"/>
              </a:solidFill>
            </a:rPr>
            <a:t>a</a:t>
          </a:r>
          <a:r>
            <a:rPr kumimoji="1" lang="ja-JP" altLang="en-US" sz="1200">
              <a:solidFill>
                <a:schemeClr val="tx1"/>
              </a:solidFill>
            </a:rPr>
            <a:t>＋</a:t>
          </a:r>
          <a:r>
            <a:rPr kumimoji="1" lang="en-US" altLang="ja-JP" sz="1200">
              <a:solidFill>
                <a:schemeClr val="tx1"/>
              </a:solidFill>
            </a:rPr>
            <a:t>b</a:t>
          </a:r>
          <a:r>
            <a:rPr kumimoji="1" lang="ja-JP" altLang="en-US" sz="1200">
              <a:solidFill>
                <a:schemeClr val="tx1"/>
              </a:solidFill>
            </a:rPr>
            <a:t>＋</a:t>
          </a:r>
          <a:r>
            <a:rPr kumimoji="1" lang="en-US" altLang="ja-JP" sz="1200">
              <a:solidFill>
                <a:schemeClr val="tx1"/>
              </a:solidFill>
            </a:rPr>
            <a:t>c1</a:t>
          </a:r>
          <a:r>
            <a:rPr kumimoji="1" lang="ja-JP" altLang="en-US" sz="1200">
              <a:solidFill>
                <a:schemeClr val="tx1"/>
              </a:solidFill>
            </a:rPr>
            <a:t>＋</a:t>
          </a:r>
          <a:r>
            <a:rPr kumimoji="1" lang="en-US" altLang="ja-JP" sz="1200">
              <a:solidFill>
                <a:schemeClr val="tx1"/>
              </a:solidFill>
            </a:rPr>
            <a:t>c2</a:t>
          </a:r>
          <a:r>
            <a:rPr kumimoji="1" lang="ja-JP" altLang="en-US" sz="1200">
              <a:solidFill>
                <a:schemeClr val="tx1"/>
              </a:solidFill>
            </a:rPr>
            <a:t>＝</a:t>
          </a:r>
          <a:r>
            <a:rPr kumimoji="1" lang="en-US" altLang="ja-JP" sz="1200">
              <a:solidFill>
                <a:schemeClr val="tx1"/>
              </a:solidFill>
            </a:rPr>
            <a:t>6</a:t>
          </a:r>
          <a:r>
            <a:rPr kumimoji="1" lang="ja-JP" altLang="en-US" sz="1200">
              <a:solidFill>
                <a:schemeClr val="tx1"/>
              </a:solidFill>
            </a:rPr>
            <a:t>＋</a:t>
          </a:r>
          <a:r>
            <a:rPr kumimoji="1" lang="en-US" altLang="ja-JP" sz="1200">
              <a:solidFill>
                <a:schemeClr val="tx1"/>
              </a:solidFill>
            </a:rPr>
            <a:t>1</a:t>
          </a:r>
          <a:r>
            <a:rPr kumimoji="1" lang="ja-JP" altLang="en-US" sz="1200">
              <a:solidFill>
                <a:schemeClr val="tx1"/>
              </a:solidFill>
            </a:rPr>
            <a:t>＋</a:t>
          </a:r>
          <a:r>
            <a:rPr kumimoji="1" lang="en-US" altLang="ja-JP" sz="1200">
              <a:solidFill>
                <a:schemeClr val="tx1"/>
              </a:solidFill>
            </a:rPr>
            <a:t>14</a:t>
          </a:r>
          <a:r>
            <a:rPr kumimoji="1" lang="ja-JP" altLang="en-US" sz="1200">
              <a:solidFill>
                <a:schemeClr val="tx1"/>
              </a:solidFill>
            </a:rPr>
            <a:t>＋</a:t>
          </a:r>
          <a:r>
            <a:rPr kumimoji="1" lang="en-US" altLang="ja-JP" sz="1200">
              <a:solidFill>
                <a:schemeClr val="tx1"/>
              </a:solidFill>
            </a:rPr>
            <a:t>14</a:t>
          </a:r>
          <a:r>
            <a:rPr kumimoji="1" lang="ja-JP" altLang="en-US" sz="1200">
              <a:solidFill>
                <a:schemeClr val="tx1"/>
              </a:solidFill>
            </a:rPr>
            <a:t>＝</a:t>
          </a:r>
          <a:r>
            <a:rPr kumimoji="1" lang="en-US" altLang="ja-JP" sz="1200">
              <a:solidFill>
                <a:schemeClr val="tx1"/>
              </a:solidFill>
            </a:rPr>
            <a:t>35</a:t>
          </a:r>
          <a:endParaRPr kumimoji="1" lang="ja-JP" altLang="en-US" sz="1200">
            <a:solidFill>
              <a:schemeClr val="tx1"/>
            </a:solidFill>
          </a:endParaRPr>
        </a:p>
      </xdr:txBody>
    </xdr:sp>
    <xdr:clientData/>
  </xdr:twoCellAnchor>
  <xdr:twoCellAnchor>
    <xdr:from>
      <xdr:col>3</xdr:col>
      <xdr:colOff>98202</xdr:colOff>
      <xdr:row>23</xdr:row>
      <xdr:rowOff>128867</xdr:rowOff>
    </xdr:from>
    <xdr:to>
      <xdr:col>51</xdr:col>
      <xdr:colOff>3268</xdr:colOff>
      <xdr:row>34</xdr:row>
      <xdr:rowOff>167697</xdr:rowOff>
    </xdr:to>
    <xdr:grpSp>
      <xdr:nvGrpSpPr>
        <xdr:cNvPr id="47" name="グループ化 46"/>
        <xdr:cNvGrpSpPr/>
      </xdr:nvGrpSpPr>
      <xdr:grpSpPr>
        <a:xfrm>
          <a:off x="698277" y="5615267"/>
          <a:ext cx="9506266" cy="2782030"/>
          <a:chOff x="1288827" y="1700492"/>
          <a:chExt cx="9430066" cy="1959705"/>
        </a:xfrm>
      </xdr:grpSpPr>
      <xdr:grpSp>
        <xdr:nvGrpSpPr>
          <xdr:cNvPr id="48" name="グループ化 47"/>
          <xdr:cNvGrpSpPr/>
        </xdr:nvGrpSpPr>
        <xdr:grpSpPr>
          <a:xfrm>
            <a:off x="1288827" y="1700492"/>
            <a:ext cx="9430066" cy="1797611"/>
            <a:chOff x="1288827" y="1700492"/>
            <a:chExt cx="9430066" cy="1797611"/>
          </a:xfrm>
        </xdr:grpSpPr>
        <xdr:cxnSp macro="">
          <xdr:nvCxnSpPr>
            <xdr:cNvPr id="50" name="直線コネクタ 49"/>
            <xdr:cNvCxnSpPr/>
          </xdr:nvCxnSpPr>
          <xdr:spPr>
            <a:xfrm>
              <a:off x="1297081" y="1700492"/>
              <a:ext cx="0" cy="1785472"/>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51" name="直線コネクタ 50"/>
            <xdr:cNvCxnSpPr/>
          </xdr:nvCxnSpPr>
          <xdr:spPr>
            <a:xfrm>
              <a:off x="10718893" y="1711698"/>
              <a:ext cx="0" cy="1786405"/>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52" name="直線コネクタ 51"/>
            <xdr:cNvCxnSpPr/>
          </xdr:nvCxnSpPr>
          <xdr:spPr>
            <a:xfrm flipH="1">
              <a:off x="4966541" y="3148851"/>
              <a:ext cx="2" cy="343649"/>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53" name="直線コネクタ 52"/>
            <xdr:cNvCxnSpPr/>
          </xdr:nvCxnSpPr>
          <xdr:spPr>
            <a:xfrm>
              <a:off x="1288827" y="3492500"/>
              <a:ext cx="9424152" cy="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grpSp>
      <xdr:cxnSp macro="">
        <xdr:nvCxnSpPr>
          <xdr:cNvPr id="49" name="直線コネクタ 48"/>
          <xdr:cNvCxnSpPr/>
        </xdr:nvCxnSpPr>
        <xdr:spPr>
          <a:xfrm>
            <a:off x="5953125" y="3492500"/>
            <a:ext cx="2090" cy="167697"/>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16</xdr:col>
      <xdr:colOff>180974</xdr:colOff>
      <xdr:row>34</xdr:row>
      <xdr:rowOff>47625</xdr:rowOff>
    </xdr:from>
    <xdr:to>
      <xdr:col>37</xdr:col>
      <xdr:colOff>28575</xdr:colOff>
      <xdr:row>36</xdr:row>
      <xdr:rowOff>161925</xdr:rowOff>
    </xdr:to>
    <xdr:sp macro="" textlink="">
      <xdr:nvSpPr>
        <xdr:cNvPr id="54" name="フローチャート: 処理 53"/>
        <xdr:cNvSpPr/>
      </xdr:nvSpPr>
      <xdr:spPr>
        <a:xfrm>
          <a:off x="3381374" y="5915025"/>
          <a:ext cx="4048126" cy="45720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対象期間外日数 Ｄ＝①＋②＋③＝</a:t>
          </a:r>
          <a:r>
            <a:rPr kumimoji="1" lang="en-US" altLang="ja-JP" sz="1200">
              <a:solidFill>
                <a:schemeClr val="tx1"/>
              </a:solidFill>
            </a:rPr>
            <a:t>14</a:t>
          </a:r>
          <a:r>
            <a:rPr kumimoji="1" lang="ja-JP" altLang="en-US" sz="1200">
              <a:solidFill>
                <a:schemeClr val="tx1"/>
              </a:solidFill>
            </a:rPr>
            <a:t>＋</a:t>
          </a:r>
          <a:r>
            <a:rPr kumimoji="1" lang="en-US" altLang="ja-JP" sz="1200">
              <a:solidFill>
                <a:schemeClr val="tx1"/>
              </a:solidFill>
            </a:rPr>
            <a:t>35</a:t>
          </a:r>
          <a:r>
            <a:rPr kumimoji="1" lang="ja-JP" altLang="en-US" sz="1200">
              <a:solidFill>
                <a:schemeClr val="tx1"/>
              </a:solidFill>
            </a:rPr>
            <a:t>＋</a:t>
          </a:r>
          <a:r>
            <a:rPr kumimoji="1" lang="en-US" altLang="ja-JP" sz="1200">
              <a:solidFill>
                <a:schemeClr val="tx1"/>
              </a:solidFill>
            </a:rPr>
            <a:t>9</a:t>
          </a:r>
          <a:r>
            <a:rPr kumimoji="1" lang="ja-JP" altLang="en-US" sz="1200">
              <a:solidFill>
                <a:schemeClr val="tx1"/>
              </a:solidFill>
            </a:rPr>
            <a:t>＝</a:t>
          </a:r>
          <a:r>
            <a:rPr kumimoji="1" lang="en-US" altLang="ja-JP" sz="1200">
              <a:solidFill>
                <a:schemeClr val="tx1"/>
              </a:solidFill>
            </a:rPr>
            <a:t>58</a:t>
          </a:r>
          <a:endParaRPr kumimoji="1" lang="ja-JP" altLang="en-US" sz="1200">
            <a:solidFill>
              <a:schemeClr val="tx1"/>
            </a:solidFill>
          </a:endParaRPr>
        </a:p>
      </xdr:txBody>
    </xdr:sp>
    <xdr:clientData/>
  </xdr:twoCellAnchor>
  <xdr:twoCellAnchor>
    <xdr:from>
      <xdr:col>22</xdr:col>
      <xdr:colOff>9525</xdr:colOff>
      <xdr:row>37</xdr:row>
      <xdr:rowOff>66675</xdr:rowOff>
    </xdr:from>
    <xdr:to>
      <xdr:col>31</xdr:col>
      <xdr:colOff>198438</xdr:colOff>
      <xdr:row>40</xdr:row>
      <xdr:rowOff>9525</xdr:rowOff>
    </xdr:to>
    <xdr:sp macro="" textlink="">
      <xdr:nvSpPr>
        <xdr:cNvPr id="55" name="フローチャート: 処理 54"/>
        <xdr:cNvSpPr/>
      </xdr:nvSpPr>
      <xdr:spPr>
        <a:xfrm>
          <a:off x="4410075" y="6448425"/>
          <a:ext cx="1989138" cy="45720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工期日数 Ｃ＝</a:t>
          </a:r>
          <a:r>
            <a:rPr kumimoji="1" lang="en-US" altLang="ja-JP" sz="1200">
              <a:solidFill>
                <a:schemeClr val="tx1"/>
              </a:solidFill>
            </a:rPr>
            <a:t>253</a:t>
          </a:r>
          <a:endParaRPr kumimoji="1" lang="ja-JP" altLang="en-US" sz="1200">
            <a:solidFill>
              <a:schemeClr val="tx1"/>
            </a:solidFill>
          </a:endParaRPr>
        </a:p>
      </xdr:txBody>
    </xdr:sp>
    <xdr:clientData/>
  </xdr:twoCellAnchor>
  <xdr:twoCellAnchor>
    <xdr:from>
      <xdr:col>5</xdr:col>
      <xdr:colOff>0</xdr:colOff>
      <xdr:row>15</xdr:row>
      <xdr:rowOff>15887</xdr:rowOff>
    </xdr:from>
    <xdr:to>
      <xdr:col>50</xdr:col>
      <xdr:colOff>6350</xdr:colOff>
      <xdr:row>17</xdr:row>
      <xdr:rowOff>114300</xdr:rowOff>
    </xdr:to>
    <xdr:grpSp>
      <xdr:nvGrpSpPr>
        <xdr:cNvPr id="56" name="グループ化 55"/>
        <xdr:cNvGrpSpPr/>
      </xdr:nvGrpSpPr>
      <xdr:grpSpPr>
        <a:xfrm>
          <a:off x="1000125" y="3502037"/>
          <a:ext cx="9007475" cy="593713"/>
          <a:chOff x="1587500" y="539762"/>
          <a:chExt cx="8936038" cy="447663"/>
        </a:xfrm>
      </xdr:grpSpPr>
      <xdr:grpSp>
        <xdr:nvGrpSpPr>
          <xdr:cNvPr id="57" name="グループ化 56"/>
          <xdr:cNvGrpSpPr/>
        </xdr:nvGrpSpPr>
        <xdr:grpSpPr>
          <a:xfrm>
            <a:off x="1587500" y="714365"/>
            <a:ext cx="8936038" cy="273060"/>
            <a:chOff x="1587500" y="714365"/>
            <a:chExt cx="8936038" cy="273060"/>
          </a:xfrm>
        </xdr:grpSpPr>
        <xdr:grpSp>
          <xdr:nvGrpSpPr>
            <xdr:cNvPr id="59" name="グループ化 58"/>
            <xdr:cNvGrpSpPr/>
          </xdr:nvGrpSpPr>
          <xdr:grpSpPr>
            <a:xfrm rot="10800000">
              <a:off x="1587500" y="882648"/>
              <a:ext cx="198438" cy="95252"/>
              <a:chOff x="2219325" y="1981200"/>
              <a:chExt cx="285750" cy="76200"/>
            </a:xfrm>
          </xdr:grpSpPr>
          <xdr:cxnSp macro="">
            <xdr:nvCxnSpPr>
              <xdr:cNvPr id="78" name="直線コネクタ 77"/>
              <xdr:cNvCxnSpPr/>
            </xdr:nvCxnSpPr>
            <xdr:spPr>
              <a:xfrm>
                <a:off x="2219325" y="2057400"/>
                <a:ext cx="285750" cy="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79" name="直線コネクタ 78"/>
              <xdr:cNvCxnSpPr/>
            </xdr:nvCxnSpPr>
            <xdr:spPr>
              <a:xfrm>
                <a:off x="2219325" y="1981200"/>
                <a:ext cx="0" cy="7620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80" name="直線コネクタ 79"/>
              <xdr:cNvCxnSpPr/>
            </xdr:nvCxnSpPr>
            <xdr:spPr>
              <a:xfrm>
                <a:off x="2505075" y="1981200"/>
                <a:ext cx="0" cy="7620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grpSp>
        <xdr:grpSp>
          <xdr:nvGrpSpPr>
            <xdr:cNvPr id="60" name="グループ化 59"/>
            <xdr:cNvGrpSpPr/>
          </xdr:nvGrpSpPr>
          <xdr:grpSpPr>
            <a:xfrm rot="10800000">
              <a:off x="2586037" y="882648"/>
              <a:ext cx="1579563" cy="104776"/>
              <a:chOff x="2219325" y="1981200"/>
              <a:chExt cx="285750" cy="76200"/>
            </a:xfrm>
          </xdr:grpSpPr>
          <xdr:cxnSp macro="">
            <xdr:nvCxnSpPr>
              <xdr:cNvPr id="75" name="直線コネクタ 74"/>
              <xdr:cNvCxnSpPr/>
            </xdr:nvCxnSpPr>
            <xdr:spPr>
              <a:xfrm>
                <a:off x="2219325" y="2057400"/>
                <a:ext cx="285750" cy="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76" name="直線コネクタ 75"/>
              <xdr:cNvCxnSpPr/>
            </xdr:nvCxnSpPr>
            <xdr:spPr>
              <a:xfrm>
                <a:off x="2219325" y="1981200"/>
                <a:ext cx="0" cy="7620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77" name="直線コネクタ 76"/>
              <xdr:cNvCxnSpPr/>
            </xdr:nvCxnSpPr>
            <xdr:spPr>
              <a:xfrm>
                <a:off x="2505075" y="1981200"/>
                <a:ext cx="0" cy="7620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grpSp>
        <xdr:grpSp>
          <xdr:nvGrpSpPr>
            <xdr:cNvPr id="61" name="グループ化 60"/>
            <xdr:cNvGrpSpPr/>
          </xdr:nvGrpSpPr>
          <xdr:grpSpPr>
            <a:xfrm rot="10800000">
              <a:off x="4775200" y="879473"/>
              <a:ext cx="2763838" cy="107951"/>
              <a:chOff x="2219325" y="1981200"/>
              <a:chExt cx="285750" cy="76200"/>
            </a:xfrm>
          </xdr:grpSpPr>
          <xdr:cxnSp macro="">
            <xdr:nvCxnSpPr>
              <xdr:cNvPr id="72" name="直線コネクタ 71"/>
              <xdr:cNvCxnSpPr/>
            </xdr:nvCxnSpPr>
            <xdr:spPr>
              <a:xfrm>
                <a:off x="2219325" y="2057400"/>
                <a:ext cx="285750" cy="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73" name="直線コネクタ 72"/>
              <xdr:cNvCxnSpPr/>
            </xdr:nvCxnSpPr>
            <xdr:spPr>
              <a:xfrm>
                <a:off x="2219325" y="1981200"/>
                <a:ext cx="0" cy="7620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74" name="直線コネクタ 73"/>
              <xdr:cNvCxnSpPr/>
            </xdr:nvCxnSpPr>
            <xdr:spPr>
              <a:xfrm>
                <a:off x="2505075" y="1981200"/>
                <a:ext cx="0" cy="7620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grpSp>
        <xdr:grpSp>
          <xdr:nvGrpSpPr>
            <xdr:cNvPr id="62" name="グループ化 61"/>
            <xdr:cNvGrpSpPr/>
          </xdr:nvGrpSpPr>
          <xdr:grpSpPr>
            <a:xfrm rot="10800000">
              <a:off x="7943850" y="879474"/>
              <a:ext cx="2579688" cy="107951"/>
              <a:chOff x="2219325" y="1981200"/>
              <a:chExt cx="285750" cy="76200"/>
            </a:xfrm>
          </xdr:grpSpPr>
          <xdr:cxnSp macro="">
            <xdr:nvCxnSpPr>
              <xdr:cNvPr id="69" name="直線コネクタ 68"/>
              <xdr:cNvCxnSpPr/>
            </xdr:nvCxnSpPr>
            <xdr:spPr>
              <a:xfrm>
                <a:off x="2219325" y="2057400"/>
                <a:ext cx="285750" cy="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70" name="直線コネクタ 69"/>
              <xdr:cNvCxnSpPr/>
            </xdr:nvCxnSpPr>
            <xdr:spPr>
              <a:xfrm>
                <a:off x="2219325" y="1981200"/>
                <a:ext cx="0" cy="7620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71" name="直線コネクタ 70"/>
              <xdr:cNvCxnSpPr/>
            </xdr:nvCxnSpPr>
            <xdr:spPr>
              <a:xfrm>
                <a:off x="2505075" y="1981200"/>
                <a:ext cx="0" cy="7620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grpSp>
        <xdr:grpSp>
          <xdr:nvGrpSpPr>
            <xdr:cNvPr id="63" name="グループ化 62"/>
            <xdr:cNvGrpSpPr/>
          </xdr:nvGrpSpPr>
          <xdr:grpSpPr>
            <a:xfrm rot="10800000">
              <a:off x="1690687" y="714375"/>
              <a:ext cx="7540625" cy="155576"/>
              <a:chOff x="2219325" y="1981200"/>
              <a:chExt cx="285750" cy="76200"/>
            </a:xfrm>
          </xdr:grpSpPr>
          <xdr:cxnSp macro="">
            <xdr:nvCxnSpPr>
              <xdr:cNvPr id="66" name="直線コネクタ 65"/>
              <xdr:cNvCxnSpPr/>
            </xdr:nvCxnSpPr>
            <xdr:spPr>
              <a:xfrm>
                <a:off x="2219325" y="2057400"/>
                <a:ext cx="285750" cy="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67" name="直線コネクタ 66"/>
              <xdr:cNvCxnSpPr/>
            </xdr:nvCxnSpPr>
            <xdr:spPr>
              <a:xfrm>
                <a:off x="2219325" y="1981200"/>
                <a:ext cx="0" cy="7620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68" name="直線コネクタ 67"/>
              <xdr:cNvCxnSpPr/>
            </xdr:nvCxnSpPr>
            <xdr:spPr>
              <a:xfrm>
                <a:off x="2505075" y="1981200"/>
                <a:ext cx="0" cy="76200"/>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grpSp>
        <xdr:cxnSp macro="">
          <xdr:nvCxnSpPr>
            <xdr:cNvPr id="64" name="直線コネクタ 63"/>
            <xdr:cNvCxnSpPr/>
          </xdr:nvCxnSpPr>
          <xdr:spPr>
            <a:xfrm>
              <a:off x="3373446" y="714370"/>
              <a:ext cx="2090" cy="167696"/>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65" name="直線コネクタ 64"/>
            <xdr:cNvCxnSpPr/>
          </xdr:nvCxnSpPr>
          <xdr:spPr>
            <a:xfrm>
              <a:off x="6151563" y="714365"/>
              <a:ext cx="2090" cy="167696"/>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grpSp>
      <xdr:cxnSp macro="">
        <xdr:nvCxnSpPr>
          <xdr:cNvPr id="58" name="直線コネクタ 57"/>
          <xdr:cNvCxnSpPr/>
        </xdr:nvCxnSpPr>
        <xdr:spPr>
          <a:xfrm>
            <a:off x="5556257" y="539762"/>
            <a:ext cx="2090" cy="167696"/>
          </a:xfrm>
          <a:prstGeom prst="line">
            <a:avLst/>
          </a:prstGeom>
          <a:ln w="12700">
            <a:solidFill>
              <a:sysClr val="windowText" lastClr="00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16</xdr:col>
      <xdr:colOff>28576</xdr:colOff>
      <xdr:row>13</xdr:row>
      <xdr:rowOff>23814</xdr:rowOff>
    </xdr:from>
    <xdr:to>
      <xdr:col>33</xdr:col>
      <xdr:colOff>180974</xdr:colOff>
      <xdr:row>15</xdr:row>
      <xdr:rowOff>138114</xdr:rowOff>
    </xdr:to>
    <xdr:sp macro="" textlink="">
      <xdr:nvSpPr>
        <xdr:cNvPr id="81" name="フローチャート: 処理 80"/>
        <xdr:cNvSpPr/>
      </xdr:nvSpPr>
      <xdr:spPr>
        <a:xfrm>
          <a:off x="3228976" y="2252664"/>
          <a:ext cx="3552823" cy="45720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対象期間の日数 Ｂ＝Ｃ－Ｄ＝</a:t>
          </a:r>
          <a:r>
            <a:rPr kumimoji="1" lang="en-US" altLang="ja-JP" sz="1200">
              <a:solidFill>
                <a:schemeClr val="tx1"/>
              </a:solidFill>
            </a:rPr>
            <a:t>253</a:t>
          </a:r>
          <a:r>
            <a:rPr kumimoji="1" lang="ja-JP" altLang="en-US" sz="1200">
              <a:solidFill>
                <a:schemeClr val="tx1"/>
              </a:solidFill>
            </a:rPr>
            <a:t>－</a:t>
          </a:r>
          <a:r>
            <a:rPr kumimoji="1" lang="en-US" altLang="ja-JP" sz="1200">
              <a:solidFill>
                <a:schemeClr val="tx1"/>
              </a:solidFill>
            </a:rPr>
            <a:t>58</a:t>
          </a:r>
          <a:r>
            <a:rPr kumimoji="1" lang="ja-JP" altLang="en-US" sz="1200">
              <a:solidFill>
                <a:schemeClr val="tx1"/>
              </a:solidFill>
            </a:rPr>
            <a:t>＝</a:t>
          </a:r>
          <a:r>
            <a:rPr kumimoji="1" lang="en-US" altLang="ja-JP" sz="1200">
              <a:solidFill>
                <a:schemeClr val="tx1"/>
              </a:solidFill>
            </a:rPr>
            <a:t>195</a:t>
          </a:r>
          <a:endParaRPr kumimoji="1" lang="ja-JP" altLang="en-US" sz="1200">
            <a:solidFill>
              <a:schemeClr val="tx1"/>
            </a:solidFill>
          </a:endParaRPr>
        </a:p>
      </xdr:txBody>
    </xdr:sp>
    <xdr:clientData/>
  </xdr:twoCellAnchor>
  <xdr:twoCellAnchor>
    <xdr:from>
      <xdr:col>48</xdr:col>
      <xdr:colOff>152400</xdr:colOff>
      <xdr:row>18</xdr:row>
      <xdr:rowOff>104775</xdr:rowOff>
    </xdr:from>
    <xdr:to>
      <xdr:col>51</xdr:col>
      <xdr:colOff>38100</xdr:colOff>
      <xdr:row>20</xdr:row>
      <xdr:rowOff>85725</xdr:rowOff>
    </xdr:to>
    <xdr:sp macro="" textlink="">
      <xdr:nvSpPr>
        <xdr:cNvPr id="82" name="フローチャート: 処理 81"/>
        <xdr:cNvSpPr/>
      </xdr:nvSpPr>
      <xdr:spPr>
        <a:xfrm>
          <a:off x="9753600" y="3190875"/>
          <a:ext cx="485775" cy="333375"/>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chemeClr val="tx1"/>
              </a:solidFill>
            </a:rPr>
            <a:t>3/11</a:t>
          </a:r>
          <a:endParaRPr kumimoji="1" lang="ja-JP" altLang="en-US" sz="900">
            <a:solidFill>
              <a:schemeClr val="tx1"/>
            </a:solidFill>
          </a:endParaRPr>
        </a:p>
      </xdr:txBody>
    </xdr:sp>
    <xdr:clientData/>
  </xdr:twoCellAnchor>
  <xdr:twoCellAnchor>
    <xdr:from>
      <xdr:col>33</xdr:col>
      <xdr:colOff>85725</xdr:colOff>
      <xdr:row>18</xdr:row>
      <xdr:rowOff>104775</xdr:rowOff>
    </xdr:from>
    <xdr:to>
      <xdr:col>36</xdr:col>
      <xdr:colOff>95250</xdr:colOff>
      <xdr:row>20</xdr:row>
      <xdr:rowOff>85725</xdr:rowOff>
    </xdr:to>
    <xdr:sp macro="" textlink="">
      <xdr:nvSpPr>
        <xdr:cNvPr id="83" name="フローチャート: 処理 82"/>
        <xdr:cNvSpPr/>
      </xdr:nvSpPr>
      <xdr:spPr>
        <a:xfrm>
          <a:off x="6686550" y="3190875"/>
          <a:ext cx="609600" cy="333375"/>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chemeClr val="tx1"/>
              </a:solidFill>
            </a:rPr>
            <a:t>12/29</a:t>
          </a:r>
          <a:endParaRPr kumimoji="1" lang="ja-JP" altLang="en-US" sz="900">
            <a:solidFill>
              <a:schemeClr val="tx1"/>
            </a:solidFill>
          </a:endParaRPr>
        </a:p>
      </xdr:txBody>
    </xdr:sp>
    <xdr:clientData/>
  </xdr:twoCellAnchor>
  <xdr:twoCellAnchor>
    <xdr:from>
      <xdr:col>35</xdr:col>
      <xdr:colOff>161925</xdr:colOff>
      <xdr:row>18</xdr:row>
      <xdr:rowOff>104775</xdr:rowOff>
    </xdr:from>
    <xdr:to>
      <xdr:col>38</xdr:col>
      <xdr:colOff>47625</xdr:colOff>
      <xdr:row>20</xdr:row>
      <xdr:rowOff>85725</xdr:rowOff>
    </xdr:to>
    <xdr:sp macro="" textlink="">
      <xdr:nvSpPr>
        <xdr:cNvPr id="84" name="フローチャート: 処理 83"/>
        <xdr:cNvSpPr/>
      </xdr:nvSpPr>
      <xdr:spPr>
        <a:xfrm>
          <a:off x="7162800" y="3190875"/>
          <a:ext cx="485775" cy="333375"/>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chemeClr val="tx1"/>
              </a:solidFill>
            </a:rPr>
            <a:t>1/3</a:t>
          </a:r>
          <a:endParaRPr kumimoji="1" lang="ja-JP" altLang="en-US" sz="9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270"/>
  <sheetViews>
    <sheetView tabSelected="1" view="pageBreakPreview" topLeftCell="A256" zoomScaleNormal="100" zoomScaleSheetLayoutView="100" workbookViewId="0">
      <selection activeCell="AT6" sqref="AT6"/>
    </sheetView>
  </sheetViews>
  <sheetFormatPr defaultColWidth="2" defaultRowHeight="13.5" customHeight="1" x14ac:dyDescent="0.4"/>
  <cols>
    <col min="1" max="2" width="2" style="53"/>
    <col min="3" max="4" width="2.21875" style="53" bestFit="1" customWidth="1"/>
    <col min="5" max="16384" width="2" style="53"/>
  </cols>
  <sheetData>
    <row r="1" spans="2:36" ht="13.5" customHeight="1" x14ac:dyDescent="0.4">
      <c r="B1" s="105" t="s">
        <v>205</v>
      </c>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row>
    <row r="2" spans="2:36" ht="13.5" customHeight="1" x14ac:dyDescent="0.4">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row>
    <row r="3" spans="2:36" ht="13.5" customHeight="1" x14ac:dyDescent="0.4">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row>
    <row r="4" spans="2:36" ht="13.5" customHeight="1" x14ac:dyDescent="0.4">
      <c r="B4" s="53" t="s">
        <v>113</v>
      </c>
      <c r="C4" s="53" t="s">
        <v>114</v>
      </c>
    </row>
    <row r="5" spans="2:36" ht="13.5" customHeight="1" x14ac:dyDescent="0.4">
      <c r="C5" s="68" t="s">
        <v>206</v>
      </c>
    </row>
    <row r="7" spans="2:36" ht="13.5" customHeight="1" x14ac:dyDescent="0.4">
      <c r="C7" s="96" t="s">
        <v>204</v>
      </c>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row>
    <row r="8" spans="2:36" ht="13.5" customHeight="1" x14ac:dyDescent="0.4">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row>
    <row r="9" spans="2:36" ht="13.5" customHeight="1" x14ac:dyDescent="0.4">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row>
    <row r="10" spans="2:36" ht="13.5" customHeight="1" x14ac:dyDescent="0.4">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row>
    <row r="11" spans="2:36" ht="13.5" customHeight="1" x14ac:dyDescent="0.4">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row>
    <row r="12" spans="2:36" ht="13.5" customHeight="1" x14ac:dyDescent="0.4">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row>
    <row r="13" spans="2:36" ht="13.5" customHeight="1" x14ac:dyDescent="0.4">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row>
    <row r="14" spans="2:36" ht="13.5" customHeight="1" x14ac:dyDescent="0.4">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row>
    <row r="16" spans="2:36" ht="13.5" customHeight="1" x14ac:dyDescent="0.4">
      <c r="B16" s="72" t="s">
        <v>115</v>
      </c>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row>
    <row r="17" spans="2:36" ht="13.5" customHeight="1" x14ac:dyDescent="0.4">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row>
    <row r="18" spans="2:36" ht="13.5" customHeight="1" x14ac:dyDescent="0.4">
      <c r="B18" s="53" t="s">
        <v>87</v>
      </c>
      <c r="C18" s="53" t="s">
        <v>111</v>
      </c>
    </row>
    <row r="19" spans="2:36" ht="13.5" customHeight="1" x14ac:dyDescent="0.4">
      <c r="C19" s="108" t="s">
        <v>0</v>
      </c>
      <c r="D19" s="108"/>
      <c r="E19" s="108"/>
      <c r="F19" s="108"/>
      <c r="G19" s="64" t="s">
        <v>116</v>
      </c>
      <c r="H19" s="97"/>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9"/>
    </row>
    <row r="20" spans="2:36" ht="13.5" customHeight="1" x14ac:dyDescent="0.4">
      <c r="C20" s="108" t="s">
        <v>1</v>
      </c>
      <c r="D20" s="108"/>
      <c r="E20" s="108"/>
      <c r="F20" s="108"/>
      <c r="G20" s="53" t="s">
        <v>116</v>
      </c>
      <c r="H20" s="53" t="s">
        <v>117</v>
      </c>
      <c r="J20" s="100"/>
      <c r="K20" s="101"/>
      <c r="L20" s="102"/>
      <c r="M20" s="53" t="s">
        <v>2</v>
      </c>
    </row>
    <row r="22" spans="2:36" ht="13.5" customHeight="1" x14ac:dyDescent="0.4">
      <c r="B22" s="53" t="s">
        <v>96</v>
      </c>
      <c r="C22" s="53" t="s">
        <v>112</v>
      </c>
    </row>
    <row r="23" spans="2:36" ht="13.5" customHeight="1" x14ac:dyDescent="0.4">
      <c r="C23" s="103" t="s">
        <v>118</v>
      </c>
      <c r="D23" s="103"/>
      <c r="E23" s="103"/>
      <c r="F23" s="103"/>
      <c r="G23" s="53" t="s">
        <v>116</v>
      </c>
      <c r="H23" s="97"/>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9"/>
    </row>
    <row r="25" spans="2:36" ht="13.5" customHeight="1" x14ac:dyDescent="0.4">
      <c r="B25" s="53" t="s">
        <v>81</v>
      </c>
      <c r="C25" s="73" t="s">
        <v>82</v>
      </c>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row>
    <row r="26" spans="2:36" ht="13.5" customHeight="1" x14ac:dyDescent="0.4">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row>
    <row r="27" spans="2:36" ht="13.5" customHeight="1" x14ac:dyDescent="0.4">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row>
    <row r="28" spans="2:36" ht="13.5" customHeight="1" x14ac:dyDescent="0.4">
      <c r="I28" s="60"/>
      <c r="J28" s="60"/>
      <c r="K28" s="60"/>
      <c r="L28" s="60"/>
      <c r="M28" s="60"/>
      <c r="N28" s="60"/>
      <c r="O28" s="60"/>
      <c r="P28" s="60"/>
      <c r="Q28" s="60"/>
      <c r="R28" s="60"/>
      <c r="S28" s="60"/>
      <c r="T28" s="60"/>
      <c r="U28" s="60"/>
      <c r="V28" s="60"/>
      <c r="W28" s="60"/>
      <c r="X28" s="60"/>
      <c r="Y28" s="60"/>
      <c r="Z28" s="60"/>
      <c r="AA28" s="60"/>
      <c r="AB28" s="60"/>
      <c r="AC28" s="60"/>
      <c r="AD28" s="60"/>
      <c r="AE28" s="59" t="s">
        <v>86</v>
      </c>
      <c r="AF28" s="60"/>
      <c r="AG28" s="60"/>
      <c r="AH28" s="84"/>
      <c r="AI28" s="85"/>
      <c r="AJ28" s="86"/>
    </row>
    <row r="29" spans="2:36" ht="13.5" customHeight="1" x14ac:dyDescent="0.4">
      <c r="C29" s="53">
        <v>1</v>
      </c>
      <c r="D29" s="53" t="s">
        <v>120</v>
      </c>
      <c r="E29" s="53" t="s">
        <v>132</v>
      </c>
    </row>
    <row r="30" spans="2:36" ht="13.5" customHeight="1" x14ac:dyDescent="0.4">
      <c r="C30" s="53">
        <v>2</v>
      </c>
      <c r="D30" s="53" t="s">
        <v>120</v>
      </c>
      <c r="E30" s="53" t="s">
        <v>133</v>
      </c>
    </row>
    <row r="31" spans="2:36" ht="13.5" customHeight="1" x14ac:dyDescent="0.4">
      <c r="C31" s="53">
        <v>3</v>
      </c>
      <c r="D31" s="53" t="s">
        <v>120</v>
      </c>
      <c r="E31" s="53" t="s">
        <v>134</v>
      </c>
    </row>
    <row r="32" spans="2:36" ht="13.5" customHeight="1" x14ac:dyDescent="0.4">
      <c r="C32" s="53">
        <v>4</v>
      </c>
      <c r="D32" s="53" t="s">
        <v>120</v>
      </c>
      <c r="E32" s="53" t="s">
        <v>135</v>
      </c>
    </row>
    <row r="33" spans="2:36" ht="13.5" customHeight="1" x14ac:dyDescent="0.4">
      <c r="C33" s="53">
        <v>5</v>
      </c>
      <c r="D33" s="53" t="s">
        <v>120</v>
      </c>
      <c r="E33" s="53" t="s">
        <v>136</v>
      </c>
    </row>
    <row r="34" spans="2:36" ht="13.5" customHeight="1" x14ac:dyDescent="0.4">
      <c r="D34" s="53" t="s">
        <v>3</v>
      </c>
    </row>
    <row r="35" spans="2:36" ht="13.5" customHeight="1" x14ac:dyDescent="0.4">
      <c r="D35" s="87"/>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9"/>
    </row>
    <row r="36" spans="2:36" ht="13.5" customHeight="1" x14ac:dyDescent="0.4">
      <c r="D36" s="90"/>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2"/>
    </row>
    <row r="37" spans="2:36" ht="13.5" customHeight="1" x14ac:dyDescent="0.4">
      <c r="D37" s="93"/>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5"/>
    </row>
    <row r="39" spans="2:36" ht="13.5" customHeight="1" x14ac:dyDescent="0.4">
      <c r="B39" s="53" t="s">
        <v>80</v>
      </c>
      <c r="C39" s="73" t="s">
        <v>166</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row>
    <row r="40" spans="2:36" ht="13.5" customHeight="1" x14ac:dyDescent="0.4">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row>
    <row r="41" spans="2:36" ht="13.5" customHeight="1" x14ac:dyDescent="0.4">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row>
    <row r="42" spans="2:36" ht="13.5" customHeight="1" x14ac:dyDescent="0.4">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row>
    <row r="43" spans="2:36" ht="13.5" customHeight="1" x14ac:dyDescent="0.4">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row>
    <row r="44" spans="2:36" ht="13.5" customHeight="1" x14ac:dyDescent="0.4">
      <c r="C44" s="59" t="s">
        <v>63</v>
      </c>
      <c r="D44" s="59"/>
      <c r="E44" s="59"/>
      <c r="F44" s="59"/>
      <c r="G44" s="59"/>
      <c r="H44" s="59"/>
      <c r="I44" s="59"/>
      <c r="J44" s="59"/>
      <c r="K44" s="59"/>
      <c r="L44" s="59"/>
      <c r="M44" s="59"/>
      <c r="N44" s="59"/>
      <c r="O44" s="59"/>
      <c r="P44" s="59"/>
      <c r="Q44" s="59"/>
      <c r="R44" s="107"/>
      <c r="S44" s="101"/>
      <c r="T44" s="102"/>
      <c r="U44" s="53" t="s">
        <v>168</v>
      </c>
      <c r="V44" s="69"/>
      <c r="W44" s="69"/>
      <c r="X44" s="69"/>
      <c r="Y44" s="69"/>
      <c r="Z44" s="69"/>
      <c r="AA44" s="69"/>
      <c r="AB44" s="69"/>
      <c r="AC44" s="69"/>
      <c r="AD44" s="69"/>
      <c r="AE44" s="69"/>
      <c r="AF44" s="69"/>
      <c r="AG44" s="69"/>
      <c r="AH44" s="69"/>
      <c r="AI44" s="69"/>
      <c r="AJ44" s="69"/>
    </row>
    <row r="45" spans="2:36" ht="13.5" customHeight="1" x14ac:dyDescent="0.4">
      <c r="C45" s="59" t="s">
        <v>64</v>
      </c>
      <c r="D45" s="59"/>
      <c r="E45" s="59"/>
      <c r="F45" s="59"/>
      <c r="G45" s="59"/>
      <c r="H45" s="59"/>
      <c r="I45" s="59"/>
      <c r="J45" s="59"/>
      <c r="K45" s="59"/>
      <c r="L45" s="59"/>
      <c r="M45" s="59"/>
      <c r="N45" s="59"/>
      <c r="O45" s="59"/>
      <c r="P45" s="59"/>
      <c r="Q45" s="59"/>
      <c r="R45" s="100"/>
      <c r="S45" s="101"/>
      <c r="T45" s="102"/>
      <c r="U45" s="53" t="s">
        <v>167</v>
      </c>
      <c r="V45" s="69"/>
      <c r="W45" s="69"/>
      <c r="X45" s="69"/>
      <c r="Y45" s="69"/>
      <c r="Z45" s="69"/>
      <c r="AA45" s="69"/>
      <c r="AB45" s="69"/>
      <c r="AC45" s="69"/>
      <c r="AD45" s="69"/>
      <c r="AE45" s="69"/>
      <c r="AF45" s="69"/>
      <c r="AG45" s="69"/>
      <c r="AH45" s="69"/>
      <c r="AI45" s="69"/>
      <c r="AJ45" s="69"/>
    </row>
    <row r="46" spans="2:36" ht="13.5" customHeight="1" x14ac:dyDescent="0.4">
      <c r="C46" s="53" t="s">
        <v>83</v>
      </c>
      <c r="D46" s="73" t="s">
        <v>165</v>
      </c>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row>
    <row r="47" spans="2:36" ht="13.5" customHeight="1" x14ac:dyDescent="0.4">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row>
    <row r="48" spans="2:36" ht="13.5" customHeight="1" x14ac:dyDescent="0.4">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row>
    <row r="49" spans="2:36" ht="13.5" customHeight="1" x14ac:dyDescent="0.4">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row>
    <row r="50" spans="2:36" ht="13.5" customHeight="1" x14ac:dyDescent="0.4">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row>
    <row r="51" spans="2:36" ht="13.5" customHeight="1" x14ac:dyDescent="0.4">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row>
    <row r="52" spans="2:36" ht="13.5" customHeight="1" x14ac:dyDescent="0.4">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row>
    <row r="53" spans="2:36" ht="13.5" customHeight="1" x14ac:dyDescent="0.4">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row>
    <row r="55" spans="2:36" ht="13.5" customHeight="1" x14ac:dyDescent="0.4">
      <c r="B55" s="53" t="s">
        <v>85</v>
      </c>
      <c r="C55" s="73" t="s">
        <v>84</v>
      </c>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row>
    <row r="56" spans="2:36" ht="13.5" customHeight="1" x14ac:dyDescent="0.4">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row>
    <row r="57" spans="2:36" ht="13.5" customHeight="1" x14ac:dyDescent="0.4">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row>
    <row r="58" spans="2:36" ht="13.5" customHeight="1" x14ac:dyDescent="0.4">
      <c r="I58" s="60"/>
      <c r="J58" s="60"/>
      <c r="K58" s="60"/>
      <c r="L58" s="60"/>
      <c r="M58" s="60"/>
      <c r="N58" s="60"/>
      <c r="O58" s="60"/>
      <c r="P58" s="60"/>
      <c r="Q58" s="60"/>
      <c r="R58" s="60"/>
      <c r="S58" s="60"/>
      <c r="T58" s="60"/>
      <c r="U58" s="60"/>
      <c r="V58" s="60"/>
      <c r="W58" s="60"/>
      <c r="X58" s="60"/>
      <c r="Y58" s="60"/>
      <c r="Z58" s="60"/>
      <c r="AA58" s="60"/>
      <c r="AB58" s="60"/>
      <c r="AC58" s="60"/>
      <c r="AD58" s="60"/>
      <c r="AE58" s="59" t="s">
        <v>86</v>
      </c>
      <c r="AF58" s="60"/>
      <c r="AG58" s="60"/>
      <c r="AH58" s="84"/>
      <c r="AI58" s="85"/>
      <c r="AJ58" s="86"/>
    </row>
    <row r="59" spans="2:36" ht="13.5" customHeight="1" x14ac:dyDescent="0.4">
      <c r="C59" s="53">
        <v>1</v>
      </c>
      <c r="D59" s="53" t="s">
        <v>120</v>
      </c>
      <c r="E59" s="53" t="s">
        <v>119</v>
      </c>
    </row>
    <row r="60" spans="2:36" ht="13.5" customHeight="1" x14ac:dyDescent="0.4">
      <c r="C60" s="53">
        <v>2</v>
      </c>
      <c r="D60" s="53" t="s">
        <v>120</v>
      </c>
      <c r="E60" s="53" t="s">
        <v>121</v>
      </c>
    </row>
    <row r="61" spans="2:36" ht="13.5" customHeight="1" x14ac:dyDescent="0.4">
      <c r="C61" s="53">
        <v>3</v>
      </c>
      <c r="D61" s="53" t="s">
        <v>120</v>
      </c>
      <c r="E61" s="53" t="s">
        <v>122</v>
      </c>
    </row>
    <row r="62" spans="2:36" ht="13.5" customHeight="1" x14ac:dyDescent="0.4">
      <c r="C62" s="53">
        <v>4</v>
      </c>
      <c r="D62" s="53" t="s">
        <v>120</v>
      </c>
      <c r="E62" s="53" t="s">
        <v>123</v>
      </c>
    </row>
    <row r="63" spans="2:36" ht="13.5" customHeight="1" x14ac:dyDescent="0.4">
      <c r="C63" s="53">
        <v>5</v>
      </c>
      <c r="D63" s="53" t="s">
        <v>120</v>
      </c>
      <c r="E63" s="53" t="s">
        <v>124</v>
      </c>
    </row>
    <row r="64" spans="2:36" ht="13.5" customHeight="1" x14ac:dyDescent="0.4">
      <c r="C64" s="53">
        <v>6</v>
      </c>
      <c r="D64" s="53" t="s">
        <v>120</v>
      </c>
      <c r="E64" s="53" t="s">
        <v>125</v>
      </c>
    </row>
    <row r="65" spans="2:36" ht="13.5" customHeight="1" x14ac:dyDescent="0.4">
      <c r="C65" s="53">
        <v>7</v>
      </c>
      <c r="D65" s="53" t="s">
        <v>120</v>
      </c>
      <c r="E65" s="53" t="s">
        <v>126</v>
      </c>
    </row>
    <row r="66" spans="2:36" ht="13.5" customHeight="1" x14ac:dyDescent="0.4">
      <c r="C66" s="53">
        <v>8</v>
      </c>
      <c r="D66" s="53" t="s">
        <v>120</v>
      </c>
      <c r="E66" s="53" t="s">
        <v>127</v>
      </c>
    </row>
    <row r="69" spans="2:36" ht="13.5" customHeight="1" x14ac:dyDescent="0.4">
      <c r="B69" s="104" t="s">
        <v>65</v>
      </c>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row>
    <row r="70" spans="2:36" ht="13.5" customHeight="1" x14ac:dyDescent="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row>
    <row r="71" spans="2:36" ht="13.5" customHeight="1" x14ac:dyDescent="0.4">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row>
    <row r="73" spans="2:36" ht="13.5" customHeight="1" x14ac:dyDescent="0.4">
      <c r="B73" s="72" t="s">
        <v>66</v>
      </c>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row>
    <row r="74" spans="2:36" ht="13.5" customHeight="1" x14ac:dyDescent="0.4">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row>
    <row r="75" spans="2:36" ht="13.5" customHeight="1" x14ac:dyDescent="0.4">
      <c r="B75" s="67" t="s">
        <v>67</v>
      </c>
    </row>
    <row r="76" spans="2:36" ht="13.5" customHeight="1" x14ac:dyDescent="0.4">
      <c r="C76" s="53" t="s">
        <v>87</v>
      </c>
      <c r="D76" s="96" t="s">
        <v>88</v>
      </c>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row>
    <row r="77" spans="2:36" ht="13.5" customHeight="1" x14ac:dyDescent="0.4">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row>
    <row r="78" spans="2:36" ht="13.5" customHeight="1" x14ac:dyDescent="0.4">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row>
    <row r="79" spans="2:36" ht="13.5" customHeight="1" x14ac:dyDescent="0.4">
      <c r="AE79" s="59" t="s">
        <v>86</v>
      </c>
      <c r="AF79" s="60"/>
      <c r="AG79" s="60"/>
      <c r="AH79" s="84"/>
      <c r="AI79" s="85"/>
      <c r="AJ79" s="86"/>
    </row>
    <row r="80" spans="2:36" ht="13.5" customHeight="1" x14ac:dyDescent="0.4">
      <c r="D80" s="53">
        <v>1</v>
      </c>
      <c r="E80" s="53" t="s">
        <v>120</v>
      </c>
      <c r="F80" s="53" t="s">
        <v>137</v>
      </c>
    </row>
    <row r="81" spans="2:36" ht="13.5" customHeight="1" x14ac:dyDescent="0.4">
      <c r="D81" s="53">
        <v>2</v>
      </c>
      <c r="E81" s="53" t="s">
        <v>120</v>
      </c>
      <c r="F81" s="53" t="s">
        <v>138</v>
      </c>
    </row>
    <row r="82" spans="2:36" ht="13.5" customHeight="1" x14ac:dyDescent="0.4">
      <c r="D82" s="53">
        <v>3</v>
      </c>
      <c r="E82" s="53" t="s">
        <v>120</v>
      </c>
      <c r="F82" s="53" t="s">
        <v>139</v>
      </c>
    </row>
    <row r="83" spans="2:36" ht="13.5" customHeight="1" x14ac:dyDescent="0.4">
      <c r="C83" s="53" t="s">
        <v>83</v>
      </c>
      <c r="D83" s="96" t="s">
        <v>89</v>
      </c>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row>
    <row r="84" spans="2:36" ht="13.5" customHeight="1" x14ac:dyDescent="0.4">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row>
    <row r="85" spans="2:36" ht="13.5" customHeight="1" x14ac:dyDescent="0.4">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row>
    <row r="86" spans="2:36" ht="13.5" customHeight="1" x14ac:dyDescent="0.4">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row>
    <row r="87" spans="2:36" ht="13.5" customHeight="1" x14ac:dyDescent="0.4">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row>
    <row r="88" spans="2:36" ht="13.5" customHeight="1" x14ac:dyDescent="0.4">
      <c r="B88" s="74" t="str">
        <f>IF(AH79=1,"⇒Q2に進んでください",IF(AH79=2,"⇒Q3に進んでください",IF(AH79=3,"⇒Q4に進んでください","⇒Q1を回答してください")))</f>
        <v>⇒Q1を回答してください</v>
      </c>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row>
    <row r="89" spans="2:36" ht="13.5" customHeight="1" x14ac:dyDescent="0.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row>
    <row r="90" spans="2:36" ht="13.5" customHeight="1" x14ac:dyDescent="0.4">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row>
    <row r="92" spans="2:36" ht="13.5" customHeight="1" x14ac:dyDescent="0.4">
      <c r="B92" s="67" t="s">
        <v>68</v>
      </c>
    </row>
    <row r="93" spans="2:36" ht="13.5" customHeight="1" x14ac:dyDescent="0.4">
      <c r="C93" s="53" t="s">
        <v>87</v>
      </c>
      <c r="D93" s="73" t="s">
        <v>90</v>
      </c>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row>
    <row r="94" spans="2:36" ht="13.5" customHeight="1" x14ac:dyDescent="0.4">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row>
    <row r="95" spans="2:36" ht="13.5" customHeight="1" x14ac:dyDescent="0.4">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row>
    <row r="96" spans="2:36" ht="13.5" customHeight="1" x14ac:dyDescent="0.4">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row>
    <row r="97" spans="4:36" ht="13.5" customHeight="1" x14ac:dyDescent="0.4">
      <c r="J97" s="60"/>
      <c r="K97" s="60"/>
      <c r="L97" s="60"/>
      <c r="M97" s="60"/>
      <c r="N97" s="60"/>
      <c r="O97" s="60"/>
      <c r="P97" s="60"/>
      <c r="Q97" s="60"/>
      <c r="R97" s="60"/>
      <c r="S97" s="60"/>
      <c r="T97" s="60"/>
      <c r="U97" s="60"/>
      <c r="V97" s="60"/>
      <c r="W97" s="60"/>
      <c r="X97" s="60"/>
      <c r="Y97" s="60"/>
      <c r="Z97" s="60"/>
      <c r="AA97" s="60"/>
      <c r="AB97" s="60"/>
      <c r="AC97" s="60"/>
      <c r="AD97" s="60"/>
      <c r="AE97" s="59" t="s">
        <v>86</v>
      </c>
      <c r="AF97" s="60"/>
      <c r="AG97" s="60"/>
      <c r="AH97" s="84"/>
      <c r="AI97" s="85"/>
      <c r="AJ97" s="86"/>
    </row>
    <row r="98" spans="4:36" ht="13.5" customHeight="1" x14ac:dyDescent="0.4">
      <c r="D98" s="53">
        <v>1</v>
      </c>
      <c r="E98" s="53" t="s">
        <v>120</v>
      </c>
      <c r="F98" s="53" t="s">
        <v>128</v>
      </c>
    </row>
    <row r="99" spans="4:36" ht="13.5" customHeight="1" x14ac:dyDescent="0.4">
      <c r="E99" s="53" t="s">
        <v>91</v>
      </c>
      <c r="G99" s="53" t="s">
        <v>92</v>
      </c>
    </row>
    <row r="100" spans="4:36" ht="13.5" customHeight="1" x14ac:dyDescent="0.4">
      <c r="E100" s="53" t="s">
        <v>93</v>
      </c>
      <c r="G100" s="73" t="s">
        <v>94</v>
      </c>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row>
    <row r="101" spans="4:36" ht="13.5" customHeight="1" x14ac:dyDescent="0.4">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row>
    <row r="102" spans="4:36" ht="13.5" customHeight="1" x14ac:dyDescent="0.4">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row>
    <row r="103" spans="4:36" ht="13.5" customHeight="1" x14ac:dyDescent="0.4">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row>
    <row r="104" spans="4:36" ht="13.5" customHeight="1" x14ac:dyDescent="0.4">
      <c r="D104" s="53">
        <v>2</v>
      </c>
      <c r="E104" s="53" t="s">
        <v>120</v>
      </c>
      <c r="F104" s="53" t="s">
        <v>129</v>
      </c>
    </row>
    <row r="105" spans="4:36" ht="13.5" customHeight="1" x14ac:dyDescent="0.4">
      <c r="D105" s="53">
        <v>3</v>
      </c>
      <c r="E105" s="53" t="s">
        <v>120</v>
      </c>
      <c r="F105" s="53" t="s">
        <v>130</v>
      </c>
    </row>
    <row r="106" spans="4:36" ht="13.5" customHeight="1" x14ac:dyDescent="0.4">
      <c r="D106" s="53">
        <v>4</v>
      </c>
      <c r="E106" s="53" t="s">
        <v>120</v>
      </c>
      <c r="F106" s="53" t="s">
        <v>131</v>
      </c>
    </row>
    <row r="107" spans="4:36" ht="13.5" customHeight="1" x14ac:dyDescent="0.4">
      <c r="E107" s="53" t="s">
        <v>69</v>
      </c>
    </row>
    <row r="108" spans="4:36" ht="13.5" customHeight="1" x14ac:dyDescent="0.4">
      <c r="E108" s="53" t="s">
        <v>83</v>
      </c>
      <c r="F108" s="73" t="s">
        <v>95</v>
      </c>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row>
    <row r="109" spans="4:36" ht="13.5" customHeight="1" x14ac:dyDescent="0.4">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row>
    <row r="110" spans="4:36" ht="13.5" customHeight="1" x14ac:dyDescent="0.4">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row>
    <row r="111" spans="4:36" ht="13.5" customHeight="1" x14ac:dyDescent="0.4">
      <c r="F111" s="75"/>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7"/>
    </row>
    <row r="112" spans="4:36" ht="13.5" customHeight="1" x14ac:dyDescent="0.4">
      <c r="F112" s="78"/>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80"/>
    </row>
    <row r="113" spans="3:36" ht="13.5" customHeight="1" x14ac:dyDescent="0.4">
      <c r="F113" s="81"/>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3"/>
    </row>
    <row r="115" spans="3:36" ht="13.5" customHeight="1" x14ac:dyDescent="0.4">
      <c r="C115" s="53" t="s">
        <v>96</v>
      </c>
      <c r="D115" s="96" t="s">
        <v>97</v>
      </c>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row>
    <row r="116" spans="3:36" ht="13.5" customHeight="1" x14ac:dyDescent="0.4">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row>
    <row r="117" spans="3:36" ht="13.5" customHeight="1" x14ac:dyDescent="0.4">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row>
    <row r="118" spans="3:36" ht="13.5" customHeight="1" x14ac:dyDescent="0.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row>
    <row r="119" spans="3:36" ht="13.5" customHeight="1" x14ac:dyDescent="0.4">
      <c r="D119" s="87"/>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9"/>
    </row>
    <row r="120" spans="3:36" ht="13.5" customHeight="1" x14ac:dyDescent="0.4">
      <c r="D120" s="90"/>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2"/>
    </row>
    <row r="121" spans="3:36" ht="13.5" customHeight="1" x14ac:dyDescent="0.4">
      <c r="D121" s="93"/>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5"/>
    </row>
    <row r="122" spans="3:36" ht="13.5" customHeight="1" x14ac:dyDescent="0.4">
      <c r="D122" s="53" t="s">
        <v>70</v>
      </c>
    </row>
    <row r="123" spans="3:36" ht="13.5" customHeight="1" x14ac:dyDescent="0.4">
      <c r="D123" s="53" t="s">
        <v>50</v>
      </c>
      <c r="E123" s="96" t="s">
        <v>98</v>
      </c>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row>
    <row r="124" spans="3:36" ht="13.5" customHeight="1" x14ac:dyDescent="0.4">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row>
    <row r="125" spans="3:36" ht="13.5" customHeight="1" x14ac:dyDescent="0.4">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row>
    <row r="126" spans="3:36" ht="13.5" customHeight="1" x14ac:dyDescent="0.4">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row>
    <row r="127" spans="3:36" ht="13.5" customHeight="1" x14ac:dyDescent="0.4">
      <c r="D127" s="53" t="s">
        <v>50</v>
      </c>
      <c r="E127" s="96" t="s">
        <v>99</v>
      </c>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row>
    <row r="128" spans="3:36" ht="13.5" customHeight="1" x14ac:dyDescent="0.4">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row>
    <row r="129" spans="2:36" ht="13.5" customHeight="1" x14ac:dyDescent="0.4">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row>
    <row r="130" spans="2:36" ht="13.5" customHeight="1" x14ac:dyDescent="0.4">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row>
    <row r="132" spans="2:36" ht="13.5" customHeight="1" x14ac:dyDescent="0.4">
      <c r="B132" s="74" t="s">
        <v>71</v>
      </c>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row>
    <row r="133" spans="2:36" ht="13.5" customHeight="1" x14ac:dyDescent="0.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row>
    <row r="136" spans="2:36" ht="13.5" customHeight="1" x14ac:dyDescent="0.4">
      <c r="B136" s="67" t="s">
        <v>72</v>
      </c>
    </row>
    <row r="137" spans="2:36" ht="13.5" customHeight="1" x14ac:dyDescent="0.4">
      <c r="C137" s="63" t="s">
        <v>73</v>
      </c>
      <c r="D137" s="96" t="s">
        <v>164</v>
      </c>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row>
    <row r="138" spans="2:36" ht="13.5" customHeight="1" x14ac:dyDescent="0.4">
      <c r="C138" s="63"/>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row>
    <row r="139" spans="2:36" ht="13.5" customHeight="1" x14ac:dyDescent="0.4">
      <c r="C139" s="63"/>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row>
    <row r="140" spans="2:36" ht="13.5" customHeight="1" x14ac:dyDescent="0.4">
      <c r="C140" s="63"/>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row>
    <row r="141" spans="2:36" ht="13.5" customHeight="1" x14ac:dyDescent="0.4">
      <c r="D141" s="66"/>
      <c r="E141" s="53" t="s">
        <v>140</v>
      </c>
    </row>
    <row r="142" spans="2:36" ht="13.5" customHeight="1" x14ac:dyDescent="0.4">
      <c r="D142" s="66"/>
      <c r="E142" s="53" t="s">
        <v>141</v>
      </c>
    </row>
    <row r="143" spans="2:36" ht="13.5" customHeight="1" x14ac:dyDescent="0.4">
      <c r="D143" s="66"/>
      <c r="E143" s="53" t="s">
        <v>142</v>
      </c>
    </row>
    <row r="144" spans="2:36" ht="13.5" customHeight="1" x14ac:dyDescent="0.4">
      <c r="D144" s="66"/>
      <c r="E144" s="53" t="s">
        <v>143</v>
      </c>
    </row>
    <row r="145" spans="2:36" ht="13.5" customHeight="1" x14ac:dyDescent="0.4">
      <c r="D145" s="66"/>
      <c r="E145" s="53" t="s">
        <v>144</v>
      </c>
    </row>
    <row r="146" spans="2:36" ht="13.5" customHeight="1" x14ac:dyDescent="0.4">
      <c r="D146" s="66"/>
      <c r="E146" s="53" t="s">
        <v>145</v>
      </c>
    </row>
    <row r="147" spans="2:36" ht="13.5" customHeight="1" x14ac:dyDescent="0.4">
      <c r="D147" s="66"/>
      <c r="E147" s="53" t="s">
        <v>146</v>
      </c>
    </row>
    <row r="148" spans="2:36" ht="13.5" customHeight="1" x14ac:dyDescent="0.4">
      <c r="C148" s="63"/>
      <c r="D148" s="53" t="s">
        <v>74</v>
      </c>
    </row>
    <row r="149" spans="2:36" ht="13.5" customHeight="1" x14ac:dyDescent="0.4">
      <c r="C149" s="63"/>
      <c r="D149" s="75"/>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7"/>
    </row>
    <row r="150" spans="2:36" ht="13.5" customHeight="1" x14ac:dyDescent="0.4">
      <c r="C150" s="63"/>
      <c r="D150" s="78"/>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80"/>
    </row>
    <row r="151" spans="2:36" ht="13.5" customHeight="1" x14ac:dyDescent="0.4">
      <c r="C151" s="63"/>
      <c r="D151" s="81"/>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3"/>
    </row>
    <row r="153" spans="2:36" ht="13.5" customHeight="1" x14ac:dyDescent="0.4">
      <c r="D153" s="53" t="s">
        <v>75</v>
      </c>
    </row>
    <row r="154" spans="2:36" ht="13.5" customHeight="1" x14ac:dyDescent="0.4">
      <c r="D154" s="75"/>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7"/>
    </row>
    <row r="155" spans="2:36" ht="13.5" customHeight="1" x14ac:dyDescent="0.4">
      <c r="D155" s="78"/>
      <c r="E155" s="79"/>
      <c r="F155" s="79"/>
      <c r="G155" s="79"/>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80"/>
    </row>
    <row r="156" spans="2:36" ht="13.5" customHeight="1" x14ac:dyDescent="0.4">
      <c r="D156" s="81"/>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3"/>
    </row>
    <row r="157" spans="2:36" ht="13.5" customHeight="1" x14ac:dyDescent="0.4">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row>
    <row r="159" spans="2:36" ht="13.5" customHeight="1" x14ac:dyDescent="0.4">
      <c r="B159" s="74" t="s">
        <v>71</v>
      </c>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row>
    <row r="160" spans="2:36" ht="13.5" customHeight="1" x14ac:dyDescent="0.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row>
    <row r="163" spans="2:36" ht="13.5" customHeight="1" x14ac:dyDescent="0.4">
      <c r="B163" s="67" t="s">
        <v>76</v>
      </c>
    </row>
    <row r="164" spans="2:36" ht="13.5" customHeight="1" x14ac:dyDescent="0.4">
      <c r="C164" s="53" t="s">
        <v>87</v>
      </c>
      <c r="D164" s="96" t="s">
        <v>100</v>
      </c>
      <c r="E164" s="96"/>
      <c r="F164" s="96"/>
      <c r="G164" s="96"/>
      <c r="H164" s="9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row>
    <row r="165" spans="2:36" ht="13.5" customHeight="1" x14ac:dyDescent="0.4">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row>
    <row r="166" spans="2:36" ht="13.5" customHeight="1" x14ac:dyDescent="0.4">
      <c r="D166" s="96"/>
      <c r="E166" s="96"/>
      <c r="F166" s="96"/>
      <c r="G166" s="96"/>
      <c r="H166" s="9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row>
    <row r="167" spans="2:36" ht="13.5" customHeight="1" x14ac:dyDescent="0.4">
      <c r="D167" s="66"/>
      <c r="E167" s="53" t="s">
        <v>147</v>
      </c>
    </row>
    <row r="168" spans="2:36" ht="13.5" customHeight="1" x14ac:dyDescent="0.4">
      <c r="D168" s="66"/>
      <c r="E168" s="53" t="s">
        <v>148</v>
      </c>
    </row>
    <row r="169" spans="2:36" ht="13.5" customHeight="1" x14ac:dyDescent="0.4">
      <c r="D169" s="66"/>
      <c r="E169" s="53" t="s">
        <v>149</v>
      </c>
    </row>
    <row r="170" spans="2:36" ht="13.5" customHeight="1" x14ac:dyDescent="0.4">
      <c r="D170" s="66"/>
      <c r="E170" s="73" t="s">
        <v>150</v>
      </c>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row>
    <row r="171" spans="2:36" ht="13.5" customHeight="1" x14ac:dyDescent="0.4">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row>
    <row r="172" spans="2:36" ht="13.5" customHeight="1" x14ac:dyDescent="0.4">
      <c r="D172" s="66"/>
      <c r="E172" s="53" t="s">
        <v>151</v>
      </c>
    </row>
    <row r="173" spans="2:36" ht="13.5" customHeight="1" x14ac:dyDescent="0.4">
      <c r="E173" s="53" t="s">
        <v>77</v>
      </c>
    </row>
    <row r="174" spans="2:36" ht="13.5" customHeight="1" x14ac:dyDescent="0.4">
      <c r="E174" s="87"/>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9"/>
    </row>
    <row r="175" spans="2:36" ht="13.5" customHeight="1" x14ac:dyDescent="0.4">
      <c r="E175" s="90"/>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2"/>
    </row>
    <row r="176" spans="2:36" ht="13.5" customHeight="1" x14ac:dyDescent="0.4">
      <c r="E176" s="93"/>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5"/>
    </row>
    <row r="178" spans="2:36" ht="13.5" customHeight="1" x14ac:dyDescent="0.4">
      <c r="C178" s="53" t="s">
        <v>96</v>
      </c>
      <c r="D178" s="96" t="s">
        <v>101</v>
      </c>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row>
    <row r="179" spans="2:36" ht="13.5" customHeight="1" x14ac:dyDescent="0.4">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row>
    <row r="180" spans="2:36" ht="13.5" customHeight="1" x14ac:dyDescent="0.4">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row>
    <row r="181" spans="2:36" ht="13.5" customHeight="1" x14ac:dyDescent="0.4">
      <c r="D181" s="87"/>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9"/>
    </row>
    <row r="182" spans="2:36" ht="13.5" customHeight="1" x14ac:dyDescent="0.4">
      <c r="D182" s="90"/>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2"/>
    </row>
    <row r="183" spans="2:36" ht="13.5" customHeight="1" x14ac:dyDescent="0.4">
      <c r="D183" s="93"/>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5"/>
    </row>
    <row r="186" spans="2:36" ht="13.5" customHeight="1" x14ac:dyDescent="0.4">
      <c r="B186" s="74" t="s">
        <v>71</v>
      </c>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row>
    <row r="187" spans="2:36" ht="13.5" customHeight="1" x14ac:dyDescent="0.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row>
    <row r="190" spans="2:36" ht="13.5" customHeight="1" x14ac:dyDescent="0.4">
      <c r="B190" s="67" t="s">
        <v>78</v>
      </c>
    </row>
    <row r="191" spans="2:36" ht="13.5" customHeight="1" x14ac:dyDescent="0.4">
      <c r="C191" s="96" t="s">
        <v>79</v>
      </c>
      <c r="D191" s="96"/>
      <c r="E191" s="96"/>
      <c r="F191" s="96"/>
      <c r="G191" s="96"/>
      <c r="H191" s="96"/>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row>
    <row r="192" spans="2:36" ht="13.5" customHeight="1" x14ac:dyDescent="0.4">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row>
    <row r="193" spans="3:36" ht="13.5" customHeight="1" x14ac:dyDescent="0.4">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row>
    <row r="194" spans="3:36" ht="13.5" customHeight="1" x14ac:dyDescent="0.4">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row>
    <row r="195" spans="3:36" ht="13.5" customHeight="1" x14ac:dyDescent="0.4">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row>
    <row r="196" spans="3:36" ht="13.5" customHeight="1" x14ac:dyDescent="0.4">
      <c r="C196" s="96"/>
      <c r="D196" s="96"/>
      <c r="E196" s="96"/>
      <c r="F196" s="96"/>
      <c r="G196" s="96"/>
      <c r="H196" s="96"/>
      <c r="I196" s="96"/>
      <c r="J196" s="96"/>
      <c r="K196" s="96"/>
      <c r="L196" s="96"/>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row>
    <row r="197" spans="3:36" ht="13.5" customHeight="1" x14ac:dyDescent="0.4">
      <c r="C197" s="63"/>
    </row>
    <row r="198" spans="3:36" ht="13.5" customHeight="1" x14ac:dyDescent="0.4">
      <c r="C198" s="53" t="s">
        <v>87</v>
      </c>
      <c r="D198" s="96" t="s">
        <v>102</v>
      </c>
      <c r="E198" s="96"/>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row>
    <row r="199" spans="3:36" ht="13.5" customHeight="1" x14ac:dyDescent="0.4">
      <c r="D199" s="96"/>
      <c r="E199" s="96"/>
      <c r="F199" s="96"/>
      <c r="G199" s="96"/>
      <c r="H199" s="96"/>
      <c r="I199" s="96"/>
      <c r="J199" s="96"/>
      <c r="K199" s="96"/>
      <c r="L199" s="96"/>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row>
    <row r="200" spans="3:36" ht="13.5" customHeight="1" x14ac:dyDescent="0.4">
      <c r="D200" s="96"/>
      <c r="E200" s="96"/>
      <c r="F200" s="96"/>
      <c r="G200" s="96"/>
      <c r="H200" s="96"/>
      <c r="I200" s="96"/>
      <c r="J200" s="96"/>
      <c r="K200" s="96"/>
      <c r="L200" s="96"/>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row>
    <row r="201" spans="3:36" ht="13.5" customHeight="1" x14ac:dyDescent="0.4">
      <c r="AE201" s="59" t="s">
        <v>86</v>
      </c>
      <c r="AF201" s="60"/>
      <c r="AG201" s="60"/>
      <c r="AH201" s="84"/>
      <c r="AI201" s="85"/>
      <c r="AJ201" s="86"/>
    </row>
    <row r="202" spans="3:36" ht="13.5" customHeight="1" x14ac:dyDescent="0.4">
      <c r="D202" s="53" t="s">
        <v>69</v>
      </c>
      <c r="E202" s="60"/>
      <c r="F202" s="60"/>
      <c r="G202" s="52"/>
      <c r="H202" s="52"/>
      <c r="I202" s="52"/>
    </row>
    <row r="203" spans="3:36" ht="13.5" customHeight="1" x14ac:dyDescent="0.4">
      <c r="D203" s="87"/>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9"/>
    </row>
    <row r="204" spans="3:36" ht="13.5" customHeight="1" x14ac:dyDescent="0.4">
      <c r="D204" s="90"/>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2"/>
    </row>
    <row r="205" spans="3:36" ht="13.5" customHeight="1" x14ac:dyDescent="0.4">
      <c r="D205" s="93"/>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5"/>
    </row>
    <row r="206" spans="3:36" ht="13.5" customHeight="1" x14ac:dyDescent="0.4">
      <c r="D206" s="53">
        <v>1</v>
      </c>
      <c r="E206" s="53" t="s">
        <v>120</v>
      </c>
      <c r="F206" s="53" t="s">
        <v>152</v>
      </c>
    </row>
    <row r="207" spans="3:36" ht="13.5" customHeight="1" x14ac:dyDescent="0.4">
      <c r="D207" s="53">
        <v>2</v>
      </c>
      <c r="E207" s="53" t="s">
        <v>120</v>
      </c>
      <c r="F207" s="53" t="s">
        <v>153</v>
      </c>
    </row>
    <row r="208" spans="3:36" ht="13.5" customHeight="1" x14ac:dyDescent="0.4">
      <c r="D208" s="53">
        <v>3</v>
      </c>
      <c r="E208" s="53" t="s">
        <v>120</v>
      </c>
      <c r="F208" s="73" t="s">
        <v>154</v>
      </c>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row>
    <row r="209" spans="3:36" ht="13.5" customHeight="1" x14ac:dyDescent="0.4">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row>
    <row r="210" spans="3:36" ht="13.5" customHeight="1" x14ac:dyDescent="0.4">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row>
    <row r="212" spans="3:36" ht="13.5" customHeight="1" x14ac:dyDescent="0.4">
      <c r="C212" s="53" t="s">
        <v>96</v>
      </c>
      <c r="D212" s="96" t="s">
        <v>103</v>
      </c>
      <c r="E212" s="96"/>
      <c r="F212" s="96"/>
      <c r="G212" s="96"/>
      <c r="H212" s="96"/>
      <c r="I212" s="96"/>
      <c r="J212" s="96"/>
      <c r="K212" s="96"/>
      <c r="L212" s="96"/>
      <c r="M212" s="96"/>
      <c r="N212" s="96"/>
      <c r="O212" s="96"/>
      <c r="P212" s="96"/>
      <c r="Q212" s="96"/>
      <c r="R212" s="96"/>
      <c r="S212" s="96"/>
      <c r="T212" s="96"/>
      <c r="U212" s="96"/>
      <c r="V212" s="96"/>
      <c r="W212" s="96"/>
      <c r="X212" s="96"/>
      <c r="Y212" s="96"/>
      <c r="Z212" s="96"/>
      <c r="AA212" s="96"/>
      <c r="AB212" s="96"/>
      <c r="AC212" s="96"/>
      <c r="AD212" s="96"/>
      <c r="AE212" s="96"/>
      <c r="AF212" s="96"/>
      <c r="AG212" s="96"/>
      <c r="AH212" s="96"/>
      <c r="AI212" s="96"/>
      <c r="AJ212" s="96"/>
    </row>
    <row r="213" spans="3:36" ht="13.5" customHeight="1" x14ac:dyDescent="0.4">
      <c r="D213" s="96"/>
      <c r="E213" s="96"/>
      <c r="F213" s="96"/>
      <c r="G213" s="96"/>
      <c r="H213" s="96"/>
      <c r="I213" s="96"/>
      <c r="J213" s="96"/>
      <c r="K213" s="96"/>
      <c r="L213" s="96"/>
      <c r="M213" s="96"/>
      <c r="N213" s="96"/>
      <c r="O213" s="96"/>
      <c r="P213" s="96"/>
      <c r="Q213" s="96"/>
      <c r="R213" s="96"/>
      <c r="S213" s="96"/>
      <c r="T213" s="96"/>
      <c r="U213" s="96"/>
      <c r="V213" s="96"/>
      <c r="W213" s="96"/>
      <c r="X213" s="96"/>
      <c r="Y213" s="96"/>
      <c r="Z213" s="96"/>
      <c r="AA213" s="96"/>
      <c r="AB213" s="96"/>
      <c r="AC213" s="96"/>
      <c r="AD213" s="96"/>
      <c r="AE213" s="96"/>
      <c r="AF213" s="96"/>
      <c r="AG213" s="96"/>
      <c r="AH213" s="96"/>
      <c r="AI213" s="96"/>
      <c r="AJ213" s="96"/>
    </row>
    <row r="214" spans="3:36" ht="13.5" customHeight="1" x14ac:dyDescent="0.4">
      <c r="D214" s="96"/>
      <c r="E214" s="96"/>
      <c r="F214" s="96"/>
      <c r="G214" s="96"/>
      <c r="H214" s="96"/>
      <c r="I214" s="96"/>
      <c r="J214" s="96"/>
      <c r="K214" s="96"/>
      <c r="L214" s="96"/>
      <c r="M214" s="96"/>
      <c r="N214" s="96"/>
      <c r="O214" s="96"/>
      <c r="P214" s="96"/>
      <c r="Q214" s="96"/>
      <c r="R214" s="96"/>
      <c r="S214" s="96"/>
      <c r="T214" s="96"/>
      <c r="U214" s="96"/>
      <c r="V214" s="96"/>
      <c r="W214" s="96"/>
      <c r="X214" s="96"/>
      <c r="Y214" s="96"/>
      <c r="Z214" s="96"/>
      <c r="AA214" s="96"/>
      <c r="AB214" s="96"/>
      <c r="AC214" s="96"/>
      <c r="AD214" s="96"/>
      <c r="AE214" s="96"/>
      <c r="AF214" s="96"/>
      <c r="AG214" s="96"/>
      <c r="AH214" s="96"/>
      <c r="AI214" s="96"/>
      <c r="AJ214" s="96"/>
    </row>
    <row r="215" spans="3:36" ht="13.5" customHeight="1" x14ac:dyDescent="0.4">
      <c r="D215" s="96"/>
      <c r="E215" s="96"/>
      <c r="F215" s="96"/>
      <c r="G215" s="96"/>
      <c r="H215" s="96"/>
      <c r="I215" s="96"/>
      <c r="J215" s="96"/>
      <c r="K215" s="96"/>
      <c r="L215" s="96"/>
      <c r="M215" s="96"/>
      <c r="N215" s="96"/>
      <c r="O215" s="96"/>
      <c r="P215" s="96"/>
      <c r="Q215" s="96"/>
      <c r="R215" s="96"/>
      <c r="S215" s="96"/>
      <c r="T215" s="96"/>
      <c r="U215" s="96"/>
      <c r="V215" s="96"/>
      <c r="W215" s="96"/>
      <c r="X215" s="96"/>
      <c r="Y215" s="96"/>
      <c r="Z215" s="96"/>
      <c r="AA215" s="96"/>
      <c r="AB215" s="96"/>
      <c r="AC215" s="96"/>
      <c r="AD215" s="96"/>
      <c r="AE215" s="96"/>
      <c r="AF215" s="96"/>
      <c r="AG215" s="96"/>
      <c r="AH215" s="96"/>
      <c r="AI215" s="96"/>
      <c r="AJ215" s="96"/>
    </row>
    <row r="216" spans="3:36" ht="13.5" customHeight="1" x14ac:dyDescent="0.4">
      <c r="AE216" s="59" t="s">
        <v>86</v>
      </c>
      <c r="AF216" s="60"/>
      <c r="AG216" s="60"/>
      <c r="AH216" s="84"/>
      <c r="AI216" s="85"/>
      <c r="AJ216" s="86"/>
    </row>
    <row r="217" spans="3:36" ht="13.5" customHeight="1" x14ac:dyDescent="0.4">
      <c r="D217" s="53" t="s">
        <v>69</v>
      </c>
      <c r="E217" s="60"/>
      <c r="F217" s="60"/>
      <c r="G217" s="52"/>
      <c r="H217" s="52"/>
      <c r="I217" s="52"/>
    </row>
    <row r="218" spans="3:36" ht="13.5" customHeight="1" x14ac:dyDescent="0.4">
      <c r="D218" s="87"/>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9"/>
    </row>
    <row r="219" spans="3:36" ht="13.5" customHeight="1" x14ac:dyDescent="0.4">
      <c r="D219" s="90"/>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2"/>
    </row>
    <row r="220" spans="3:36" ht="13.5" customHeight="1" x14ac:dyDescent="0.4">
      <c r="D220" s="93"/>
      <c r="E220" s="94"/>
      <c r="F220" s="94"/>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5"/>
    </row>
    <row r="221" spans="3:36" ht="13.5" customHeight="1" x14ac:dyDescent="0.4">
      <c r="D221" s="53">
        <v>1</v>
      </c>
      <c r="E221" s="53" t="s">
        <v>120</v>
      </c>
      <c r="F221" s="53" t="s">
        <v>155</v>
      </c>
    </row>
    <row r="222" spans="3:36" ht="13.5" customHeight="1" x14ac:dyDescent="0.4">
      <c r="D222" s="53">
        <v>2</v>
      </c>
      <c r="E222" s="53" t="s">
        <v>120</v>
      </c>
      <c r="F222" s="53" t="s">
        <v>156</v>
      </c>
    </row>
    <row r="224" spans="3:36" ht="13.5" customHeight="1" x14ac:dyDescent="0.4">
      <c r="C224" s="53" t="s">
        <v>81</v>
      </c>
      <c r="D224" s="96" t="s">
        <v>104</v>
      </c>
      <c r="E224" s="96"/>
      <c r="F224" s="96"/>
      <c r="G224" s="96"/>
      <c r="H224" s="96"/>
      <c r="I224" s="96"/>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c r="AG224" s="96"/>
      <c r="AH224" s="96"/>
      <c r="AI224" s="96"/>
      <c r="AJ224" s="96"/>
    </row>
    <row r="225" spans="3:36" ht="13.5" customHeight="1" x14ac:dyDescent="0.4">
      <c r="D225" s="96"/>
      <c r="E225" s="96"/>
      <c r="F225" s="96"/>
      <c r="G225" s="96"/>
      <c r="H225" s="96"/>
      <c r="I225" s="96"/>
      <c r="J225" s="96"/>
      <c r="K225" s="96"/>
      <c r="L225" s="96"/>
      <c r="M225" s="96"/>
      <c r="N225" s="96"/>
      <c r="O225" s="96"/>
      <c r="P225" s="96"/>
      <c r="Q225" s="96"/>
      <c r="R225" s="96"/>
      <c r="S225" s="96"/>
      <c r="T225" s="96"/>
      <c r="U225" s="96"/>
      <c r="V225" s="96"/>
      <c r="W225" s="96"/>
      <c r="X225" s="96"/>
      <c r="Y225" s="96"/>
      <c r="Z225" s="96"/>
      <c r="AA225" s="96"/>
      <c r="AB225" s="96"/>
      <c r="AC225" s="96"/>
      <c r="AD225" s="96"/>
      <c r="AE225" s="96"/>
      <c r="AF225" s="96"/>
      <c r="AG225" s="96"/>
      <c r="AH225" s="96"/>
      <c r="AI225" s="96"/>
      <c r="AJ225" s="96"/>
    </row>
    <row r="226" spans="3:36" ht="13.5" customHeight="1" x14ac:dyDescent="0.4">
      <c r="D226" s="96"/>
      <c r="E226" s="96"/>
      <c r="F226" s="96"/>
      <c r="G226" s="96"/>
      <c r="H226" s="96"/>
      <c r="I226" s="96"/>
      <c r="J226" s="96"/>
      <c r="K226" s="96"/>
      <c r="L226" s="96"/>
      <c r="M226" s="96"/>
      <c r="N226" s="96"/>
      <c r="O226" s="96"/>
      <c r="P226" s="96"/>
      <c r="Q226" s="96"/>
      <c r="R226" s="96"/>
      <c r="S226" s="96"/>
      <c r="T226" s="96"/>
      <c r="U226" s="96"/>
      <c r="V226" s="96"/>
      <c r="W226" s="96"/>
      <c r="X226" s="96"/>
      <c r="Y226" s="96"/>
      <c r="Z226" s="96"/>
      <c r="AA226" s="96"/>
      <c r="AB226" s="96"/>
      <c r="AC226" s="96"/>
      <c r="AD226" s="96"/>
      <c r="AE226" s="96"/>
      <c r="AF226" s="96"/>
      <c r="AG226" s="96"/>
      <c r="AH226" s="96"/>
      <c r="AI226" s="96"/>
      <c r="AJ226" s="96"/>
    </row>
    <row r="227" spans="3:36" ht="13.5" customHeight="1" x14ac:dyDescent="0.4">
      <c r="D227" s="96"/>
      <c r="E227" s="96"/>
      <c r="F227" s="96"/>
      <c r="G227" s="96"/>
      <c r="H227" s="96"/>
      <c r="I227" s="96"/>
      <c r="J227" s="96"/>
      <c r="K227" s="96"/>
      <c r="L227" s="96"/>
      <c r="M227" s="96"/>
      <c r="N227" s="96"/>
      <c r="O227" s="96"/>
      <c r="P227" s="96"/>
      <c r="Q227" s="96"/>
      <c r="R227" s="96"/>
      <c r="S227" s="96"/>
      <c r="T227" s="96"/>
      <c r="U227" s="96"/>
      <c r="V227" s="96"/>
      <c r="W227" s="96"/>
      <c r="X227" s="96"/>
      <c r="Y227" s="96"/>
      <c r="Z227" s="96"/>
      <c r="AA227" s="96"/>
      <c r="AB227" s="96"/>
      <c r="AC227" s="96"/>
      <c r="AD227" s="96"/>
      <c r="AE227" s="96"/>
      <c r="AF227" s="96"/>
      <c r="AG227" s="96"/>
      <c r="AH227" s="96"/>
      <c r="AI227" s="96"/>
      <c r="AJ227" s="96"/>
    </row>
    <row r="228" spans="3:36" ht="13.5" customHeight="1" x14ac:dyDescent="0.4">
      <c r="AE228" s="59" t="s">
        <v>86</v>
      </c>
      <c r="AF228" s="60"/>
      <c r="AG228" s="60"/>
      <c r="AH228" s="84"/>
      <c r="AI228" s="85"/>
      <c r="AJ228" s="86"/>
    </row>
    <row r="229" spans="3:36" ht="13.5" customHeight="1" x14ac:dyDescent="0.4">
      <c r="D229" s="53" t="s">
        <v>69</v>
      </c>
      <c r="E229" s="60"/>
      <c r="F229" s="60"/>
      <c r="G229" s="52"/>
      <c r="H229" s="52"/>
      <c r="I229" s="52"/>
    </row>
    <row r="230" spans="3:36" ht="13.5" customHeight="1" x14ac:dyDescent="0.4">
      <c r="D230" s="87"/>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9"/>
    </row>
    <row r="231" spans="3:36" ht="13.5" customHeight="1" x14ac:dyDescent="0.4">
      <c r="D231" s="90"/>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2"/>
    </row>
    <row r="232" spans="3:36" ht="13.5" customHeight="1" x14ac:dyDescent="0.4">
      <c r="D232" s="93"/>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5"/>
    </row>
    <row r="233" spans="3:36" ht="13.5" customHeight="1" x14ac:dyDescent="0.4">
      <c r="D233" s="53">
        <v>1</v>
      </c>
      <c r="E233" s="53" t="s">
        <v>120</v>
      </c>
      <c r="F233" s="53" t="s">
        <v>157</v>
      </c>
    </row>
    <row r="234" spans="3:36" ht="13.5" customHeight="1" x14ac:dyDescent="0.4">
      <c r="D234" s="53">
        <v>2</v>
      </c>
      <c r="E234" s="53" t="s">
        <v>120</v>
      </c>
      <c r="F234" s="53" t="s">
        <v>158</v>
      </c>
    </row>
    <row r="236" spans="3:36" ht="13.5" customHeight="1" x14ac:dyDescent="0.4">
      <c r="C236" s="53" t="s">
        <v>105</v>
      </c>
      <c r="D236" s="96" t="s">
        <v>106</v>
      </c>
      <c r="E236" s="96"/>
      <c r="F236" s="96"/>
      <c r="G236" s="96"/>
      <c r="H236" s="9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c r="AG236" s="96"/>
      <c r="AH236" s="96"/>
      <c r="AI236" s="96"/>
      <c r="AJ236" s="96"/>
    </row>
    <row r="237" spans="3:36" ht="13.5" customHeight="1" x14ac:dyDescent="0.4">
      <c r="D237" s="96"/>
      <c r="E237" s="96"/>
      <c r="F237" s="96"/>
      <c r="G237" s="96"/>
      <c r="H237" s="9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c r="AG237" s="96"/>
      <c r="AH237" s="96"/>
      <c r="AI237" s="96"/>
      <c r="AJ237" s="96"/>
    </row>
    <row r="238" spans="3:36" ht="13.5" customHeight="1" x14ac:dyDescent="0.4">
      <c r="D238" s="96"/>
      <c r="E238" s="96"/>
      <c r="F238" s="96"/>
      <c r="G238" s="96"/>
      <c r="H238" s="96"/>
      <c r="I238" s="96"/>
      <c r="J238" s="96"/>
      <c r="K238" s="96"/>
      <c r="L238" s="96"/>
      <c r="M238" s="96"/>
      <c r="N238" s="96"/>
      <c r="O238" s="96"/>
      <c r="P238" s="96"/>
      <c r="Q238" s="96"/>
      <c r="R238" s="96"/>
      <c r="S238" s="96"/>
      <c r="T238" s="96"/>
      <c r="U238" s="96"/>
      <c r="V238" s="96"/>
      <c r="W238" s="96"/>
      <c r="X238" s="96"/>
      <c r="Y238" s="96"/>
      <c r="Z238" s="96"/>
      <c r="AA238" s="96"/>
      <c r="AB238" s="96"/>
      <c r="AC238" s="96"/>
      <c r="AD238" s="96"/>
      <c r="AE238" s="96"/>
      <c r="AF238" s="96"/>
      <c r="AG238" s="96"/>
      <c r="AH238" s="96"/>
      <c r="AI238" s="96"/>
      <c r="AJ238" s="96"/>
    </row>
    <row r="239" spans="3:36" ht="13.5" customHeight="1" x14ac:dyDescent="0.4">
      <c r="AE239" s="59" t="s">
        <v>86</v>
      </c>
      <c r="AF239" s="60"/>
      <c r="AG239" s="60"/>
      <c r="AH239" s="84"/>
      <c r="AI239" s="85"/>
      <c r="AJ239" s="86"/>
    </row>
    <row r="240" spans="3:36" ht="13.5" customHeight="1" x14ac:dyDescent="0.4">
      <c r="D240" s="53" t="s">
        <v>69</v>
      </c>
      <c r="E240" s="60"/>
      <c r="F240" s="60"/>
      <c r="G240" s="52"/>
      <c r="H240" s="52"/>
      <c r="I240" s="52"/>
    </row>
    <row r="241" spans="3:36" ht="13.5" customHeight="1" x14ac:dyDescent="0.4">
      <c r="D241" s="87"/>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9"/>
    </row>
    <row r="242" spans="3:36" ht="13.5" customHeight="1" x14ac:dyDescent="0.4">
      <c r="D242" s="90"/>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2"/>
    </row>
    <row r="243" spans="3:36" ht="13.5" customHeight="1" x14ac:dyDescent="0.4">
      <c r="D243" s="93"/>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5"/>
    </row>
    <row r="244" spans="3:36" ht="13.5" customHeight="1" x14ac:dyDescent="0.4">
      <c r="D244" s="53">
        <v>1</v>
      </c>
      <c r="E244" s="53" t="s">
        <v>120</v>
      </c>
      <c r="F244" s="53" t="s">
        <v>159</v>
      </c>
    </row>
    <row r="245" spans="3:36" ht="13.5" customHeight="1" x14ac:dyDescent="0.4">
      <c r="D245" s="53">
        <v>2</v>
      </c>
      <c r="E245" s="53" t="s">
        <v>120</v>
      </c>
      <c r="F245" s="53" t="s">
        <v>160</v>
      </c>
    </row>
    <row r="247" spans="3:36" ht="13.5" customHeight="1" x14ac:dyDescent="0.4">
      <c r="C247" s="53" t="s">
        <v>107</v>
      </c>
      <c r="D247" s="96" t="s">
        <v>108</v>
      </c>
      <c r="E247" s="96"/>
      <c r="F247" s="96"/>
      <c r="G247" s="96"/>
      <c r="H247" s="96"/>
      <c r="I247" s="96"/>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c r="AG247" s="96"/>
      <c r="AH247" s="96"/>
      <c r="AI247" s="96"/>
      <c r="AJ247" s="96"/>
    </row>
    <row r="248" spans="3:36" ht="13.5" customHeight="1" x14ac:dyDescent="0.4">
      <c r="D248" s="96"/>
      <c r="E248" s="96"/>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row>
    <row r="249" spans="3:36" ht="13.5" customHeight="1" x14ac:dyDescent="0.4">
      <c r="D249" s="96"/>
      <c r="E249" s="96"/>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row>
    <row r="250" spans="3:36" ht="13.5" customHeight="1" x14ac:dyDescent="0.4">
      <c r="AE250" s="59" t="s">
        <v>86</v>
      </c>
      <c r="AF250" s="60"/>
      <c r="AG250" s="60"/>
      <c r="AH250" s="84"/>
      <c r="AI250" s="85"/>
      <c r="AJ250" s="86"/>
    </row>
    <row r="251" spans="3:36" ht="13.5" customHeight="1" x14ac:dyDescent="0.4">
      <c r="D251" s="53" t="s">
        <v>69</v>
      </c>
      <c r="E251" s="60"/>
      <c r="F251" s="60"/>
      <c r="G251" s="52"/>
      <c r="H251" s="52"/>
      <c r="I251" s="52"/>
    </row>
    <row r="252" spans="3:36" ht="13.5" customHeight="1" x14ac:dyDescent="0.4">
      <c r="D252" s="87"/>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9"/>
    </row>
    <row r="253" spans="3:36" ht="13.5" customHeight="1" x14ac:dyDescent="0.4">
      <c r="D253" s="90"/>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2"/>
    </row>
    <row r="254" spans="3:36" ht="13.5" customHeight="1" x14ac:dyDescent="0.4">
      <c r="D254" s="93"/>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5"/>
    </row>
    <row r="255" spans="3:36" ht="13.5" customHeight="1" x14ac:dyDescent="0.4">
      <c r="D255" s="53">
        <v>1</v>
      </c>
      <c r="E255" s="53" t="s">
        <v>120</v>
      </c>
      <c r="F255" s="53" t="s">
        <v>161</v>
      </c>
    </row>
    <row r="256" spans="3:36" ht="13.5" customHeight="1" x14ac:dyDescent="0.4">
      <c r="D256" s="53">
        <v>2</v>
      </c>
      <c r="E256" s="53" t="s">
        <v>120</v>
      </c>
      <c r="F256" s="73" t="s">
        <v>162</v>
      </c>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row>
    <row r="257" spans="2:36" ht="13.5" customHeight="1" x14ac:dyDescent="0.4">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row>
    <row r="258" spans="2:36" ht="13.5" customHeight="1" x14ac:dyDescent="0.4">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row>
    <row r="260" spans="2:36" ht="13.5" customHeight="1" x14ac:dyDescent="0.4">
      <c r="C260" s="53" t="s">
        <v>109</v>
      </c>
      <c r="D260" s="96" t="s">
        <v>110</v>
      </c>
      <c r="E260" s="96"/>
      <c r="F260" s="96"/>
      <c r="G260" s="96"/>
      <c r="H260" s="96"/>
      <c r="I260" s="96"/>
      <c r="J260" s="96"/>
      <c r="K260" s="96"/>
      <c r="L260" s="96"/>
      <c r="M260" s="96"/>
      <c r="N260" s="96"/>
      <c r="O260" s="96"/>
      <c r="P260" s="96"/>
      <c r="Q260" s="96"/>
      <c r="R260" s="96"/>
      <c r="S260" s="96"/>
      <c r="T260" s="96"/>
      <c r="U260" s="96"/>
      <c r="V260" s="96"/>
      <c r="W260" s="96"/>
      <c r="X260" s="96"/>
      <c r="Y260" s="96"/>
      <c r="Z260" s="96"/>
      <c r="AA260" s="96"/>
      <c r="AB260" s="96"/>
      <c r="AC260" s="96"/>
      <c r="AD260" s="96"/>
      <c r="AE260" s="96"/>
      <c r="AF260" s="96"/>
      <c r="AG260" s="96"/>
      <c r="AH260" s="96"/>
      <c r="AI260" s="96"/>
      <c r="AJ260" s="96"/>
    </row>
    <row r="261" spans="2:36" ht="13.5" customHeight="1" x14ac:dyDescent="0.4">
      <c r="D261" s="96"/>
      <c r="E261" s="96"/>
      <c r="F261" s="96"/>
      <c r="G261" s="96"/>
      <c r="H261" s="96"/>
      <c r="I261" s="96"/>
      <c r="J261" s="96"/>
      <c r="K261" s="96"/>
      <c r="L261" s="96"/>
      <c r="M261" s="96"/>
      <c r="N261" s="96"/>
      <c r="O261" s="96"/>
      <c r="P261" s="96"/>
      <c r="Q261" s="96"/>
      <c r="R261" s="96"/>
      <c r="S261" s="96"/>
      <c r="T261" s="96"/>
      <c r="U261" s="96"/>
      <c r="V261" s="96"/>
      <c r="W261" s="96"/>
      <c r="X261" s="96"/>
      <c r="Y261" s="96"/>
      <c r="Z261" s="96"/>
      <c r="AA261" s="96"/>
      <c r="AB261" s="96"/>
      <c r="AC261" s="96"/>
      <c r="AD261" s="96"/>
      <c r="AE261" s="96"/>
      <c r="AF261" s="96"/>
      <c r="AG261" s="96"/>
      <c r="AH261" s="96"/>
      <c r="AI261" s="96"/>
      <c r="AJ261" s="96"/>
    </row>
    <row r="262" spans="2:36" ht="13.5" customHeight="1" x14ac:dyDescent="0.4">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row>
    <row r="263" spans="2:36" ht="13.5" customHeight="1" x14ac:dyDescent="0.4">
      <c r="D263" s="87"/>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9"/>
    </row>
    <row r="264" spans="2:36" ht="13.5" customHeight="1" x14ac:dyDescent="0.4">
      <c r="D264" s="90"/>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2"/>
    </row>
    <row r="265" spans="2:36" ht="13.5" customHeight="1" x14ac:dyDescent="0.4">
      <c r="D265" s="93"/>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5"/>
    </row>
    <row r="268" spans="2:36" ht="13.5" customHeight="1" x14ac:dyDescent="0.4">
      <c r="B268" s="106" t="s">
        <v>163</v>
      </c>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c r="AA268" s="106"/>
      <c r="AB268" s="106"/>
      <c r="AC268" s="106"/>
      <c r="AD268" s="106"/>
      <c r="AE268" s="106"/>
      <c r="AF268" s="106"/>
      <c r="AG268" s="106"/>
      <c r="AH268" s="106"/>
      <c r="AI268" s="106"/>
      <c r="AJ268" s="106"/>
    </row>
    <row r="269" spans="2:36" ht="13.5" customHeight="1" x14ac:dyDescent="0.4">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row>
    <row r="270" spans="2:36" ht="13.5" customHeight="1" x14ac:dyDescent="0.4">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row>
  </sheetData>
  <mergeCells count="65">
    <mergeCell ref="B268:AJ270"/>
    <mergeCell ref="AH58:AJ58"/>
    <mergeCell ref="C39:AJ43"/>
    <mergeCell ref="C25:AJ27"/>
    <mergeCell ref="C7:AJ14"/>
    <mergeCell ref="D46:AJ53"/>
    <mergeCell ref="C55:AJ57"/>
    <mergeCell ref="AH28:AJ28"/>
    <mergeCell ref="R44:T44"/>
    <mergeCell ref="R45:T45"/>
    <mergeCell ref="C20:F20"/>
    <mergeCell ref="C19:F19"/>
    <mergeCell ref="D76:AJ78"/>
    <mergeCell ref="AH79:AJ79"/>
    <mergeCell ref="D83:AJ85"/>
    <mergeCell ref="F108:AJ110"/>
    <mergeCell ref="D263:AJ265"/>
    <mergeCell ref="D35:AJ37"/>
    <mergeCell ref="B1:AJ3"/>
    <mergeCell ref="AH239:AJ239"/>
    <mergeCell ref="D241:AJ243"/>
    <mergeCell ref="D247:AJ249"/>
    <mergeCell ref="AH250:AJ250"/>
    <mergeCell ref="D252:AJ254"/>
    <mergeCell ref="D260:AJ262"/>
    <mergeCell ref="D218:AJ220"/>
    <mergeCell ref="D224:AJ227"/>
    <mergeCell ref="AH216:AJ216"/>
    <mergeCell ref="AH228:AJ228"/>
    <mergeCell ref="D230:AJ232"/>
    <mergeCell ref="D236:AJ238"/>
    <mergeCell ref="D198:AJ200"/>
    <mergeCell ref="F208:AJ210"/>
    <mergeCell ref="D93:AJ96"/>
    <mergeCell ref="G100:AJ103"/>
    <mergeCell ref="E170:AJ171"/>
    <mergeCell ref="D154:AJ156"/>
    <mergeCell ref="D164:AJ166"/>
    <mergeCell ref="H19:AJ19"/>
    <mergeCell ref="J20:L20"/>
    <mergeCell ref="C23:F23"/>
    <mergeCell ref="H23:AJ23"/>
    <mergeCell ref="D137:AJ140"/>
    <mergeCell ref="AH97:AJ97"/>
    <mergeCell ref="F111:AJ113"/>
    <mergeCell ref="D115:AJ118"/>
    <mergeCell ref="D119:AJ121"/>
    <mergeCell ref="E123:AJ126"/>
    <mergeCell ref="B69:AJ70"/>
    <mergeCell ref="B16:AJ17"/>
    <mergeCell ref="B73:AJ74"/>
    <mergeCell ref="F256:AJ258"/>
    <mergeCell ref="B88:AJ89"/>
    <mergeCell ref="B132:AJ133"/>
    <mergeCell ref="B159:AJ160"/>
    <mergeCell ref="B186:AJ187"/>
    <mergeCell ref="D149:AJ151"/>
    <mergeCell ref="AH201:AJ201"/>
    <mergeCell ref="D203:AJ205"/>
    <mergeCell ref="D212:AJ215"/>
    <mergeCell ref="E174:AJ176"/>
    <mergeCell ref="D178:AJ180"/>
    <mergeCell ref="D181:AJ183"/>
    <mergeCell ref="C191:AJ196"/>
    <mergeCell ref="E127:AJ129"/>
  </mergeCells>
  <phoneticPr fontId="2"/>
  <conditionalFormatting sqref="H19:AJ19">
    <cfRule type="containsBlanks" dxfId="40" priority="54">
      <formula>LEN(TRIM(H19))=0</formula>
    </cfRule>
  </conditionalFormatting>
  <conditionalFormatting sqref="J20:L20">
    <cfRule type="containsBlanks" dxfId="39" priority="55">
      <formula>LEN(TRIM(J20))=0</formula>
    </cfRule>
  </conditionalFormatting>
  <conditionalFormatting sqref="H23:AJ23">
    <cfRule type="containsBlanks" dxfId="38" priority="51">
      <formula>LEN(TRIM(H23))=0</formula>
    </cfRule>
  </conditionalFormatting>
  <conditionalFormatting sqref="AH28">
    <cfRule type="containsBlanks" dxfId="37" priority="50">
      <formula>LEN(TRIM(AH28))=0</formula>
    </cfRule>
  </conditionalFormatting>
  <conditionalFormatting sqref="D35:AJ37">
    <cfRule type="expression" dxfId="36" priority="46">
      <formula>AND($AH$28=5,$D$35="")</formula>
    </cfRule>
    <cfRule type="expression" dxfId="35" priority="47">
      <formula>OR($AH$28=1,$AH$28=2,$AH$28=3,$AH$28=4)</formula>
    </cfRule>
  </conditionalFormatting>
  <conditionalFormatting sqref="AH58:AJ58">
    <cfRule type="containsBlanks" dxfId="34" priority="45">
      <formula>LEN(TRIM(AH58))=0</formula>
    </cfRule>
  </conditionalFormatting>
  <conditionalFormatting sqref="AH79:AJ79">
    <cfRule type="containsBlanks" dxfId="33" priority="44">
      <formula>LEN(TRIM(AH79))=0</formula>
    </cfRule>
  </conditionalFormatting>
  <conditionalFormatting sqref="AH97:AJ97">
    <cfRule type="containsBlanks" dxfId="32" priority="43">
      <formula>LEN(TRIM(AH97))=0</formula>
    </cfRule>
  </conditionalFormatting>
  <conditionalFormatting sqref="F111:AJ113">
    <cfRule type="expression" dxfId="31" priority="41">
      <formula>OR($AH$97=1,$AH$97=2,$AH$97=3)</formula>
    </cfRule>
    <cfRule type="expression" dxfId="30" priority="42">
      <formula>AND($AH$97=4,$F$111="")</formula>
    </cfRule>
  </conditionalFormatting>
  <conditionalFormatting sqref="D119:AJ121">
    <cfRule type="containsBlanks" dxfId="29" priority="40">
      <formula>LEN(TRIM(D119))=0</formula>
    </cfRule>
  </conditionalFormatting>
  <conditionalFormatting sqref="D149:AJ151">
    <cfRule type="containsBlanks" dxfId="28" priority="38">
      <formula>LEN(TRIM(D149))=0</formula>
    </cfRule>
  </conditionalFormatting>
  <conditionalFormatting sqref="E174:AJ176">
    <cfRule type="expression" dxfId="27" priority="9">
      <formula>$D$172="×"</formula>
    </cfRule>
    <cfRule type="expression" dxfId="26" priority="36">
      <formula>AND($D$172="○",$E$174="")</formula>
    </cfRule>
  </conditionalFormatting>
  <conditionalFormatting sqref="D181:AJ183">
    <cfRule type="containsBlanks" dxfId="25" priority="35">
      <formula>LEN(TRIM(D181))=0</formula>
    </cfRule>
  </conditionalFormatting>
  <conditionalFormatting sqref="AH201:AJ201">
    <cfRule type="containsBlanks" dxfId="24" priority="34">
      <formula>LEN(TRIM(AH201))=0</formula>
    </cfRule>
  </conditionalFormatting>
  <conditionalFormatting sqref="D203:AJ205">
    <cfRule type="containsBlanks" dxfId="23" priority="33">
      <formula>LEN(TRIM(D203))=0</formula>
    </cfRule>
  </conditionalFormatting>
  <conditionalFormatting sqref="AH216:AJ216">
    <cfRule type="containsBlanks" dxfId="22" priority="32">
      <formula>LEN(TRIM(AH216))=0</formula>
    </cfRule>
  </conditionalFormatting>
  <conditionalFormatting sqref="D218:AJ220">
    <cfRule type="containsBlanks" dxfId="21" priority="31">
      <formula>LEN(TRIM(D218))=0</formula>
    </cfRule>
  </conditionalFormatting>
  <conditionalFormatting sqref="AH228:AJ228">
    <cfRule type="containsBlanks" dxfId="20" priority="30">
      <formula>LEN(TRIM(AH228))=0</formula>
    </cfRule>
  </conditionalFormatting>
  <conditionalFormatting sqref="D230:AJ232">
    <cfRule type="containsBlanks" dxfId="19" priority="29">
      <formula>LEN(TRIM(D230))=0</formula>
    </cfRule>
  </conditionalFormatting>
  <conditionalFormatting sqref="AH239:AJ239">
    <cfRule type="containsBlanks" dxfId="18" priority="28">
      <formula>LEN(TRIM(AH239))=0</formula>
    </cfRule>
  </conditionalFormatting>
  <conditionalFormatting sqref="D241:AJ243">
    <cfRule type="containsBlanks" dxfId="17" priority="27">
      <formula>LEN(TRIM(D241))=0</formula>
    </cfRule>
  </conditionalFormatting>
  <conditionalFormatting sqref="AH250:AJ250">
    <cfRule type="containsBlanks" dxfId="16" priority="26">
      <formula>LEN(TRIM(AH250))=0</formula>
    </cfRule>
  </conditionalFormatting>
  <conditionalFormatting sqref="D252:AJ254">
    <cfRule type="containsBlanks" dxfId="15" priority="25">
      <formula>LEN(TRIM(D252))=0</formula>
    </cfRule>
  </conditionalFormatting>
  <conditionalFormatting sqref="D263:AJ265">
    <cfRule type="containsBlanks" dxfId="14" priority="24">
      <formula>LEN(TRIM(D263))=0</formula>
    </cfRule>
  </conditionalFormatting>
  <conditionalFormatting sqref="B134:AJ189">
    <cfRule type="expression" dxfId="13" priority="2">
      <formula>$AH$79=1</formula>
    </cfRule>
  </conditionalFormatting>
  <conditionalFormatting sqref="B90:AJ135 B161:AJ189">
    <cfRule type="expression" dxfId="12" priority="3">
      <formula>$AH$79=2</formula>
    </cfRule>
  </conditionalFormatting>
  <conditionalFormatting sqref="B90:AJ162">
    <cfRule type="expression" dxfId="11" priority="4">
      <formula>$AH$79=3</formula>
    </cfRule>
  </conditionalFormatting>
  <conditionalFormatting sqref="D141:D146">
    <cfRule type="containsBlanks" dxfId="10" priority="23">
      <formula>LEN(TRIM(D141))=0</formula>
    </cfRule>
  </conditionalFormatting>
  <conditionalFormatting sqref="D147">
    <cfRule type="containsBlanks" dxfId="9" priority="21">
      <formula>LEN(TRIM(D147))=0</formula>
    </cfRule>
  </conditionalFormatting>
  <conditionalFormatting sqref="D167">
    <cfRule type="containsBlanks" dxfId="8" priority="19">
      <formula>LEN(TRIM(D167))=0</formula>
    </cfRule>
  </conditionalFormatting>
  <conditionalFormatting sqref="D168">
    <cfRule type="containsBlanks" dxfId="7" priority="17">
      <formula>LEN(TRIM(D168))=0</formula>
    </cfRule>
  </conditionalFormatting>
  <conditionalFormatting sqref="D169">
    <cfRule type="containsBlanks" dxfId="6" priority="15">
      <formula>LEN(TRIM(D169))=0</formula>
    </cfRule>
  </conditionalFormatting>
  <conditionalFormatting sqref="D170">
    <cfRule type="containsBlanks" dxfId="5" priority="13">
      <formula>LEN(TRIM(D170))=0</formula>
    </cfRule>
  </conditionalFormatting>
  <conditionalFormatting sqref="D172">
    <cfRule type="containsBlanks" dxfId="4" priority="11">
      <formula>LEN(TRIM(D172))=0</formula>
    </cfRule>
  </conditionalFormatting>
  <conditionalFormatting sqref="D154:AJ156">
    <cfRule type="expression" dxfId="3" priority="7">
      <formula>$D$147="×"</formula>
    </cfRule>
    <cfRule type="expression" dxfId="2" priority="8">
      <formula>AND($D$147="○",$D$154="")</formula>
    </cfRule>
  </conditionalFormatting>
  <conditionalFormatting sqref="R44:T44">
    <cfRule type="containsBlanks" dxfId="1" priority="6">
      <formula>LEN(TRIM(R44))=0</formula>
    </cfRule>
  </conditionalFormatting>
  <conditionalFormatting sqref="R45:T45">
    <cfRule type="containsBlanks" dxfId="0" priority="56">
      <formula>LEN(TRIM(R45))=0</formula>
    </cfRule>
  </conditionalFormatting>
  <dataValidations count="10">
    <dataValidation type="list" allowBlank="1" showInputMessage="1" showErrorMessage="1" sqref="AH28:AJ28">
      <formula1>$C$29:$C$33</formula1>
    </dataValidation>
    <dataValidation type="list" allowBlank="1" showInputMessage="1" showErrorMessage="1" sqref="AH58:AJ58">
      <formula1>$C$59:$C$66</formula1>
    </dataValidation>
    <dataValidation type="list" allowBlank="1" showInputMessage="1" showErrorMessage="1" sqref="AH79:AJ79">
      <formula1>$D$80:$D$82</formula1>
    </dataValidation>
    <dataValidation type="list" allowBlank="1" showInputMessage="1" showErrorMessage="1" sqref="AH97:AJ97">
      <formula1>"1,2,3,4"</formula1>
    </dataValidation>
    <dataValidation type="list" allowBlank="1" showInputMessage="1" showErrorMessage="1" sqref="AH201:AJ201">
      <formula1>$D$206:$D$208</formula1>
    </dataValidation>
    <dataValidation type="list" allowBlank="1" showInputMessage="1" showErrorMessage="1" sqref="AH216:AJ216">
      <formula1>$D$221:$D$222</formula1>
    </dataValidation>
    <dataValidation type="list" allowBlank="1" showInputMessage="1" showErrorMessage="1" sqref="AH228:AJ228">
      <formula1>$D$233:$D$234</formula1>
    </dataValidation>
    <dataValidation type="list" allowBlank="1" showInputMessage="1" showErrorMessage="1" sqref="AH239:AJ239">
      <formula1>$D$244:$D$245</formula1>
    </dataValidation>
    <dataValidation type="list" allowBlank="1" showInputMessage="1" showErrorMessage="1" sqref="AH250:AJ250">
      <formula1>$D$255:$D$256</formula1>
    </dataValidation>
    <dataValidation type="list" allowBlank="1" showInputMessage="1" showErrorMessage="1" sqref="D141:D147 D167:D170 D172">
      <formula1>"○,×"</formula1>
    </dataValidation>
  </dataValidations>
  <pageMargins left="0.78740157480314965" right="0.78740157480314965" top="0.78740157480314965" bottom="0.78740157480314965" header="0.59055118110236227" footer="0.39370078740157483"/>
  <pageSetup paperSize="9" orientation="portrait" r:id="rId1"/>
  <rowBreaks count="7" manualBreakCount="7">
    <brk id="38" min="1" max="35" man="1"/>
    <brk id="72" min="1" max="35" man="1"/>
    <brk id="91" min="1" max="35" man="1"/>
    <brk id="135" min="1" max="35" man="1"/>
    <brk id="162" min="1" max="35" man="1"/>
    <brk id="189" min="1" max="35" man="1"/>
    <brk id="235" min="1"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4"/>
  <sheetViews>
    <sheetView view="pageBreakPreview" zoomScaleNormal="100" zoomScaleSheetLayoutView="100" workbookViewId="0">
      <selection activeCell="C4" sqref="C4:E4"/>
    </sheetView>
  </sheetViews>
  <sheetFormatPr defaultRowHeight="19.5" x14ac:dyDescent="0.4"/>
  <cols>
    <col min="1" max="1" width="2.6640625" style="1" customWidth="1"/>
    <col min="2" max="2" width="16.5546875" style="1" customWidth="1"/>
    <col min="3" max="3" width="37.88671875" style="1" customWidth="1"/>
    <col min="4" max="4" width="11.21875" style="1" customWidth="1"/>
    <col min="5" max="5" width="3.109375" style="1" customWidth="1"/>
    <col min="6" max="6" width="3.77734375" style="1" customWidth="1"/>
    <col min="7" max="7" width="8.88671875" style="1"/>
    <col min="8" max="10" width="8" style="1" customWidth="1"/>
    <col min="11" max="13" width="8.88671875" style="1"/>
    <col min="14" max="16" width="8" style="1" customWidth="1"/>
    <col min="17" max="16384" width="8.88671875" style="1"/>
  </cols>
  <sheetData>
    <row r="2" spans="1:10" ht="24" x14ac:dyDescent="0.4">
      <c r="A2" s="40" t="s">
        <v>4</v>
      </c>
      <c r="B2" s="41"/>
      <c r="C2" s="41"/>
    </row>
    <row r="3" spans="1:10" ht="15.75" customHeight="1" x14ac:dyDescent="0.4"/>
    <row r="4" spans="1:10" ht="30" customHeight="1" x14ac:dyDescent="0.4">
      <c r="B4" s="42" t="s">
        <v>5</v>
      </c>
      <c r="C4" s="114" t="str">
        <f>IF(アンケート調査票!$H$19="","",アンケート調査票!$H$19)</f>
        <v/>
      </c>
      <c r="D4" s="114"/>
      <c r="E4" s="114"/>
    </row>
    <row r="5" spans="1:10" ht="15.75" customHeight="1" x14ac:dyDescent="0.4">
      <c r="D5" s="3"/>
    </row>
    <row r="6" spans="1:10" ht="15.75" customHeight="1" x14ac:dyDescent="0.4">
      <c r="A6" s="7"/>
      <c r="B6" s="5" t="s">
        <v>7</v>
      </c>
      <c r="C6" s="5"/>
      <c r="D6" s="54"/>
      <c r="E6" s="5"/>
      <c r="F6" s="43" t="str">
        <f>TEXT(D6,0)&amp;"年4月1日"</f>
        <v>0年4月1日</v>
      </c>
      <c r="G6" s="7"/>
      <c r="H6" s="7"/>
      <c r="I6" s="7"/>
      <c r="J6" s="7"/>
    </row>
    <row r="7" spans="1:10" ht="15.75" customHeight="1" x14ac:dyDescent="0.4">
      <c r="A7" s="7"/>
      <c r="B7" s="7"/>
      <c r="C7" s="7"/>
      <c r="D7" s="6"/>
      <c r="E7" s="7"/>
      <c r="F7" s="7"/>
      <c r="G7" s="7"/>
      <c r="H7" s="44"/>
      <c r="I7" s="44"/>
      <c r="J7" s="44"/>
    </row>
    <row r="8" spans="1:10" ht="15.75" customHeight="1" x14ac:dyDescent="0.4">
      <c r="A8" s="7"/>
      <c r="B8" s="5" t="s">
        <v>8</v>
      </c>
      <c r="C8" s="5"/>
      <c r="D8" s="54"/>
      <c r="E8" s="5" t="s">
        <v>9</v>
      </c>
      <c r="F8" s="45"/>
      <c r="G8" s="7"/>
      <c r="H8" s="7"/>
      <c r="I8" s="7"/>
      <c r="J8" s="7"/>
    </row>
    <row r="9" spans="1:10" ht="15.75" customHeight="1" x14ac:dyDescent="0.4">
      <c r="A9" s="7"/>
      <c r="B9" s="7"/>
      <c r="C9" s="7"/>
      <c r="D9" s="6"/>
      <c r="E9" s="7"/>
      <c r="F9" s="7"/>
      <c r="G9" s="7"/>
      <c r="H9" s="44"/>
      <c r="I9" s="44"/>
      <c r="J9" s="44"/>
    </row>
    <row r="10" spans="1:10" ht="15.75" customHeight="1" x14ac:dyDescent="0.4">
      <c r="A10" s="7"/>
      <c r="B10" s="5" t="s">
        <v>10</v>
      </c>
      <c r="C10" s="5"/>
      <c r="D10" s="8">
        <f>+D12-D16</f>
        <v>1</v>
      </c>
      <c r="E10" s="5" t="s">
        <v>9</v>
      </c>
      <c r="F10" s="45" t="s">
        <v>169</v>
      </c>
      <c r="G10" s="7"/>
      <c r="H10" s="44"/>
      <c r="I10" s="44"/>
      <c r="J10" s="44"/>
    </row>
    <row r="11" spans="1:10" ht="15.75" customHeight="1" x14ac:dyDescent="0.4">
      <c r="A11" s="7"/>
      <c r="B11" s="14"/>
      <c r="C11" s="14"/>
      <c r="D11" s="46"/>
      <c r="F11" s="7"/>
      <c r="G11" s="7"/>
      <c r="H11" s="7"/>
      <c r="I11" s="7"/>
      <c r="J11" s="7"/>
    </row>
    <row r="12" spans="1:10" ht="15.75" customHeight="1" x14ac:dyDescent="0.4">
      <c r="A12" s="7"/>
      <c r="B12" s="5" t="s">
        <v>12</v>
      </c>
      <c r="C12" s="5"/>
      <c r="D12" s="8">
        <f>+D14-D13+1</f>
        <v>1</v>
      </c>
      <c r="E12" s="5" t="s">
        <v>9</v>
      </c>
      <c r="F12" s="7"/>
      <c r="G12" s="7"/>
      <c r="H12" s="44"/>
      <c r="I12" s="44"/>
      <c r="J12" s="44"/>
    </row>
    <row r="13" spans="1:10" ht="15.75" customHeight="1" x14ac:dyDescent="0.4">
      <c r="A13" s="7"/>
      <c r="B13" s="10"/>
      <c r="C13" s="47" t="s">
        <v>13</v>
      </c>
      <c r="D13" s="55"/>
      <c r="E13" s="10"/>
      <c r="F13" s="45"/>
      <c r="G13" s="7"/>
      <c r="H13" s="7"/>
      <c r="I13" s="7"/>
      <c r="J13" s="7"/>
    </row>
    <row r="14" spans="1:10" ht="15.75" customHeight="1" x14ac:dyDescent="0.4">
      <c r="A14" s="7"/>
      <c r="B14" s="5"/>
      <c r="C14" s="48" t="s">
        <v>14</v>
      </c>
      <c r="D14" s="55"/>
      <c r="E14" s="5"/>
      <c r="F14" s="45"/>
      <c r="G14" s="7"/>
      <c r="H14" s="7"/>
      <c r="I14" s="7"/>
      <c r="J14" s="7"/>
    </row>
    <row r="15" spans="1:10" ht="15.75" customHeight="1" x14ac:dyDescent="0.4">
      <c r="A15" s="7"/>
      <c r="B15" s="14"/>
      <c r="C15" s="14"/>
      <c r="D15" s="46"/>
      <c r="F15" s="7"/>
      <c r="G15" s="7"/>
      <c r="H15" s="7"/>
      <c r="I15" s="7"/>
      <c r="J15" s="7"/>
    </row>
    <row r="16" spans="1:10" ht="15.75" customHeight="1" x14ac:dyDescent="0.4">
      <c r="A16" s="7"/>
      <c r="B16" s="5" t="s">
        <v>15</v>
      </c>
      <c r="C16" s="5"/>
      <c r="D16" s="11">
        <f>+D17+D20+D35</f>
        <v>0</v>
      </c>
      <c r="E16" s="5" t="s">
        <v>9</v>
      </c>
      <c r="F16" s="7"/>
      <c r="G16" s="7"/>
      <c r="H16" s="7"/>
      <c r="I16" s="7"/>
      <c r="J16" s="7"/>
    </row>
    <row r="17" spans="1:10" ht="15.75" customHeight="1" x14ac:dyDescent="0.4">
      <c r="A17" s="7"/>
      <c r="B17" s="5" t="s">
        <v>16</v>
      </c>
      <c r="C17" s="5"/>
      <c r="D17" s="8">
        <f>IF(D19&lt;&gt;0,+D19-D18+1,0)</f>
        <v>0</v>
      </c>
      <c r="E17" s="5" t="s">
        <v>9</v>
      </c>
      <c r="F17" s="45" t="s">
        <v>17</v>
      </c>
      <c r="G17" s="45"/>
      <c r="H17" s="7"/>
      <c r="I17" s="7"/>
      <c r="J17" s="7"/>
    </row>
    <row r="18" spans="1:10" ht="15.75" customHeight="1" x14ac:dyDescent="0.4">
      <c r="A18" s="7"/>
      <c r="B18" s="10"/>
      <c r="C18" s="47" t="s">
        <v>18</v>
      </c>
      <c r="D18" s="55"/>
      <c r="E18" s="10"/>
      <c r="F18" s="45"/>
      <c r="G18" s="45"/>
      <c r="H18" s="7"/>
      <c r="I18" s="7"/>
      <c r="J18" s="7"/>
    </row>
    <row r="19" spans="1:10" ht="15.75" customHeight="1" x14ac:dyDescent="0.4">
      <c r="A19" s="7"/>
      <c r="B19" s="5"/>
      <c r="C19" s="48" t="s">
        <v>19</v>
      </c>
      <c r="D19" s="55"/>
      <c r="E19" s="5"/>
      <c r="F19" s="45"/>
      <c r="G19" s="45"/>
      <c r="H19" s="7"/>
      <c r="I19" s="7"/>
      <c r="J19" s="7"/>
    </row>
    <row r="20" spans="1:10" ht="15.75" customHeight="1" x14ac:dyDescent="0.4">
      <c r="A20" s="7"/>
      <c r="B20" s="5" t="s">
        <v>20</v>
      </c>
      <c r="C20" s="5"/>
      <c r="D20" s="11">
        <f>+D21+D22+D23+D26+D29+D32</f>
        <v>0</v>
      </c>
      <c r="E20" s="5" t="s">
        <v>9</v>
      </c>
      <c r="F20" s="45"/>
      <c r="G20" s="45"/>
      <c r="H20" s="7"/>
      <c r="I20" s="7"/>
      <c r="J20" s="7"/>
    </row>
    <row r="21" spans="1:10" ht="15.75" customHeight="1" x14ac:dyDescent="0.4">
      <c r="A21" s="7"/>
      <c r="B21" s="49" t="s">
        <v>21</v>
      </c>
      <c r="C21" s="10"/>
      <c r="D21" s="56"/>
      <c r="E21" s="10" t="s">
        <v>9</v>
      </c>
      <c r="F21" s="45" t="s">
        <v>22</v>
      </c>
      <c r="G21" s="45"/>
      <c r="H21" s="7"/>
      <c r="I21" s="7"/>
      <c r="J21" s="7"/>
    </row>
    <row r="22" spans="1:10" ht="15.75" customHeight="1" x14ac:dyDescent="0.4">
      <c r="A22" s="7"/>
      <c r="B22" s="49" t="s">
        <v>23</v>
      </c>
      <c r="C22" s="10"/>
      <c r="D22" s="56"/>
      <c r="E22" s="10" t="s">
        <v>9</v>
      </c>
      <c r="F22" s="45" t="s">
        <v>24</v>
      </c>
      <c r="G22" s="45"/>
      <c r="H22" s="7"/>
      <c r="I22" s="7"/>
      <c r="J22" s="7"/>
    </row>
    <row r="23" spans="1:10" ht="15.75" customHeight="1" x14ac:dyDescent="0.4">
      <c r="A23" s="7"/>
      <c r="B23" s="12" t="s">
        <v>25</v>
      </c>
      <c r="C23" s="5"/>
      <c r="D23" s="8">
        <f>IF(D25&lt;&gt;0,+D25-D24+1,0)</f>
        <v>0</v>
      </c>
      <c r="E23" s="5" t="s">
        <v>9</v>
      </c>
      <c r="F23" s="45"/>
      <c r="G23" s="45"/>
      <c r="H23" s="7"/>
      <c r="I23" s="7"/>
      <c r="J23" s="7"/>
    </row>
    <row r="24" spans="1:10" ht="15.75" customHeight="1" x14ac:dyDescent="0.4">
      <c r="A24" s="7"/>
      <c r="B24" s="10"/>
      <c r="C24" s="47" t="s">
        <v>18</v>
      </c>
      <c r="D24" s="55"/>
      <c r="E24" s="10"/>
      <c r="F24" s="45"/>
      <c r="G24" s="45"/>
      <c r="H24" s="7"/>
      <c r="I24" s="7"/>
      <c r="J24" s="7"/>
    </row>
    <row r="25" spans="1:10" ht="15.75" customHeight="1" x14ac:dyDescent="0.4">
      <c r="A25" s="7"/>
      <c r="B25" s="5"/>
      <c r="C25" s="48" t="s">
        <v>26</v>
      </c>
      <c r="D25" s="55"/>
      <c r="E25" s="5"/>
      <c r="F25" s="45"/>
      <c r="G25" s="45"/>
      <c r="H25" s="7"/>
      <c r="I25" s="7"/>
      <c r="J25" s="7"/>
    </row>
    <row r="26" spans="1:10" ht="15.75" customHeight="1" x14ac:dyDescent="0.4">
      <c r="A26" s="7"/>
      <c r="B26" s="12" t="s">
        <v>27</v>
      </c>
      <c r="C26" s="5"/>
      <c r="D26" s="8">
        <f>IF(D28&lt;&gt;0,+D28-D27+1,0)</f>
        <v>0</v>
      </c>
      <c r="E26" s="5" t="s">
        <v>9</v>
      </c>
      <c r="F26" s="45"/>
      <c r="G26" s="45"/>
      <c r="H26" s="7"/>
      <c r="I26" s="7"/>
      <c r="J26" s="7"/>
    </row>
    <row r="27" spans="1:10" ht="15.75" customHeight="1" x14ac:dyDescent="0.4">
      <c r="A27" s="7"/>
      <c r="B27" s="10"/>
      <c r="C27" s="47" t="s">
        <v>18</v>
      </c>
      <c r="D27" s="55"/>
      <c r="E27" s="10"/>
      <c r="F27" s="45"/>
      <c r="G27" s="45"/>
      <c r="H27" s="7"/>
      <c r="I27" s="7"/>
      <c r="J27" s="7"/>
    </row>
    <row r="28" spans="1:10" ht="15.75" customHeight="1" x14ac:dyDescent="0.4">
      <c r="A28" s="7"/>
      <c r="B28" s="5"/>
      <c r="C28" s="48" t="s">
        <v>26</v>
      </c>
      <c r="D28" s="55"/>
      <c r="E28" s="5"/>
      <c r="F28" s="45"/>
      <c r="G28" s="45"/>
      <c r="H28" s="7"/>
      <c r="I28" s="7"/>
      <c r="J28" s="7"/>
    </row>
    <row r="29" spans="1:10" ht="15.75" customHeight="1" x14ac:dyDescent="0.4">
      <c r="A29" s="7"/>
      <c r="B29" s="12" t="s">
        <v>28</v>
      </c>
      <c r="C29" s="5"/>
      <c r="D29" s="8">
        <f>IF(D31&lt;&gt;0,+D31-D30+1,0)</f>
        <v>0</v>
      </c>
      <c r="E29" s="5" t="s">
        <v>9</v>
      </c>
      <c r="F29" s="45"/>
      <c r="G29" s="45"/>
      <c r="H29" s="7"/>
      <c r="I29" s="7"/>
      <c r="J29" s="7"/>
    </row>
    <row r="30" spans="1:10" ht="15.75" customHeight="1" x14ac:dyDescent="0.4">
      <c r="A30" s="7"/>
      <c r="B30" s="10"/>
      <c r="C30" s="47" t="s">
        <v>18</v>
      </c>
      <c r="D30" s="55"/>
      <c r="E30" s="10"/>
      <c r="F30" s="45"/>
      <c r="G30" s="45"/>
      <c r="H30" s="7"/>
      <c r="I30" s="7"/>
      <c r="J30" s="7"/>
    </row>
    <row r="31" spans="1:10" ht="15.75" customHeight="1" x14ac:dyDescent="0.4">
      <c r="A31" s="7"/>
      <c r="B31" s="5"/>
      <c r="C31" s="48" t="s">
        <v>19</v>
      </c>
      <c r="D31" s="55"/>
      <c r="E31" s="5"/>
      <c r="F31" s="45"/>
      <c r="G31" s="45"/>
      <c r="H31" s="7"/>
      <c r="I31" s="7"/>
      <c r="J31" s="7"/>
    </row>
    <row r="32" spans="1:10" ht="15.75" customHeight="1" x14ac:dyDescent="0.4">
      <c r="A32" s="7"/>
      <c r="B32" s="12" t="s">
        <v>29</v>
      </c>
      <c r="C32" s="5"/>
      <c r="D32" s="8">
        <f>IF(D34&lt;&gt;0,+D34-D33+1,0)</f>
        <v>0</v>
      </c>
      <c r="E32" s="5" t="s">
        <v>9</v>
      </c>
      <c r="F32" s="45" t="s">
        <v>30</v>
      </c>
      <c r="G32" s="45"/>
      <c r="H32" s="7"/>
      <c r="I32" s="7"/>
      <c r="J32" s="7"/>
    </row>
    <row r="33" spans="1:15" ht="15.75" customHeight="1" x14ac:dyDescent="0.4">
      <c r="A33" s="7"/>
      <c r="B33" s="10"/>
      <c r="C33" s="47" t="s">
        <v>18</v>
      </c>
      <c r="D33" s="55"/>
      <c r="E33" s="10"/>
      <c r="F33" s="45"/>
      <c r="G33" s="45"/>
      <c r="H33" s="7"/>
      <c r="I33" s="7"/>
      <c r="J33" s="7"/>
    </row>
    <row r="34" spans="1:15" ht="15.75" customHeight="1" x14ac:dyDescent="0.4">
      <c r="A34" s="7"/>
      <c r="B34" s="5"/>
      <c r="C34" s="48" t="s">
        <v>19</v>
      </c>
      <c r="D34" s="55"/>
      <c r="E34" s="5"/>
      <c r="F34" s="45"/>
      <c r="G34" s="45"/>
      <c r="H34" s="7"/>
      <c r="I34" s="7"/>
      <c r="J34" s="7"/>
    </row>
    <row r="35" spans="1:15" ht="15.75" customHeight="1" x14ac:dyDescent="0.4">
      <c r="A35" s="7"/>
      <c r="B35" s="5" t="s">
        <v>31</v>
      </c>
      <c r="C35" s="5"/>
      <c r="D35" s="8">
        <f>IF(D37&lt;&gt;0,+D37-D36+1,0)</f>
        <v>0</v>
      </c>
      <c r="E35" s="5" t="s">
        <v>9</v>
      </c>
      <c r="F35" s="45" t="s">
        <v>32</v>
      </c>
      <c r="G35" s="45"/>
      <c r="H35" s="7"/>
      <c r="I35" s="7"/>
      <c r="J35" s="7"/>
    </row>
    <row r="36" spans="1:15" ht="15.75" customHeight="1" x14ac:dyDescent="0.4">
      <c r="A36" s="7"/>
      <c r="B36" s="10"/>
      <c r="C36" s="47" t="s">
        <v>18</v>
      </c>
      <c r="D36" s="55"/>
      <c r="E36" s="10"/>
      <c r="F36" s="45"/>
      <c r="G36" s="45"/>
      <c r="H36" s="7"/>
      <c r="I36" s="7"/>
      <c r="J36" s="7"/>
    </row>
    <row r="37" spans="1:15" ht="15.75" customHeight="1" x14ac:dyDescent="0.4">
      <c r="A37" s="7"/>
      <c r="B37" s="5"/>
      <c r="C37" s="48" t="s">
        <v>19</v>
      </c>
      <c r="D37" s="55"/>
      <c r="E37" s="5"/>
      <c r="F37" s="45"/>
      <c r="G37" s="45"/>
      <c r="H37" s="7"/>
      <c r="I37" s="7"/>
      <c r="J37" s="7"/>
    </row>
    <row r="38" spans="1:15" ht="15.75" customHeight="1" x14ac:dyDescent="0.4">
      <c r="A38" s="7"/>
      <c r="B38" s="5"/>
      <c r="C38" s="5"/>
      <c r="D38" s="8"/>
      <c r="E38" s="5"/>
      <c r="F38" s="45"/>
      <c r="G38" s="45"/>
      <c r="H38" s="7"/>
      <c r="I38" s="7"/>
      <c r="J38" s="7"/>
    </row>
    <row r="39" spans="1:15" ht="15.75" customHeight="1" x14ac:dyDescent="0.4">
      <c r="A39" s="7"/>
      <c r="B39" s="14"/>
      <c r="C39" s="14"/>
      <c r="D39" s="13"/>
      <c r="E39" s="14"/>
      <c r="F39" s="45"/>
      <c r="G39" s="45"/>
      <c r="H39" s="7"/>
      <c r="I39" s="7"/>
      <c r="J39" s="7"/>
    </row>
    <row r="40" spans="1:15" ht="15.75" customHeight="1" x14ac:dyDescent="0.4">
      <c r="A40" s="7"/>
      <c r="B40" s="14"/>
      <c r="C40" s="14"/>
      <c r="D40" s="13"/>
      <c r="E40" s="14"/>
      <c r="F40" s="7"/>
      <c r="G40" s="7"/>
      <c r="H40" s="7"/>
      <c r="I40" s="7"/>
      <c r="J40" s="7"/>
    </row>
    <row r="41" spans="1:15" ht="15.75" customHeight="1" x14ac:dyDescent="0.4">
      <c r="A41" s="7"/>
      <c r="B41" s="14" t="s">
        <v>33</v>
      </c>
      <c r="C41" s="14"/>
      <c r="D41" s="13"/>
      <c r="E41" s="14"/>
      <c r="F41" s="7"/>
      <c r="G41" s="15"/>
      <c r="H41" s="7"/>
      <c r="I41" s="7"/>
      <c r="J41" s="7"/>
    </row>
    <row r="42" spans="1:15" ht="15.75" customHeight="1" x14ac:dyDescent="0.4">
      <c r="A42" s="7"/>
      <c r="B42" s="16" t="s">
        <v>34</v>
      </c>
      <c r="C42" s="50" t="s">
        <v>35</v>
      </c>
      <c r="D42" s="13"/>
      <c r="F42" s="7"/>
      <c r="G42" s="7"/>
      <c r="H42" s="7"/>
      <c r="I42" s="7"/>
      <c r="J42" s="7"/>
    </row>
    <row r="43" spans="1:15" ht="15.75" customHeight="1" x14ac:dyDescent="0.4">
      <c r="A43" s="7"/>
      <c r="B43" s="16" t="s">
        <v>36</v>
      </c>
      <c r="C43" s="50" t="str">
        <f>CONCATENATE(D8,"/",D10)</f>
        <v>/1</v>
      </c>
      <c r="D43" s="13"/>
      <c r="F43" s="7"/>
      <c r="G43" s="7"/>
      <c r="H43" s="7"/>
      <c r="I43" s="7"/>
      <c r="J43" s="7"/>
    </row>
    <row r="44" spans="1:15" ht="15.75" customHeight="1" x14ac:dyDescent="0.4">
      <c r="A44" s="7"/>
      <c r="B44" s="17" t="s">
        <v>36</v>
      </c>
      <c r="C44" s="57">
        <f>+D8/D10*100</f>
        <v>0</v>
      </c>
      <c r="D44" s="13" t="s">
        <v>37</v>
      </c>
      <c r="E44" s="109"/>
      <c r="F44" s="110"/>
      <c r="G44" s="111"/>
      <c r="H44" s="109" t="s">
        <v>38</v>
      </c>
      <c r="I44" s="110"/>
      <c r="J44" s="110"/>
      <c r="K44" s="110"/>
      <c r="L44" s="110"/>
      <c r="M44" s="110"/>
      <c r="N44" s="110"/>
      <c r="O44" s="111"/>
    </row>
    <row r="45" spans="1:15" ht="15.75" customHeight="1" x14ac:dyDescent="0.4">
      <c r="A45" s="7"/>
      <c r="B45" s="17"/>
      <c r="C45" s="51"/>
      <c r="D45" s="13"/>
      <c r="E45" s="109"/>
      <c r="F45" s="110"/>
      <c r="G45" s="111"/>
      <c r="H45" s="115" t="s">
        <v>39</v>
      </c>
      <c r="I45" s="113"/>
      <c r="J45" s="115" t="s">
        <v>40</v>
      </c>
      <c r="K45" s="113"/>
      <c r="L45" s="115" t="s">
        <v>41</v>
      </c>
      <c r="M45" s="113"/>
      <c r="N45" s="115" t="s">
        <v>42</v>
      </c>
      <c r="O45" s="113"/>
    </row>
    <row r="46" spans="1:15" ht="15.75" customHeight="1" x14ac:dyDescent="0.4">
      <c r="A46" s="7"/>
      <c r="B46" s="14"/>
      <c r="C46" s="14"/>
      <c r="D46" s="13"/>
      <c r="E46" s="109"/>
      <c r="F46" s="110"/>
      <c r="G46" s="111"/>
      <c r="H46" s="113"/>
      <c r="I46" s="113"/>
      <c r="J46" s="113"/>
      <c r="K46" s="113"/>
      <c r="L46" s="113"/>
      <c r="M46" s="113"/>
      <c r="N46" s="113"/>
      <c r="O46" s="113"/>
    </row>
    <row r="47" spans="1:15" ht="15.75" customHeight="1" x14ac:dyDescent="0.4">
      <c r="A47" s="7"/>
      <c r="B47" s="14" t="s">
        <v>43</v>
      </c>
      <c r="C47" s="58" t="str">
        <f>IF(C44/100&gt;=8/28,"４週８休以上",IF(C44/100&gt;=7/28,"４週７休以上４週８休未満",IF(C44/100&gt;=6/28,"４週６休以上４週７休未満","４週６休未満")))</f>
        <v>４週６休未満</v>
      </c>
      <c r="D47" s="18"/>
      <c r="E47" s="109" t="s">
        <v>44</v>
      </c>
      <c r="F47" s="110"/>
      <c r="G47" s="111"/>
      <c r="H47" s="112" t="s">
        <v>45</v>
      </c>
      <c r="I47" s="113"/>
      <c r="J47" s="112" t="s">
        <v>46</v>
      </c>
      <c r="K47" s="113"/>
      <c r="L47" s="112" t="s">
        <v>47</v>
      </c>
      <c r="M47" s="113"/>
      <c r="N47" s="112" t="s">
        <v>48</v>
      </c>
      <c r="O47" s="113"/>
    </row>
    <row r="48" spans="1:15" ht="15.75" customHeight="1" x14ac:dyDescent="0.4">
      <c r="A48" s="7"/>
      <c r="B48" s="14"/>
      <c r="C48" s="14"/>
      <c r="D48" s="13"/>
      <c r="E48" s="14"/>
      <c r="F48" s="7"/>
      <c r="G48" s="7"/>
      <c r="H48" s="7"/>
      <c r="I48" s="7"/>
      <c r="J48" s="7"/>
    </row>
    <row r="49" spans="1:10" ht="15.75" customHeight="1" x14ac:dyDescent="0.4">
      <c r="A49" s="7"/>
      <c r="B49" s="14"/>
      <c r="C49" s="14"/>
      <c r="D49" s="13"/>
      <c r="E49" s="14"/>
      <c r="F49" s="7"/>
      <c r="G49" s="7"/>
      <c r="H49" s="7"/>
      <c r="I49" s="7"/>
      <c r="J49" s="7"/>
    </row>
    <row r="50" spans="1:10" ht="15.75" customHeight="1" x14ac:dyDescent="0.4">
      <c r="A50" s="7"/>
      <c r="B50" s="14"/>
      <c r="C50" s="14"/>
      <c r="D50" s="13"/>
      <c r="E50" s="14"/>
      <c r="F50" s="7"/>
      <c r="G50" s="7"/>
      <c r="H50" s="7"/>
      <c r="I50" s="7"/>
      <c r="J50" s="7"/>
    </row>
    <row r="51" spans="1:10" ht="15.75" customHeight="1" x14ac:dyDescent="0.4">
      <c r="A51" s="7"/>
      <c r="B51" s="14"/>
      <c r="C51" s="14"/>
      <c r="D51" s="13"/>
      <c r="E51" s="14"/>
      <c r="F51" s="7"/>
      <c r="G51" s="7"/>
      <c r="H51" s="7"/>
      <c r="I51" s="7"/>
      <c r="J51" s="7"/>
    </row>
    <row r="52" spans="1:10" ht="15.75" customHeight="1" x14ac:dyDescent="0.4">
      <c r="A52" s="7"/>
      <c r="B52" s="14"/>
      <c r="C52" s="14"/>
      <c r="D52" s="13"/>
      <c r="E52" s="14"/>
      <c r="F52" s="7"/>
      <c r="G52" s="7"/>
      <c r="H52" s="7"/>
      <c r="I52" s="7"/>
      <c r="J52" s="7"/>
    </row>
    <row r="53" spans="1:10" ht="15.75" customHeight="1" x14ac:dyDescent="0.4">
      <c r="A53" s="7"/>
      <c r="B53" s="14"/>
      <c r="C53" s="14"/>
      <c r="D53" s="13"/>
      <c r="E53" s="14"/>
      <c r="F53" s="7"/>
      <c r="G53" s="7"/>
      <c r="H53" s="7"/>
      <c r="I53" s="7"/>
      <c r="J53" s="7"/>
    </row>
    <row r="54" spans="1:10" x14ac:dyDescent="0.4">
      <c r="A54" s="7"/>
      <c r="B54" s="7"/>
      <c r="C54" s="7"/>
      <c r="D54" s="7"/>
      <c r="E54" s="7"/>
      <c r="F54" s="7"/>
      <c r="G54" s="7"/>
      <c r="H54" s="7"/>
      <c r="I54" s="7"/>
      <c r="J54" s="7"/>
    </row>
  </sheetData>
  <mergeCells count="12">
    <mergeCell ref="C4:E4"/>
    <mergeCell ref="E44:G46"/>
    <mergeCell ref="H44:O44"/>
    <mergeCell ref="H45:I46"/>
    <mergeCell ref="J45:K46"/>
    <mergeCell ref="L45:M46"/>
    <mergeCell ref="N45:O46"/>
    <mergeCell ref="E47:G47"/>
    <mergeCell ref="H47:I47"/>
    <mergeCell ref="J47:K47"/>
    <mergeCell ref="L47:M47"/>
    <mergeCell ref="N47:O47"/>
  </mergeCells>
  <phoneticPr fontId="2"/>
  <pageMargins left="0.7" right="0.7" top="0.75" bottom="0.75" header="0.3" footer="0.3"/>
  <pageSetup paperSize="9"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4"/>
  <sheetViews>
    <sheetView view="pageBreakPreview" zoomScaleNormal="100" zoomScaleSheetLayoutView="100" workbookViewId="0">
      <selection activeCell="C23" sqref="C23"/>
    </sheetView>
  </sheetViews>
  <sheetFormatPr defaultRowHeight="19.5" x14ac:dyDescent="0.4"/>
  <cols>
    <col min="1" max="1" width="2.6640625" style="1" customWidth="1"/>
    <col min="2" max="2" width="16.5546875" style="1" customWidth="1"/>
    <col min="3" max="3" width="37.88671875" style="1" customWidth="1"/>
    <col min="4" max="4" width="11.21875" style="1" customWidth="1"/>
    <col min="5" max="5" width="3.109375" style="1" customWidth="1"/>
    <col min="6" max="6" width="3.77734375" style="1" customWidth="1"/>
    <col min="7" max="7" width="8.88671875" style="1"/>
    <col min="8" max="10" width="8" style="1" customWidth="1"/>
    <col min="11" max="13" width="8.88671875" style="1"/>
    <col min="14" max="16" width="8" style="1" customWidth="1"/>
    <col min="17" max="16384" width="8.88671875" style="1"/>
  </cols>
  <sheetData>
    <row r="2" spans="1:10" ht="24" x14ac:dyDescent="0.4">
      <c r="A2" s="40" t="s">
        <v>4</v>
      </c>
      <c r="B2" s="41"/>
      <c r="C2" s="41"/>
    </row>
    <row r="3" spans="1:10" ht="15.75" customHeight="1" x14ac:dyDescent="0.4"/>
    <row r="4" spans="1:10" ht="30" customHeight="1" x14ac:dyDescent="0.4">
      <c r="B4" s="42" t="s">
        <v>5</v>
      </c>
      <c r="C4" s="114" t="s">
        <v>6</v>
      </c>
      <c r="D4" s="114"/>
      <c r="E4" s="114"/>
    </row>
    <row r="5" spans="1:10" ht="15.75" customHeight="1" x14ac:dyDescent="0.4">
      <c r="D5" s="3"/>
    </row>
    <row r="6" spans="1:10" ht="15.75" customHeight="1" x14ac:dyDescent="0.4">
      <c r="A6" s="7"/>
      <c r="B6" s="5" t="s">
        <v>7</v>
      </c>
      <c r="C6" s="5"/>
      <c r="D6" s="65">
        <v>2020</v>
      </c>
      <c r="E6" s="5"/>
      <c r="F6" s="43" t="str">
        <f>TEXT(D6,0)&amp;"年4月1日"</f>
        <v>2020年4月1日</v>
      </c>
      <c r="G6" s="7"/>
      <c r="H6" s="7"/>
      <c r="I6" s="7"/>
      <c r="J6" s="7"/>
    </row>
    <row r="7" spans="1:10" ht="15.75" customHeight="1" x14ac:dyDescent="0.4">
      <c r="A7" s="7"/>
      <c r="B7" s="7"/>
      <c r="C7" s="7"/>
      <c r="D7" s="6"/>
      <c r="E7" s="7"/>
      <c r="F7" s="7"/>
      <c r="G7" s="7"/>
      <c r="H7" s="44"/>
      <c r="I7" s="44"/>
      <c r="J7" s="44"/>
    </row>
    <row r="8" spans="1:10" ht="15.75" customHeight="1" x14ac:dyDescent="0.4">
      <c r="A8" s="7"/>
      <c r="B8" s="5" t="s">
        <v>8</v>
      </c>
      <c r="C8" s="5"/>
      <c r="D8" s="54">
        <v>55</v>
      </c>
      <c r="E8" s="5" t="s">
        <v>9</v>
      </c>
      <c r="F8" s="45"/>
      <c r="G8" s="7"/>
      <c r="H8" s="7"/>
      <c r="I8" s="7"/>
      <c r="J8" s="7"/>
    </row>
    <row r="9" spans="1:10" ht="15.75" customHeight="1" x14ac:dyDescent="0.4">
      <c r="A9" s="7"/>
      <c r="B9" s="7"/>
      <c r="C9" s="7"/>
      <c r="D9" s="6"/>
      <c r="E9" s="7"/>
      <c r="F9" s="7"/>
      <c r="G9" s="7"/>
      <c r="H9" s="44"/>
      <c r="I9" s="44"/>
      <c r="J9" s="44"/>
    </row>
    <row r="10" spans="1:10" ht="15.75" customHeight="1" x14ac:dyDescent="0.4">
      <c r="A10" s="7"/>
      <c r="B10" s="5" t="s">
        <v>10</v>
      </c>
      <c r="C10" s="5"/>
      <c r="D10" s="8">
        <f>+D12-D16</f>
        <v>195</v>
      </c>
      <c r="E10" s="5" t="s">
        <v>9</v>
      </c>
      <c r="F10" s="45" t="s">
        <v>11</v>
      </c>
      <c r="G10" s="7"/>
      <c r="H10" s="44"/>
      <c r="I10" s="44"/>
      <c r="J10" s="44"/>
    </row>
    <row r="11" spans="1:10" ht="15.75" customHeight="1" x14ac:dyDescent="0.4">
      <c r="A11" s="7"/>
      <c r="B11" s="14"/>
      <c r="C11" s="14"/>
      <c r="D11" s="46"/>
      <c r="F11" s="7"/>
      <c r="G11" s="7"/>
      <c r="H11" s="7"/>
      <c r="I11" s="7"/>
      <c r="J11" s="7"/>
    </row>
    <row r="12" spans="1:10" ht="15.75" customHeight="1" x14ac:dyDescent="0.4">
      <c r="A12" s="7"/>
      <c r="B12" s="5" t="s">
        <v>12</v>
      </c>
      <c r="C12" s="5"/>
      <c r="D12" s="8">
        <f>+D14-D13+1</f>
        <v>253</v>
      </c>
      <c r="E12" s="5" t="s">
        <v>9</v>
      </c>
      <c r="F12" s="7"/>
      <c r="G12" s="7"/>
      <c r="H12" s="44"/>
      <c r="I12" s="44"/>
      <c r="J12" s="44"/>
    </row>
    <row r="13" spans="1:10" ht="15.75" customHeight="1" x14ac:dyDescent="0.4">
      <c r="A13" s="7"/>
      <c r="B13" s="10"/>
      <c r="C13" s="47" t="s">
        <v>13</v>
      </c>
      <c r="D13" s="55">
        <v>44022</v>
      </c>
      <c r="E13" s="10"/>
      <c r="F13" s="45"/>
      <c r="G13" s="7"/>
      <c r="H13" s="7"/>
      <c r="I13" s="7"/>
      <c r="J13" s="7"/>
    </row>
    <row r="14" spans="1:10" ht="15.75" customHeight="1" x14ac:dyDescent="0.4">
      <c r="A14" s="7"/>
      <c r="B14" s="5"/>
      <c r="C14" s="48" t="s">
        <v>14</v>
      </c>
      <c r="D14" s="55">
        <v>44274</v>
      </c>
      <c r="E14" s="5"/>
      <c r="F14" s="45"/>
      <c r="G14" s="7"/>
      <c r="H14" s="7"/>
      <c r="I14" s="7"/>
      <c r="J14" s="7"/>
    </row>
    <row r="15" spans="1:10" ht="15.75" customHeight="1" x14ac:dyDescent="0.4">
      <c r="A15" s="7"/>
      <c r="B15" s="14"/>
      <c r="C15" s="14"/>
      <c r="D15" s="46"/>
      <c r="F15" s="7"/>
      <c r="G15" s="7"/>
      <c r="H15" s="7"/>
      <c r="I15" s="7"/>
      <c r="J15" s="7"/>
    </row>
    <row r="16" spans="1:10" ht="15.75" customHeight="1" x14ac:dyDescent="0.4">
      <c r="A16" s="7"/>
      <c r="B16" s="5" t="s">
        <v>15</v>
      </c>
      <c r="C16" s="5"/>
      <c r="D16" s="11">
        <f>+D17+D20+D35</f>
        <v>58</v>
      </c>
      <c r="E16" s="5" t="s">
        <v>9</v>
      </c>
      <c r="F16" s="7"/>
      <c r="G16" s="7"/>
      <c r="H16" s="7"/>
      <c r="I16" s="7"/>
      <c r="J16" s="7"/>
    </row>
    <row r="17" spans="1:10" ht="15.75" customHeight="1" x14ac:dyDescent="0.4">
      <c r="A17" s="7"/>
      <c r="B17" s="5" t="s">
        <v>16</v>
      </c>
      <c r="C17" s="5"/>
      <c r="D17" s="8">
        <f>IF(D19&lt;&gt;0,+D19-D18+1,0)</f>
        <v>14</v>
      </c>
      <c r="E17" s="5" t="s">
        <v>9</v>
      </c>
      <c r="F17" s="45" t="s">
        <v>17</v>
      </c>
      <c r="G17" s="45"/>
      <c r="H17" s="7"/>
      <c r="I17" s="7"/>
      <c r="J17" s="7"/>
    </row>
    <row r="18" spans="1:10" ht="15.75" customHeight="1" x14ac:dyDescent="0.4">
      <c r="A18" s="7"/>
      <c r="B18" s="10"/>
      <c r="C18" s="47" t="s">
        <v>18</v>
      </c>
      <c r="D18" s="55">
        <v>44022</v>
      </c>
      <c r="E18" s="10"/>
      <c r="F18" s="45"/>
      <c r="G18" s="45"/>
      <c r="H18" s="7"/>
      <c r="I18" s="7"/>
      <c r="J18" s="7"/>
    </row>
    <row r="19" spans="1:10" ht="15.75" customHeight="1" x14ac:dyDescent="0.4">
      <c r="A19" s="7"/>
      <c r="B19" s="5"/>
      <c r="C19" s="48" t="s">
        <v>19</v>
      </c>
      <c r="D19" s="55">
        <v>44035</v>
      </c>
      <c r="E19" s="5"/>
      <c r="F19" s="45"/>
      <c r="G19" s="45"/>
      <c r="H19" s="7"/>
      <c r="I19" s="7"/>
      <c r="J19" s="7"/>
    </row>
    <row r="20" spans="1:10" ht="15.75" customHeight="1" x14ac:dyDescent="0.4">
      <c r="A20" s="7"/>
      <c r="B20" s="5" t="s">
        <v>20</v>
      </c>
      <c r="C20" s="5"/>
      <c r="D20" s="11">
        <f>+D21+D22+D23+D26+D29+D32</f>
        <v>35</v>
      </c>
      <c r="E20" s="5" t="s">
        <v>9</v>
      </c>
      <c r="F20" s="45"/>
      <c r="G20" s="45"/>
      <c r="H20" s="7"/>
      <c r="I20" s="7"/>
      <c r="J20" s="7"/>
    </row>
    <row r="21" spans="1:10" ht="15.75" customHeight="1" x14ac:dyDescent="0.4">
      <c r="A21" s="7"/>
      <c r="B21" s="49" t="s">
        <v>21</v>
      </c>
      <c r="C21" s="10"/>
      <c r="D21" s="56">
        <v>6</v>
      </c>
      <c r="E21" s="10" t="s">
        <v>9</v>
      </c>
      <c r="F21" s="45" t="s">
        <v>22</v>
      </c>
      <c r="G21" s="45"/>
      <c r="H21" s="7"/>
      <c r="I21" s="7"/>
      <c r="J21" s="7"/>
    </row>
    <row r="22" spans="1:10" ht="15.75" customHeight="1" x14ac:dyDescent="0.4">
      <c r="A22" s="7"/>
      <c r="B22" s="49" t="s">
        <v>23</v>
      </c>
      <c r="C22" s="10"/>
      <c r="D22" s="56">
        <v>1</v>
      </c>
      <c r="E22" s="10" t="s">
        <v>9</v>
      </c>
      <c r="F22" s="45" t="s">
        <v>24</v>
      </c>
      <c r="G22" s="45"/>
      <c r="H22" s="7"/>
      <c r="I22" s="7"/>
      <c r="J22" s="7"/>
    </row>
    <row r="23" spans="1:10" ht="15.75" customHeight="1" x14ac:dyDescent="0.4">
      <c r="A23" s="7"/>
      <c r="B23" s="12" t="s">
        <v>25</v>
      </c>
      <c r="C23" s="5"/>
      <c r="D23" s="8">
        <f>IF(D25&lt;&gt;0,+D25-D24+1,0)</f>
        <v>14</v>
      </c>
      <c r="E23" s="5" t="s">
        <v>9</v>
      </c>
      <c r="F23" s="45"/>
      <c r="G23" s="45"/>
      <c r="H23" s="7"/>
      <c r="I23" s="7"/>
      <c r="J23" s="7"/>
    </row>
    <row r="24" spans="1:10" ht="15.75" customHeight="1" x14ac:dyDescent="0.4">
      <c r="A24" s="7"/>
      <c r="B24" s="10"/>
      <c r="C24" s="47" t="s">
        <v>18</v>
      </c>
      <c r="D24" s="55">
        <v>44044</v>
      </c>
      <c r="E24" s="10"/>
      <c r="F24" s="45"/>
      <c r="G24" s="45"/>
      <c r="H24" s="7"/>
      <c r="I24" s="7"/>
      <c r="J24" s="7"/>
    </row>
    <row r="25" spans="1:10" ht="15.75" customHeight="1" x14ac:dyDescent="0.4">
      <c r="A25" s="7"/>
      <c r="B25" s="5"/>
      <c r="C25" s="48" t="s">
        <v>26</v>
      </c>
      <c r="D25" s="55">
        <v>44057</v>
      </c>
      <c r="E25" s="5"/>
      <c r="F25" s="45"/>
      <c r="G25" s="45"/>
      <c r="H25" s="7"/>
      <c r="I25" s="7"/>
      <c r="J25" s="7"/>
    </row>
    <row r="26" spans="1:10" ht="15.75" customHeight="1" x14ac:dyDescent="0.4">
      <c r="A26" s="7"/>
      <c r="B26" s="12" t="s">
        <v>27</v>
      </c>
      <c r="C26" s="5"/>
      <c r="D26" s="8">
        <f>IF(D28&lt;&gt;0,+D28-D27+1,0)</f>
        <v>14</v>
      </c>
      <c r="E26" s="5" t="s">
        <v>9</v>
      </c>
      <c r="F26" s="45"/>
      <c r="G26" s="45"/>
      <c r="H26" s="7"/>
      <c r="I26" s="7"/>
      <c r="J26" s="7"/>
    </row>
    <row r="27" spans="1:10" ht="15.75" customHeight="1" x14ac:dyDescent="0.4">
      <c r="A27" s="7"/>
      <c r="B27" s="10"/>
      <c r="C27" s="47" t="s">
        <v>18</v>
      </c>
      <c r="D27" s="55">
        <v>44105</v>
      </c>
      <c r="E27" s="10"/>
      <c r="F27" s="45"/>
      <c r="G27" s="45"/>
      <c r="H27" s="7"/>
      <c r="I27" s="7"/>
      <c r="J27" s="7"/>
    </row>
    <row r="28" spans="1:10" ht="15.75" customHeight="1" x14ac:dyDescent="0.4">
      <c r="A28" s="7"/>
      <c r="B28" s="5"/>
      <c r="C28" s="48" t="s">
        <v>26</v>
      </c>
      <c r="D28" s="55">
        <v>44118</v>
      </c>
      <c r="E28" s="5"/>
      <c r="F28" s="45"/>
      <c r="G28" s="45"/>
      <c r="H28" s="7"/>
      <c r="I28" s="7"/>
      <c r="J28" s="7"/>
    </row>
    <row r="29" spans="1:10" ht="15.75" customHeight="1" x14ac:dyDescent="0.4">
      <c r="A29" s="7"/>
      <c r="B29" s="12" t="s">
        <v>28</v>
      </c>
      <c r="C29" s="5"/>
      <c r="D29" s="8">
        <f>IF(D31&lt;&gt;0,+D31-D30+1,0)</f>
        <v>0</v>
      </c>
      <c r="E29" s="5" t="s">
        <v>9</v>
      </c>
      <c r="F29" s="45"/>
      <c r="G29" s="45"/>
      <c r="H29" s="7"/>
      <c r="I29" s="7"/>
      <c r="J29" s="7"/>
    </row>
    <row r="30" spans="1:10" ht="15.75" customHeight="1" x14ac:dyDescent="0.4">
      <c r="A30" s="7"/>
      <c r="B30" s="10"/>
      <c r="C30" s="47" t="s">
        <v>18</v>
      </c>
      <c r="D30" s="55"/>
      <c r="E30" s="10"/>
      <c r="F30" s="45"/>
      <c r="G30" s="45"/>
      <c r="H30" s="7"/>
      <c r="I30" s="7"/>
      <c r="J30" s="7"/>
    </row>
    <row r="31" spans="1:10" ht="15.75" customHeight="1" x14ac:dyDescent="0.4">
      <c r="A31" s="7"/>
      <c r="B31" s="5"/>
      <c r="C31" s="48" t="s">
        <v>19</v>
      </c>
      <c r="D31" s="55"/>
      <c r="E31" s="5"/>
      <c r="F31" s="45"/>
      <c r="G31" s="45"/>
      <c r="H31" s="7"/>
      <c r="I31" s="7"/>
      <c r="J31" s="7"/>
    </row>
    <row r="32" spans="1:10" ht="15.75" customHeight="1" x14ac:dyDescent="0.4">
      <c r="A32" s="7"/>
      <c r="B32" s="12" t="s">
        <v>29</v>
      </c>
      <c r="C32" s="5"/>
      <c r="D32" s="8">
        <f>IF(D34&lt;&gt;0,+D34-D33+1,0)</f>
        <v>0</v>
      </c>
      <c r="E32" s="5" t="s">
        <v>9</v>
      </c>
      <c r="F32" s="45" t="s">
        <v>30</v>
      </c>
      <c r="G32" s="45"/>
      <c r="H32" s="7"/>
      <c r="I32" s="7"/>
      <c r="J32" s="7"/>
    </row>
    <row r="33" spans="1:15" ht="15.75" customHeight="1" x14ac:dyDescent="0.4">
      <c r="A33" s="7"/>
      <c r="B33" s="10"/>
      <c r="C33" s="47" t="s">
        <v>18</v>
      </c>
      <c r="D33" s="55"/>
      <c r="E33" s="10"/>
      <c r="F33" s="45"/>
      <c r="G33" s="45"/>
      <c r="H33" s="7"/>
      <c r="I33" s="7"/>
      <c r="J33" s="7"/>
    </row>
    <row r="34" spans="1:15" ht="15.75" customHeight="1" x14ac:dyDescent="0.4">
      <c r="A34" s="7"/>
      <c r="B34" s="5"/>
      <c r="C34" s="48" t="s">
        <v>19</v>
      </c>
      <c r="D34" s="55"/>
      <c r="E34" s="5"/>
      <c r="F34" s="45"/>
      <c r="G34" s="45"/>
      <c r="H34" s="7"/>
      <c r="I34" s="7"/>
      <c r="J34" s="7"/>
    </row>
    <row r="35" spans="1:15" ht="15.75" customHeight="1" x14ac:dyDescent="0.4">
      <c r="A35" s="7"/>
      <c r="B35" s="5" t="s">
        <v>31</v>
      </c>
      <c r="C35" s="5"/>
      <c r="D35" s="8">
        <f>IF(D37&lt;&gt;0,+D37-D36+1,0)</f>
        <v>9</v>
      </c>
      <c r="E35" s="5" t="s">
        <v>9</v>
      </c>
      <c r="F35" s="45" t="s">
        <v>32</v>
      </c>
      <c r="G35" s="45"/>
      <c r="H35" s="7"/>
      <c r="I35" s="7"/>
      <c r="J35" s="7"/>
    </row>
    <row r="36" spans="1:15" ht="15.75" customHeight="1" x14ac:dyDescent="0.4">
      <c r="A36" s="7"/>
      <c r="B36" s="10"/>
      <c r="C36" s="47" t="s">
        <v>18</v>
      </c>
      <c r="D36" s="55">
        <v>44266</v>
      </c>
      <c r="E36" s="10"/>
      <c r="F36" s="45"/>
      <c r="G36" s="45"/>
      <c r="H36" s="7"/>
      <c r="I36" s="7"/>
      <c r="J36" s="7"/>
    </row>
    <row r="37" spans="1:15" ht="15.75" customHeight="1" x14ac:dyDescent="0.4">
      <c r="A37" s="7"/>
      <c r="B37" s="5"/>
      <c r="C37" s="48" t="s">
        <v>19</v>
      </c>
      <c r="D37" s="55">
        <v>44274</v>
      </c>
      <c r="E37" s="5"/>
      <c r="F37" s="45"/>
      <c r="G37" s="45"/>
      <c r="H37" s="7"/>
      <c r="I37" s="7"/>
      <c r="J37" s="7"/>
    </row>
    <row r="38" spans="1:15" ht="15.75" customHeight="1" x14ac:dyDescent="0.4">
      <c r="A38" s="7"/>
      <c r="B38" s="5"/>
      <c r="C38" s="5"/>
      <c r="D38" s="8"/>
      <c r="E38" s="5"/>
      <c r="F38" s="45"/>
      <c r="G38" s="45"/>
      <c r="H38" s="7"/>
      <c r="I38" s="7"/>
      <c r="J38" s="7"/>
    </row>
    <row r="39" spans="1:15" ht="15.75" customHeight="1" x14ac:dyDescent="0.4">
      <c r="A39" s="7"/>
      <c r="B39" s="14"/>
      <c r="C39" s="14"/>
      <c r="D39" s="13"/>
      <c r="E39" s="14"/>
      <c r="F39" s="45"/>
      <c r="G39" s="45"/>
      <c r="H39" s="7"/>
      <c r="I39" s="7"/>
      <c r="J39" s="7"/>
    </row>
    <row r="40" spans="1:15" ht="15.75" customHeight="1" x14ac:dyDescent="0.4">
      <c r="A40" s="7"/>
      <c r="B40" s="14"/>
      <c r="C40" s="14"/>
      <c r="D40" s="13"/>
      <c r="E40" s="14"/>
      <c r="F40" s="7"/>
      <c r="G40" s="7"/>
      <c r="H40" s="7"/>
      <c r="I40" s="7"/>
      <c r="J40" s="7"/>
    </row>
    <row r="41" spans="1:15" ht="15.75" customHeight="1" x14ac:dyDescent="0.4">
      <c r="A41" s="7"/>
      <c r="B41" s="14" t="s">
        <v>33</v>
      </c>
      <c r="C41" s="14"/>
      <c r="D41" s="13"/>
      <c r="E41" s="14"/>
      <c r="F41" s="7"/>
      <c r="G41" s="15"/>
      <c r="H41" s="7"/>
      <c r="I41" s="7"/>
      <c r="J41" s="7"/>
    </row>
    <row r="42" spans="1:15" ht="15.75" customHeight="1" x14ac:dyDescent="0.4">
      <c r="A42" s="7"/>
      <c r="B42" s="16" t="s">
        <v>34</v>
      </c>
      <c r="C42" s="50" t="s">
        <v>35</v>
      </c>
      <c r="D42" s="13"/>
      <c r="F42" s="7"/>
      <c r="G42" s="7"/>
      <c r="H42" s="7"/>
      <c r="I42" s="7"/>
      <c r="J42" s="7"/>
    </row>
    <row r="43" spans="1:15" ht="15.75" customHeight="1" x14ac:dyDescent="0.4">
      <c r="A43" s="7"/>
      <c r="B43" s="16" t="s">
        <v>36</v>
      </c>
      <c r="C43" s="50" t="str">
        <f>CONCATENATE(D8,"/",D10)</f>
        <v>55/195</v>
      </c>
      <c r="D43" s="13"/>
      <c r="F43" s="7"/>
      <c r="G43" s="7"/>
      <c r="H43" s="7"/>
      <c r="I43" s="7"/>
      <c r="J43" s="7"/>
    </row>
    <row r="44" spans="1:15" ht="15.75" customHeight="1" x14ac:dyDescent="0.4">
      <c r="A44" s="7"/>
      <c r="B44" s="17" t="s">
        <v>36</v>
      </c>
      <c r="C44" s="57">
        <f>+D8/D10*100</f>
        <v>28.205128205128204</v>
      </c>
      <c r="D44" s="13" t="s">
        <v>37</v>
      </c>
      <c r="E44" s="109"/>
      <c r="F44" s="110"/>
      <c r="G44" s="111"/>
      <c r="H44" s="109" t="s">
        <v>38</v>
      </c>
      <c r="I44" s="110"/>
      <c r="J44" s="110"/>
      <c r="K44" s="110"/>
      <c r="L44" s="110"/>
      <c r="M44" s="110"/>
      <c r="N44" s="110"/>
      <c r="O44" s="111"/>
    </row>
    <row r="45" spans="1:15" ht="15.75" customHeight="1" x14ac:dyDescent="0.4">
      <c r="A45" s="7"/>
      <c r="B45" s="17"/>
      <c r="C45" s="51"/>
      <c r="D45" s="13"/>
      <c r="E45" s="109"/>
      <c r="F45" s="110"/>
      <c r="G45" s="111"/>
      <c r="H45" s="115" t="s">
        <v>39</v>
      </c>
      <c r="I45" s="113"/>
      <c r="J45" s="115" t="s">
        <v>40</v>
      </c>
      <c r="K45" s="113"/>
      <c r="L45" s="115" t="s">
        <v>41</v>
      </c>
      <c r="M45" s="113"/>
      <c r="N45" s="115" t="s">
        <v>42</v>
      </c>
      <c r="O45" s="113"/>
    </row>
    <row r="46" spans="1:15" ht="15.75" customHeight="1" x14ac:dyDescent="0.4">
      <c r="A46" s="7"/>
      <c r="B46" s="14"/>
      <c r="C46" s="14"/>
      <c r="D46" s="13"/>
      <c r="E46" s="109"/>
      <c r="F46" s="110"/>
      <c r="G46" s="111"/>
      <c r="H46" s="113"/>
      <c r="I46" s="113"/>
      <c r="J46" s="113"/>
      <c r="K46" s="113"/>
      <c r="L46" s="113"/>
      <c r="M46" s="113"/>
      <c r="N46" s="113"/>
      <c r="O46" s="113"/>
    </row>
    <row r="47" spans="1:15" ht="15.75" customHeight="1" x14ac:dyDescent="0.4">
      <c r="A47" s="7"/>
      <c r="B47" s="14" t="s">
        <v>43</v>
      </c>
      <c r="C47" s="58" t="str">
        <f>IF(C44/100&gt;=8/28,"４週８休以上",IF(C44/100&gt;=7/28,"４週７休以上４週８休未満",IF(C44/100&gt;=6/28,"４週６休以上４週７休未満","４週６休未満")))</f>
        <v>４週７休以上４週８休未満</v>
      </c>
      <c r="D47" s="18"/>
      <c r="E47" s="109" t="s">
        <v>44</v>
      </c>
      <c r="F47" s="110"/>
      <c r="G47" s="111"/>
      <c r="H47" s="112" t="s">
        <v>45</v>
      </c>
      <c r="I47" s="113"/>
      <c r="J47" s="112" t="s">
        <v>46</v>
      </c>
      <c r="K47" s="113"/>
      <c r="L47" s="112" t="s">
        <v>47</v>
      </c>
      <c r="M47" s="113"/>
      <c r="N47" s="112" t="s">
        <v>48</v>
      </c>
      <c r="O47" s="113"/>
    </row>
    <row r="48" spans="1:15" ht="15.75" customHeight="1" x14ac:dyDescent="0.4">
      <c r="A48" s="7"/>
      <c r="B48" s="14"/>
      <c r="C48" s="14"/>
      <c r="D48" s="13"/>
      <c r="E48" s="14"/>
      <c r="F48" s="7"/>
      <c r="G48" s="7"/>
      <c r="H48" s="7"/>
      <c r="I48" s="7"/>
      <c r="J48" s="7"/>
    </row>
    <row r="49" spans="1:10" ht="15.75" customHeight="1" x14ac:dyDescent="0.4">
      <c r="A49" s="7"/>
      <c r="B49" s="14"/>
      <c r="C49" s="14"/>
      <c r="D49" s="13"/>
      <c r="E49" s="14"/>
      <c r="F49" s="7"/>
      <c r="G49" s="7"/>
      <c r="H49" s="7"/>
      <c r="I49" s="7"/>
      <c r="J49" s="7"/>
    </row>
    <row r="50" spans="1:10" ht="15.75" customHeight="1" x14ac:dyDescent="0.4">
      <c r="A50" s="7"/>
      <c r="B50" s="14"/>
      <c r="C50" s="14"/>
      <c r="D50" s="13"/>
      <c r="E50" s="14"/>
      <c r="F50" s="7"/>
      <c r="G50" s="7"/>
      <c r="H50" s="7"/>
      <c r="I50" s="7"/>
      <c r="J50" s="7"/>
    </row>
    <row r="51" spans="1:10" ht="15.75" customHeight="1" x14ac:dyDescent="0.4">
      <c r="A51" s="7"/>
      <c r="B51" s="14"/>
      <c r="C51" s="14"/>
      <c r="D51" s="13"/>
      <c r="E51" s="14"/>
      <c r="F51" s="7"/>
      <c r="G51" s="7"/>
      <c r="H51" s="7"/>
      <c r="I51" s="7"/>
      <c r="J51" s="7"/>
    </row>
    <row r="52" spans="1:10" ht="15.75" customHeight="1" x14ac:dyDescent="0.4">
      <c r="A52" s="7"/>
      <c r="B52" s="14"/>
      <c r="C52" s="14"/>
      <c r="D52" s="13"/>
      <c r="E52" s="14"/>
      <c r="F52" s="7"/>
      <c r="G52" s="7"/>
      <c r="H52" s="7"/>
      <c r="I52" s="7"/>
      <c r="J52" s="7"/>
    </row>
    <row r="53" spans="1:10" ht="15.75" customHeight="1" x14ac:dyDescent="0.4">
      <c r="A53" s="7"/>
      <c r="B53" s="14"/>
      <c r="C53" s="14"/>
      <c r="D53" s="13"/>
      <c r="E53" s="14"/>
      <c r="F53" s="7"/>
      <c r="G53" s="7"/>
      <c r="H53" s="7"/>
      <c r="I53" s="7"/>
      <c r="J53" s="7"/>
    </row>
    <row r="54" spans="1:10" x14ac:dyDescent="0.4">
      <c r="A54" s="7"/>
      <c r="B54" s="7"/>
      <c r="C54" s="7"/>
      <c r="D54" s="7"/>
      <c r="E54" s="7"/>
      <c r="F54" s="7"/>
      <c r="G54" s="7"/>
      <c r="H54" s="7"/>
      <c r="I54" s="7"/>
      <c r="J54" s="7"/>
    </row>
  </sheetData>
  <mergeCells count="12">
    <mergeCell ref="C4:E4"/>
    <mergeCell ref="E44:G46"/>
    <mergeCell ref="H44:O44"/>
    <mergeCell ref="H45:I46"/>
    <mergeCell ref="J45:K46"/>
    <mergeCell ref="L45:M46"/>
    <mergeCell ref="N45:O46"/>
    <mergeCell ref="E47:G47"/>
    <mergeCell ref="H47:I47"/>
    <mergeCell ref="J47:K47"/>
    <mergeCell ref="L47:M47"/>
    <mergeCell ref="N47:O47"/>
  </mergeCells>
  <phoneticPr fontId="2"/>
  <pageMargins left="0.7" right="0.7" top="0.75" bottom="0.75" header="0.3" footer="0.3"/>
  <pageSetup paperSize="9" scale="4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38"/>
  <sheetViews>
    <sheetView view="pageBreakPreview" zoomScaleNormal="100" zoomScaleSheetLayoutView="100" workbookViewId="0">
      <selection activeCell="BB45" sqref="BB45"/>
    </sheetView>
  </sheetViews>
  <sheetFormatPr defaultColWidth="2.33203125" defaultRowHeight="19.5" x14ac:dyDescent="0.4"/>
  <sheetData>
    <row r="1" spans="1:54" ht="13.5" customHeight="1" x14ac:dyDescent="0.4">
      <c r="A1" s="116" t="s">
        <v>49</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row>
    <row r="2" spans="1:54" ht="13.5" customHeight="1" x14ac:dyDescent="0.4">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row>
    <row r="3" spans="1:54" ht="13.5" customHeight="1" x14ac:dyDescent="0.4">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row>
    <row r="4" spans="1:54" x14ac:dyDescent="0.4">
      <c r="A4" s="4"/>
      <c r="B4" s="20" t="s">
        <v>50</v>
      </c>
      <c r="C4" s="4" t="s">
        <v>51</v>
      </c>
      <c r="D4" s="4"/>
      <c r="E4" s="4"/>
      <c r="F4" s="4"/>
      <c r="G4" s="4"/>
      <c r="H4" s="4"/>
      <c r="I4" s="4"/>
      <c r="J4" s="4"/>
      <c r="K4" s="4"/>
      <c r="L4" s="4"/>
      <c r="M4" s="4"/>
      <c r="N4" s="4"/>
      <c r="O4" s="4"/>
      <c r="P4" s="4"/>
      <c r="Q4" s="4"/>
      <c r="R4" s="4"/>
      <c r="S4" s="4"/>
      <c r="T4" s="4"/>
      <c r="U4" s="4"/>
      <c r="V4" s="4"/>
      <c r="W4" s="4"/>
      <c r="X4" s="4"/>
      <c r="Y4" s="4"/>
      <c r="Z4" s="4"/>
      <c r="AA4" s="4"/>
      <c r="AB4" s="4"/>
      <c r="AC4" s="20" t="s">
        <v>50</v>
      </c>
      <c r="AD4" s="4" t="s">
        <v>52</v>
      </c>
      <c r="AE4" s="4"/>
      <c r="AF4" s="4"/>
      <c r="AG4" s="4"/>
      <c r="AH4" s="4"/>
      <c r="AI4" s="4"/>
      <c r="AJ4" s="4"/>
      <c r="AK4" s="4"/>
      <c r="AL4" s="4"/>
      <c r="AM4" s="4"/>
      <c r="AN4" s="4"/>
      <c r="AO4" s="4"/>
      <c r="AP4" s="4"/>
      <c r="AQ4" s="4"/>
      <c r="AR4" s="4"/>
      <c r="AS4" s="4"/>
      <c r="AT4" s="4"/>
      <c r="AU4" s="4"/>
      <c r="AV4" s="4"/>
      <c r="AW4" s="4"/>
      <c r="AX4" s="4"/>
      <c r="AY4" s="4"/>
      <c r="AZ4" s="4"/>
      <c r="BA4" s="4"/>
      <c r="BB4" s="4"/>
    </row>
    <row r="5" spans="1:54" x14ac:dyDescent="0.4">
      <c r="A5" s="4"/>
      <c r="B5" s="20" t="s">
        <v>50</v>
      </c>
      <c r="C5" s="4" t="s">
        <v>53</v>
      </c>
      <c r="D5" s="4"/>
      <c r="E5" s="4"/>
      <c r="F5" s="4"/>
      <c r="G5" s="4"/>
      <c r="H5" s="4"/>
      <c r="I5" s="4"/>
      <c r="J5" s="4"/>
      <c r="K5" s="4"/>
      <c r="L5" s="4"/>
      <c r="M5" s="4"/>
      <c r="N5" s="4"/>
      <c r="O5" s="4"/>
      <c r="P5" s="4"/>
      <c r="Q5" s="4"/>
      <c r="R5" s="4"/>
      <c r="S5" s="4"/>
      <c r="T5" s="4"/>
      <c r="U5" s="4"/>
      <c r="V5" s="4"/>
      <c r="W5" s="4"/>
      <c r="X5" s="4"/>
      <c r="Y5" s="4"/>
      <c r="Z5" s="4"/>
      <c r="AA5" s="4"/>
      <c r="AB5" s="4"/>
      <c r="AC5" s="20" t="s">
        <v>50</v>
      </c>
      <c r="AD5" s="4" t="s">
        <v>54</v>
      </c>
      <c r="AE5" s="4"/>
      <c r="AF5" s="4"/>
      <c r="AG5" s="4"/>
      <c r="AH5" s="4"/>
      <c r="AI5" s="4"/>
      <c r="AJ5" s="4"/>
      <c r="AK5" s="4"/>
      <c r="AL5" s="4"/>
      <c r="AM5" s="4"/>
      <c r="AN5" s="4"/>
      <c r="AO5" s="4"/>
      <c r="AP5" s="4"/>
      <c r="AQ5" s="4"/>
      <c r="AR5" s="4"/>
      <c r="AS5" s="4"/>
      <c r="AT5" s="4"/>
      <c r="AU5" s="4"/>
      <c r="AV5" s="4"/>
      <c r="AW5" s="4"/>
      <c r="AX5" s="4"/>
      <c r="AY5" s="4"/>
      <c r="AZ5" s="4"/>
      <c r="BA5" s="4"/>
      <c r="BB5" s="4"/>
    </row>
    <row r="6" spans="1:54" x14ac:dyDescent="0.4">
      <c r="A6" s="4"/>
      <c r="B6" s="20" t="s">
        <v>50</v>
      </c>
      <c r="C6" s="4" t="s">
        <v>55</v>
      </c>
      <c r="D6" s="4"/>
      <c r="E6" s="4"/>
      <c r="F6" s="4"/>
      <c r="G6" s="4"/>
      <c r="H6" s="4"/>
      <c r="I6" s="4"/>
      <c r="J6" s="4"/>
      <c r="K6" s="4"/>
      <c r="L6" s="4"/>
      <c r="M6" s="4"/>
      <c r="N6" s="4"/>
      <c r="O6" s="4"/>
      <c r="P6" s="4"/>
      <c r="Q6" s="4"/>
      <c r="R6" s="4"/>
      <c r="S6" s="4"/>
      <c r="T6" s="4"/>
      <c r="U6" s="4"/>
      <c r="V6" s="4"/>
      <c r="W6" s="4"/>
      <c r="X6" s="4"/>
      <c r="Y6" s="4"/>
      <c r="Z6" s="4"/>
      <c r="AA6" s="4"/>
      <c r="AB6" s="4"/>
      <c r="AC6" s="20" t="s">
        <v>50</v>
      </c>
      <c r="AD6" s="4" t="s">
        <v>56</v>
      </c>
      <c r="AE6" s="4"/>
      <c r="AF6" s="4"/>
      <c r="AG6" s="4"/>
      <c r="AH6" s="4"/>
      <c r="AI6" s="4"/>
      <c r="AJ6" s="4"/>
      <c r="AK6" s="4"/>
      <c r="AL6" s="4"/>
      <c r="AM6" s="4"/>
      <c r="AN6" s="4"/>
      <c r="AO6" s="4"/>
      <c r="AP6" s="4"/>
      <c r="AQ6" s="4"/>
      <c r="AR6" s="4"/>
      <c r="AS6" s="4"/>
      <c r="AT6" s="4"/>
      <c r="AU6" s="4"/>
      <c r="AV6" s="4"/>
      <c r="AW6" s="4"/>
      <c r="AX6" s="4"/>
      <c r="AY6" s="4"/>
      <c r="AZ6" s="4"/>
      <c r="BA6" s="4"/>
      <c r="BB6" s="4"/>
    </row>
    <row r="7" spans="1:54" x14ac:dyDescent="0.4">
      <c r="A7" s="4"/>
      <c r="B7" s="20" t="s">
        <v>50</v>
      </c>
      <c r="C7" s="4" t="s">
        <v>57</v>
      </c>
      <c r="D7" s="4"/>
      <c r="E7" s="4"/>
      <c r="F7" s="4"/>
      <c r="G7" s="4"/>
      <c r="H7" s="4"/>
      <c r="I7" s="4"/>
      <c r="J7" s="4"/>
      <c r="K7" s="4"/>
      <c r="L7" s="4"/>
      <c r="M7" s="4"/>
      <c r="N7" s="4"/>
      <c r="O7" s="4"/>
      <c r="P7" s="4"/>
      <c r="Q7" s="4"/>
      <c r="R7" s="4"/>
      <c r="S7" s="4"/>
      <c r="T7" s="4"/>
      <c r="U7" s="4"/>
      <c r="V7" s="4"/>
      <c r="W7" s="4"/>
      <c r="X7" s="4"/>
      <c r="Y7" s="4"/>
      <c r="Z7" s="4"/>
      <c r="AA7" s="4"/>
      <c r="AB7" s="4"/>
      <c r="AC7" s="20" t="s">
        <v>50</v>
      </c>
      <c r="AD7" s="4" t="s">
        <v>58</v>
      </c>
      <c r="AE7" s="4"/>
      <c r="AF7" s="4"/>
      <c r="AG7" s="4"/>
      <c r="AH7" s="4"/>
      <c r="AI7" s="4"/>
      <c r="AJ7" s="4"/>
      <c r="AK7" s="4"/>
      <c r="AL7" s="4"/>
      <c r="AM7" s="4"/>
      <c r="AN7" s="4"/>
      <c r="AO7" s="4"/>
      <c r="AP7" s="4"/>
      <c r="AQ7" s="4"/>
      <c r="AR7" s="4"/>
      <c r="AS7" s="4"/>
      <c r="AT7" s="4"/>
      <c r="AU7" s="4"/>
      <c r="AV7" s="4"/>
      <c r="AW7" s="4"/>
      <c r="AX7" s="4"/>
      <c r="AY7" s="4"/>
      <c r="AZ7" s="4"/>
      <c r="BA7" s="4"/>
      <c r="BB7" s="4"/>
    </row>
    <row r="8" spans="1:54" x14ac:dyDescent="0.4">
      <c r="A8" s="4"/>
      <c r="B8" s="20" t="s">
        <v>50</v>
      </c>
      <c r="C8" s="117" t="s">
        <v>59</v>
      </c>
      <c r="D8" s="117"/>
      <c r="E8" s="117"/>
      <c r="F8" s="117"/>
      <c r="G8" s="117"/>
      <c r="H8" s="117"/>
      <c r="I8" s="117"/>
      <c r="J8" s="117"/>
      <c r="K8" s="117"/>
      <c r="L8" s="117"/>
      <c r="M8" s="117"/>
      <c r="N8" s="117"/>
      <c r="O8" s="117"/>
      <c r="P8" s="117"/>
      <c r="Q8" s="117"/>
      <c r="R8" s="117"/>
      <c r="S8" s="117"/>
      <c r="T8" s="117"/>
      <c r="U8" s="117"/>
      <c r="V8" s="117"/>
      <c r="W8" s="117"/>
      <c r="X8" s="117"/>
      <c r="Y8" s="117"/>
      <c r="Z8" s="117"/>
      <c r="AA8" s="4"/>
      <c r="AB8" s="4"/>
      <c r="AC8" s="20" t="s">
        <v>50</v>
      </c>
      <c r="AD8" s="117" t="s">
        <v>60</v>
      </c>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4"/>
    </row>
    <row r="9" spans="1:54" x14ac:dyDescent="0.4">
      <c r="A9" s="4"/>
      <c r="B9" s="4"/>
      <c r="C9" s="117"/>
      <c r="D9" s="117"/>
      <c r="E9" s="117"/>
      <c r="F9" s="117"/>
      <c r="G9" s="117"/>
      <c r="H9" s="117"/>
      <c r="I9" s="117"/>
      <c r="J9" s="117"/>
      <c r="K9" s="117"/>
      <c r="L9" s="117"/>
      <c r="M9" s="117"/>
      <c r="N9" s="117"/>
      <c r="O9" s="117"/>
      <c r="P9" s="117"/>
      <c r="Q9" s="117"/>
      <c r="R9" s="117"/>
      <c r="S9" s="117"/>
      <c r="T9" s="117"/>
      <c r="U9" s="117"/>
      <c r="V9" s="117"/>
      <c r="W9" s="117"/>
      <c r="X9" s="117"/>
      <c r="Y9" s="117"/>
      <c r="Z9" s="117"/>
      <c r="AA9" s="4"/>
      <c r="AB9" s="4"/>
      <c r="AC9" s="4"/>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4"/>
    </row>
    <row r="10" spans="1:54" x14ac:dyDescent="0.4">
      <c r="A10" s="4"/>
      <c r="B10" s="20" t="s">
        <v>50</v>
      </c>
      <c r="C10" s="4" t="s">
        <v>61</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x14ac:dyDescent="0.4">
      <c r="A11" s="4"/>
      <c r="B11" s="20" t="s">
        <v>50</v>
      </c>
      <c r="C11" s="117" t="s">
        <v>62</v>
      </c>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row>
    <row r="12" spans="1:54" x14ac:dyDescent="0.4">
      <c r="B12" s="4"/>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row>
    <row r="13" spans="1:54" x14ac:dyDescent="0.4">
      <c r="B13" s="4"/>
      <c r="C13" s="21"/>
      <c r="D13" s="21"/>
      <c r="E13" s="21"/>
      <c r="F13" s="21"/>
      <c r="G13" s="21"/>
      <c r="H13" s="21"/>
      <c r="I13" s="21"/>
      <c r="J13" s="21"/>
      <c r="K13" s="21"/>
      <c r="L13" s="21"/>
      <c r="M13" s="21"/>
      <c r="N13" s="21"/>
      <c r="O13" s="21"/>
      <c r="P13" s="21"/>
      <c r="Q13" s="21"/>
      <c r="R13" s="21"/>
      <c r="S13" s="21"/>
      <c r="T13" s="21"/>
      <c r="U13" s="21"/>
      <c r="V13" s="21"/>
      <c r="W13" s="21"/>
      <c r="X13" s="21"/>
      <c r="Y13" s="21"/>
      <c r="Z13" s="21"/>
    </row>
    <row r="19" spans="2:54" x14ac:dyDescent="0.4">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row>
    <row r="20" spans="2:54" ht="20.25" thickBot="1" x14ac:dyDescent="0.45">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row>
    <row r="21" spans="2:54" ht="20.25" thickTop="1" x14ac:dyDescent="0.4">
      <c r="B21" s="22"/>
      <c r="C21" s="23"/>
      <c r="D21" s="24"/>
      <c r="E21" s="24"/>
      <c r="F21" s="24"/>
      <c r="G21" s="25"/>
      <c r="H21" s="24"/>
      <c r="I21" s="24"/>
      <c r="J21" s="24"/>
      <c r="K21" s="24"/>
      <c r="L21" s="26"/>
      <c r="M21" s="25"/>
      <c r="N21" s="24"/>
      <c r="O21" s="24"/>
      <c r="P21" s="24"/>
      <c r="Q21" s="24"/>
      <c r="R21" s="26"/>
      <c r="S21" s="25"/>
      <c r="T21" s="24"/>
      <c r="U21" s="24"/>
      <c r="V21" s="24"/>
      <c r="W21" s="24"/>
      <c r="X21" s="26"/>
      <c r="Y21" s="25"/>
      <c r="Z21" s="24"/>
      <c r="AA21" s="24"/>
      <c r="AB21" s="24"/>
      <c r="AC21" s="24"/>
      <c r="AD21" s="26"/>
      <c r="AE21" s="25"/>
      <c r="AF21" s="24"/>
      <c r="AG21" s="24"/>
      <c r="AH21" s="24"/>
      <c r="AI21" s="24"/>
      <c r="AJ21" s="26"/>
      <c r="AK21" s="25"/>
      <c r="AL21" s="24"/>
      <c r="AM21" s="24"/>
      <c r="AN21" s="24"/>
      <c r="AO21" s="24"/>
      <c r="AP21" s="26"/>
      <c r="AQ21" s="25"/>
      <c r="AR21" s="24"/>
      <c r="AS21" s="24"/>
      <c r="AT21" s="24"/>
      <c r="AU21" s="24"/>
      <c r="AV21" s="24"/>
      <c r="AW21" s="25"/>
      <c r="AX21" s="24"/>
      <c r="AY21" s="24"/>
      <c r="AZ21" s="27"/>
      <c r="BA21" s="28"/>
      <c r="BB21" s="9"/>
    </row>
    <row r="22" spans="2:54" x14ac:dyDescent="0.4">
      <c r="B22" s="22"/>
      <c r="C22" s="28"/>
      <c r="D22" s="9"/>
      <c r="E22" s="9"/>
      <c r="F22" s="9"/>
      <c r="G22" s="29"/>
      <c r="H22" s="9"/>
      <c r="I22" s="9"/>
      <c r="J22" s="9"/>
      <c r="K22" s="9"/>
      <c r="L22" s="30"/>
      <c r="M22" s="29"/>
      <c r="N22" s="9"/>
      <c r="O22" s="9"/>
      <c r="P22" s="9"/>
      <c r="Q22" s="9"/>
      <c r="R22" s="30"/>
      <c r="S22" s="29"/>
      <c r="T22" s="9"/>
      <c r="U22" s="9"/>
      <c r="V22" s="9"/>
      <c r="W22" s="9"/>
      <c r="X22" s="30"/>
      <c r="Y22" s="29"/>
      <c r="Z22" s="9"/>
      <c r="AA22" s="9"/>
      <c r="AB22" s="9"/>
      <c r="AC22" s="9"/>
      <c r="AD22" s="30"/>
      <c r="AE22" s="29"/>
      <c r="AF22" s="9"/>
      <c r="AG22" s="9"/>
      <c r="AH22" s="9"/>
      <c r="AI22" s="9"/>
      <c r="AJ22" s="30"/>
      <c r="AK22" s="29"/>
      <c r="AL22" s="9"/>
      <c r="AM22" s="9"/>
      <c r="AN22" s="9"/>
      <c r="AO22" s="9"/>
      <c r="AP22" s="30"/>
      <c r="AQ22" s="29"/>
      <c r="AR22" s="9"/>
      <c r="AS22" s="9"/>
      <c r="AT22" s="9"/>
      <c r="AU22" s="9"/>
      <c r="AV22" s="9"/>
      <c r="AW22" s="29"/>
      <c r="AX22" s="9"/>
      <c r="AY22" s="9"/>
      <c r="AZ22" s="22"/>
      <c r="BA22" s="28"/>
      <c r="BB22" s="9"/>
    </row>
    <row r="23" spans="2:54" x14ac:dyDescent="0.4">
      <c r="B23" s="22"/>
      <c r="C23" s="28"/>
      <c r="D23" s="9"/>
      <c r="E23" s="9"/>
      <c r="F23" s="9"/>
      <c r="G23" s="29"/>
      <c r="H23" s="9"/>
      <c r="I23" s="9"/>
      <c r="J23" s="9"/>
      <c r="K23" s="9"/>
      <c r="L23" s="30"/>
      <c r="M23" s="29"/>
      <c r="N23" s="9"/>
      <c r="O23" s="9"/>
      <c r="P23" s="9"/>
      <c r="Q23" s="9"/>
      <c r="R23" s="30"/>
      <c r="S23" s="29"/>
      <c r="T23" s="9"/>
      <c r="U23" s="9"/>
      <c r="V23" s="9"/>
      <c r="W23" s="9"/>
      <c r="X23" s="30"/>
      <c r="Y23" s="29"/>
      <c r="Z23" s="9"/>
      <c r="AA23" s="9"/>
      <c r="AB23" s="9"/>
      <c r="AC23" s="9"/>
      <c r="AD23" s="30"/>
      <c r="AE23" s="29"/>
      <c r="AF23" s="9"/>
      <c r="AG23" s="9"/>
      <c r="AH23" s="9"/>
      <c r="AI23" s="9"/>
      <c r="AJ23" s="30"/>
      <c r="AK23" s="29"/>
      <c r="AL23" s="9"/>
      <c r="AM23" s="9"/>
      <c r="AN23" s="9"/>
      <c r="AO23" s="9"/>
      <c r="AP23" s="30"/>
      <c r="AQ23" s="29"/>
      <c r="AR23" s="9"/>
      <c r="AS23" s="9"/>
      <c r="AT23" s="9"/>
      <c r="AU23" s="9"/>
      <c r="AV23" s="9"/>
      <c r="AW23" s="29"/>
      <c r="AX23" s="9"/>
      <c r="AY23" s="9"/>
      <c r="AZ23" s="22"/>
      <c r="BA23" s="28"/>
      <c r="BB23" s="9"/>
    </row>
    <row r="24" spans="2:54" x14ac:dyDescent="0.4">
      <c r="B24" s="22"/>
      <c r="C24" s="28"/>
      <c r="D24" s="9"/>
      <c r="E24" s="9"/>
      <c r="F24" s="9"/>
      <c r="G24" s="29"/>
      <c r="H24" s="9"/>
      <c r="I24" s="9"/>
      <c r="J24" s="9"/>
      <c r="K24" s="9"/>
      <c r="L24" s="30"/>
      <c r="M24" s="29"/>
      <c r="N24" s="9"/>
      <c r="O24" s="9"/>
      <c r="P24" s="9"/>
      <c r="Q24" s="9"/>
      <c r="R24" s="30"/>
      <c r="S24" s="29"/>
      <c r="T24" s="9"/>
      <c r="U24" s="9"/>
      <c r="V24" s="9"/>
      <c r="W24" s="9"/>
      <c r="X24" s="30"/>
      <c r="Y24" s="29"/>
      <c r="Z24" s="9"/>
      <c r="AA24" s="9"/>
      <c r="AB24" s="9"/>
      <c r="AC24" s="9"/>
      <c r="AD24" s="30"/>
      <c r="AE24" s="29"/>
      <c r="AF24" s="9"/>
      <c r="AG24" s="9"/>
      <c r="AH24" s="9"/>
      <c r="AI24" s="9"/>
      <c r="AJ24" s="30"/>
      <c r="AK24" s="29"/>
      <c r="AL24" s="9"/>
      <c r="AM24" s="9"/>
      <c r="AN24" s="9"/>
      <c r="AO24" s="9"/>
      <c r="AP24" s="30"/>
      <c r="AQ24" s="29"/>
      <c r="AR24" s="9"/>
      <c r="AS24" s="9"/>
      <c r="AT24" s="9"/>
      <c r="AU24" s="9"/>
      <c r="AV24" s="9"/>
      <c r="AW24" s="29"/>
      <c r="AX24" s="9"/>
      <c r="AY24" s="9"/>
      <c r="AZ24" s="22"/>
      <c r="BA24" s="28"/>
      <c r="BB24" s="9"/>
    </row>
    <row r="25" spans="2:54" ht="20.25" thickBot="1" x14ac:dyDescent="0.45">
      <c r="B25" s="22"/>
      <c r="C25" s="31"/>
      <c r="D25" s="32"/>
      <c r="E25" s="32"/>
      <c r="F25" s="32"/>
      <c r="G25" s="33"/>
      <c r="H25" s="32"/>
      <c r="I25" s="32"/>
      <c r="J25" s="32"/>
      <c r="K25" s="32"/>
      <c r="L25" s="34"/>
      <c r="M25" s="33"/>
      <c r="N25" s="32"/>
      <c r="O25" s="32"/>
      <c r="P25" s="32"/>
      <c r="Q25" s="32"/>
      <c r="R25" s="34"/>
      <c r="S25" s="33"/>
      <c r="T25" s="32"/>
      <c r="U25" s="32"/>
      <c r="V25" s="32"/>
      <c r="W25" s="32"/>
      <c r="X25" s="34"/>
      <c r="Y25" s="33"/>
      <c r="Z25" s="32"/>
      <c r="AA25" s="32"/>
      <c r="AB25" s="32"/>
      <c r="AC25" s="32"/>
      <c r="AD25" s="34"/>
      <c r="AE25" s="33"/>
      <c r="AF25" s="32"/>
      <c r="AG25" s="32"/>
      <c r="AH25" s="32"/>
      <c r="AI25" s="32"/>
      <c r="AJ25" s="34"/>
      <c r="AK25" s="33"/>
      <c r="AL25" s="32"/>
      <c r="AM25" s="32"/>
      <c r="AN25" s="32"/>
      <c r="AO25" s="32"/>
      <c r="AP25" s="34"/>
      <c r="AQ25" s="33"/>
      <c r="AR25" s="32"/>
      <c r="AS25" s="32"/>
      <c r="AT25" s="32"/>
      <c r="AU25" s="32"/>
      <c r="AV25" s="32"/>
      <c r="AW25" s="33"/>
      <c r="AX25" s="32"/>
      <c r="AY25" s="32"/>
      <c r="AZ25" s="35"/>
      <c r="BA25" s="28"/>
      <c r="BB25" s="9"/>
    </row>
    <row r="26" spans="2:54" ht="20.25" thickTop="1" x14ac:dyDescent="0.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row>
    <row r="27" spans="2:54" x14ac:dyDescent="0.4">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row>
    <row r="37" spans="3:52" x14ac:dyDescent="0.4">
      <c r="C37" s="36"/>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37"/>
    </row>
    <row r="38" spans="3:52" x14ac:dyDescent="0.4">
      <c r="C38" s="38"/>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39"/>
    </row>
  </sheetData>
  <mergeCells count="4">
    <mergeCell ref="A1:BB2"/>
    <mergeCell ref="C8:Z9"/>
    <mergeCell ref="AD8:BA9"/>
    <mergeCell ref="C11:Z12"/>
  </mergeCells>
  <phoneticPr fontId="2"/>
  <pageMargins left="0.7" right="0.7" top="0.75" bottom="0.75" header="0.3" footer="0.3"/>
  <pageSetup paperSize="9" scale="5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
  <sheetViews>
    <sheetView workbookViewId="0">
      <selection activeCell="A5" sqref="A5:XFD5"/>
    </sheetView>
  </sheetViews>
  <sheetFormatPr defaultRowHeight="19.5" x14ac:dyDescent="0.4"/>
  <sheetData>
    <row r="1" spans="1:39" x14ac:dyDescent="0.4">
      <c r="A1" t="s">
        <v>173</v>
      </c>
      <c r="I1" t="s">
        <v>178</v>
      </c>
    </row>
    <row r="2" spans="1:39" x14ac:dyDescent="0.4">
      <c r="I2" t="s">
        <v>180</v>
      </c>
      <c r="J2" t="s">
        <v>181</v>
      </c>
      <c r="M2" t="s">
        <v>187</v>
      </c>
      <c r="V2" t="s">
        <v>190</v>
      </c>
      <c r="AC2" t="s">
        <v>193</v>
      </c>
    </row>
    <row r="3" spans="1:39" x14ac:dyDescent="0.4">
      <c r="A3" t="s">
        <v>87</v>
      </c>
      <c r="C3" t="s">
        <v>96</v>
      </c>
      <c r="D3" t="s">
        <v>81</v>
      </c>
      <c r="F3" t="s">
        <v>80</v>
      </c>
      <c r="H3" t="s">
        <v>85</v>
      </c>
      <c r="I3" t="s">
        <v>87</v>
      </c>
      <c r="J3" t="s">
        <v>182</v>
      </c>
      <c r="L3" t="s">
        <v>186</v>
      </c>
      <c r="M3" t="s">
        <v>87</v>
      </c>
      <c r="V3" t="s">
        <v>182</v>
      </c>
      <c r="AB3" t="s">
        <v>186</v>
      </c>
      <c r="AC3" t="s">
        <v>182</v>
      </c>
      <c r="AE3" t="s">
        <v>186</v>
      </c>
      <c r="AG3" t="s">
        <v>196</v>
      </c>
      <c r="AI3" t="s">
        <v>198</v>
      </c>
      <c r="AK3" t="s">
        <v>200</v>
      </c>
      <c r="AM3" t="s">
        <v>202</v>
      </c>
    </row>
    <row r="4" spans="1:39" x14ac:dyDescent="0.4">
      <c r="A4" t="s">
        <v>170</v>
      </c>
      <c r="B4" t="s">
        <v>171</v>
      </c>
      <c r="C4" t="s">
        <v>172</v>
      </c>
      <c r="D4" t="s">
        <v>174</v>
      </c>
      <c r="E4" t="s">
        <v>175</v>
      </c>
      <c r="F4" t="s">
        <v>63</v>
      </c>
      <c r="G4" t="s">
        <v>176</v>
      </c>
      <c r="H4" t="s">
        <v>177</v>
      </c>
      <c r="I4" t="s">
        <v>179</v>
      </c>
      <c r="J4" t="s">
        <v>183</v>
      </c>
      <c r="K4" t="s">
        <v>184</v>
      </c>
      <c r="L4" t="s">
        <v>185</v>
      </c>
      <c r="M4" t="s">
        <v>188</v>
      </c>
      <c r="T4" t="s">
        <v>189</v>
      </c>
      <c r="U4" t="s">
        <v>146</v>
      </c>
      <c r="V4" t="s">
        <v>191</v>
      </c>
      <c r="AA4" t="s">
        <v>151</v>
      </c>
      <c r="AB4" t="s">
        <v>192</v>
      </c>
      <c r="AC4" t="s">
        <v>194</v>
      </c>
      <c r="AD4" t="s">
        <v>184</v>
      </c>
      <c r="AE4" t="s">
        <v>195</v>
      </c>
      <c r="AF4" t="s">
        <v>184</v>
      </c>
      <c r="AG4" t="s">
        <v>197</v>
      </c>
      <c r="AH4" t="s">
        <v>184</v>
      </c>
      <c r="AI4" t="s">
        <v>199</v>
      </c>
      <c r="AJ4" t="s">
        <v>184</v>
      </c>
      <c r="AK4" t="s">
        <v>201</v>
      </c>
      <c r="AL4" t="s">
        <v>184</v>
      </c>
      <c r="AM4" t="s">
        <v>203</v>
      </c>
    </row>
    <row r="5" spans="1:39" x14ac:dyDescent="0.4">
      <c r="A5" s="70" t="str">
        <f>IF(アンケート調査票!$H$19="","",アンケート調査票!$H$19)</f>
        <v/>
      </c>
      <c r="B5" s="70" t="str">
        <f>IF(アンケート調査票!$J$20="","",アンケート調査票!$J$20)</f>
        <v/>
      </c>
      <c r="C5" s="70" t="str">
        <f>IF(アンケート調査票!$H$23="","",アンケート調査票!$H$23)</f>
        <v/>
      </c>
      <c r="D5" s="70" t="str">
        <f>IF(アンケート調査票!$AH$28="","",アンケート調査票!$AH$28)</f>
        <v/>
      </c>
      <c r="E5" s="70" t="str">
        <f>IF(アンケート調査票!$D$35="","",アンケート調査票!$D$35)</f>
        <v/>
      </c>
      <c r="F5" s="71" t="str">
        <f>IF(アンケート調査票!$R$44="","",アンケート調査票!$R$44)</f>
        <v/>
      </c>
      <c r="G5" s="70" t="str">
        <f>IF(アンケート調査票!$R$45="","",アンケート調査票!$R$45)</f>
        <v/>
      </c>
      <c r="H5" s="70" t="str">
        <f>IF(アンケート調査票!$AH$58="","",アンケート調査票!$AH$58)</f>
        <v/>
      </c>
      <c r="I5" s="70" t="str">
        <f>IF(アンケート調査票!$AH$79="","",アンケート調査票!$AH$79)</f>
        <v/>
      </c>
      <c r="J5" s="70" t="str">
        <f>IF(アンケート調査票!$AH$97="","",アンケート調査票!$AH$97)</f>
        <v/>
      </c>
      <c r="K5" s="70" t="str">
        <f>IF(アンケート調査票!$F$111="","",アンケート調査票!$F$111)</f>
        <v/>
      </c>
      <c r="L5" s="70" t="str">
        <f>IF(アンケート調査票!$D$119="","",アンケート調査票!$D$119)</f>
        <v/>
      </c>
      <c r="M5" s="70" t="str">
        <f>IF(アンケート調査票!$D$141="","",アンケート調査票!$D$141)</f>
        <v/>
      </c>
      <c r="N5" s="70" t="str">
        <f>IF(アンケート調査票!$D$142="","",アンケート調査票!$D$142)</f>
        <v/>
      </c>
      <c r="O5" s="70" t="str">
        <f>IF(アンケート調査票!$D$143="","",アンケート調査票!$D$143)</f>
        <v/>
      </c>
      <c r="P5" s="70" t="str">
        <f>IF(アンケート調査票!$D$144="","",アンケート調査票!$D$144)</f>
        <v/>
      </c>
      <c r="Q5" s="70" t="str">
        <f>IF(アンケート調査票!$D$145="","",アンケート調査票!$D$145)</f>
        <v/>
      </c>
      <c r="R5" s="70" t="str">
        <f>IF(アンケート調査票!$D$146="","",アンケート調査票!$D$146)</f>
        <v/>
      </c>
      <c r="S5" s="70" t="str">
        <f>IF(アンケート調査票!$D$147="","",アンケート調査票!$D$147)</f>
        <v/>
      </c>
      <c r="T5" s="70" t="str">
        <f>IF(アンケート調査票!$D$149="","",アンケート調査票!$D$149)</f>
        <v/>
      </c>
      <c r="U5" s="70" t="str">
        <f>IF(アンケート調査票!$D$154="","",アンケート調査票!$D$154)</f>
        <v/>
      </c>
      <c r="V5" s="70" t="str">
        <f>IF(アンケート調査票!$D$167="","",アンケート調査票!$D$167)</f>
        <v/>
      </c>
      <c r="W5" s="70" t="str">
        <f>IF(アンケート調査票!$D$168="","",アンケート調査票!$D$168)</f>
        <v/>
      </c>
      <c r="X5" s="70" t="str">
        <f>IF(アンケート調査票!$D$169="","",アンケート調査票!$D$169)</f>
        <v/>
      </c>
      <c r="Y5" s="70" t="str">
        <f>IF(アンケート調査票!$D$170="","",アンケート調査票!$D$170)</f>
        <v/>
      </c>
      <c r="Z5" s="70" t="str">
        <f>IF(アンケート調査票!$D$172="","",アンケート調査票!$D$172)</f>
        <v/>
      </c>
      <c r="AA5" s="70" t="str">
        <f>IF(アンケート調査票!$E$174="","",アンケート調査票!$E$174)</f>
        <v/>
      </c>
      <c r="AB5" s="70" t="str">
        <f>IF(アンケート調査票!$D$181="","",アンケート調査票!$D$181)</f>
        <v/>
      </c>
      <c r="AC5" s="70" t="str">
        <f>IF(アンケート調査票!$AH$201="","",アンケート調査票!$AH$201)</f>
        <v/>
      </c>
      <c r="AD5" s="70" t="str">
        <f>IF(アンケート調査票!$D$203="","",アンケート調査票!$D$203)</f>
        <v/>
      </c>
      <c r="AE5" s="70" t="str">
        <f>IF(アンケート調査票!$AH$216="","",アンケート調査票!$AH$216)</f>
        <v/>
      </c>
      <c r="AF5" s="70" t="str">
        <f>IF(アンケート調査票!$D$218="","",アンケート調査票!$D$218)</f>
        <v/>
      </c>
      <c r="AG5" s="70" t="str">
        <f>IF(アンケート調査票!$AH$228="","",アンケート調査票!$AH$228)</f>
        <v/>
      </c>
      <c r="AH5" s="70" t="str">
        <f>IF(アンケート調査票!$D$230="","",アンケート調査票!$D$230)</f>
        <v/>
      </c>
      <c r="AI5" s="70" t="str">
        <f>IF(アンケート調査票!$AH$239="","",アンケート調査票!$AH$239)</f>
        <v/>
      </c>
      <c r="AJ5" s="70" t="str">
        <f>IF(アンケート調査票!$D$241="","",アンケート調査票!$D$241)</f>
        <v/>
      </c>
      <c r="AK5" s="70" t="str">
        <f>IF(アンケート調査票!$AH$250="","",アンケート調査票!$AH$250)</f>
        <v/>
      </c>
      <c r="AL5" s="70" t="str">
        <f>IF(アンケート調査票!$D$252="","",アンケート調査票!$D$252)</f>
        <v/>
      </c>
      <c r="AM5" s="70" t="str">
        <f>IF(アンケート調査票!$D$263="","",アンケート調査票!$D$263)</f>
        <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アンケート調査票</vt:lpstr>
      <vt:lpstr>履行確認ツール</vt:lpstr>
      <vt:lpstr>【記載例】履行確認ツール</vt:lpstr>
      <vt:lpstr>対象期間の考え方</vt:lpstr>
      <vt:lpstr>集計用（内容を変更しないでください）</vt:lpstr>
      <vt:lpstr>【記載例】履行確認ツール!Print_Area</vt:lpstr>
      <vt:lpstr>アンケート調査票!Print_Area</vt:lpstr>
      <vt:lpstr>履行確認ツール!Print_Area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小松＿慶広</dc:creator>
  <cp:lastModifiedBy>Windows ユーザー</cp:lastModifiedBy>
  <cp:lastPrinted>2021-11-22T08:27:57Z</cp:lastPrinted>
  <dcterms:created xsi:type="dcterms:W3CDTF">2021-11-12T06:19:46Z</dcterms:created>
  <dcterms:modified xsi:type="dcterms:W3CDTF">2024-01-18T06:41:55Z</dcterms:modified>
</cp:coreProperties>
</file>